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DSZ\EX_SEC_STATISTICS\K327\YAKIMENKO\ДИСТАНС\ГРН_ЄВРО\ЕВРО\2025\публ\q\III\"/>
    </mc:Choice>
  </mc:AlternateContent>
  <bookViews>
    <workbookView xWindow="0" yWindow="0" windowWidth="23040" windowHeight="9045" tabRatio="328"/>
  </bookViews>
  <sheets>
    <sheet name="1" sheetId="1" r:id="rId1"/>
    <sheet name="1.1" sheetId="2" r:id="rId2"/>
    <sheet name="1.2" sheetId="3" r:id="rId3"/>
    <sheet name="1.3" sheetId="4" r:id="rId4"/>
    <sheet name="1.4" sheetId="5"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C">#REF!</definedName>
    <definedName name="\D">#REF!</definedName>
    <definedName name="\E">#REF!</definedName>
    <definedName name="\H">#REF!</definedName>
    <definedName name="\K">#REF!</definedName>
    <definedName name="\L">#REF!</definedName>
    <definedName name="\P">#REF!</definedName>
    <definedName name="\Q">#REF!</definedName>
    <definedName name="\S">#REF!</definedName>
    <definedName name="\T">#REF!</definedName>
    <definedName name="\V">#REF!</definedName>
    <definedName name="\W">#REF!</definedName>
    <definedName name="\X">#REF!</definedName>
    <definedName name="_______tab06">#REF!</definedName>
    <definedName name="_______tab07">#REF!</definedName>
    <definedName name="_______Tab1">#REF!</definedName>
    <definedName name="_______UKR1">#REF!</definedName>
    <definedName name="_______UKR2">#REF!</definedName>
    <definedName name="_______UKR3">#REF!</definedName>
    <definedName name="______t04" hidden="1">{#N/A,#N/A,FALSE,"т04"}</definedName>
    <definedName name="______t06" hidden="1">{#N/A,#N/A,FALSE,"т04"}</definedName>
    <definedName name="_____t04" hidden="1">{#N/A,#N/A,FALSE,"т04"}</definedName>
    <definedName name="_____t06" hidden="1">{#N/A,#N/A,FALSE,"т04"}</definedName>
    <definedName name="____t04" hidden="1">{#N/A,#N/A,FALSE,"т04"}</definedName>
    <definedName name="____t06" hidden="1">{#N/A,#N/A,FALSE,"т04"}</definedName>
    <definedName name="___t04" hidden="1">{#N/A,#N/A,FALSE,"т04"}</definedName>
    <definedName name="___t06" hidden="1">{#N/A,#N/A,FALSE,"т04"}</definedName>
    <definedName name="__t04" hidden="1">{#N/A,#N/A,FALSE,"т04"}</definedName>
    <definedName name="__t06" hidden="1">{#N/A,#N/A,FALSE,"т04"}</definedName>
    <definedName name="__tab06">#REF!</definedName>
    <definedName name="__tab07">#REF!</definedName>
    <definedName name="__Tab1">#REF!</definedName>
    <definedName name="__UKR1">#REF!</definedName>
    <definedName name="__UKR2">#REF!</definedName>
    <definedName name="__UKR3">#REF!</definedName>
    <definedName name="_g7.2" hidden="1">{#N/A,#N/A,FALSE,"т04"}</definedName>
    <definedName name="_t04" hidden="1">{#N/A,#N/A,FALSE,"т04"}</definedName>
    <definedName name="_t06" hidden="1">{#N/A,#N/A,FALSE,"т04"}</definedName>
    <definedName name="_tab06">#REF!</definedName>
    <definedName name="_tab07">#REF!</definedName>
    <definedName name="_Tab1">#REF!</definedName>
    <definedName name="_UKR1">#REF!</definedName>
    <definedName name="_UKR2">#REF!</definedName>
    <definedName name="_UKR3">#REF!</definedName>
    <definedName name="a">#REF!</definedName>
    <definedName name="aaa">#REF!</definedName>
    <definedName name="Agency_List">[1]Control!$H$17:$H$19</definedName>
    <definedName name="All_Data">#REF!</definedName>
    <definedName name="Balance_of_payments">#REF!</definedName>
    <definedName name="bp" localSheetId="0" hidden="1">{"BOP_TAB",#N/A,FALSE,"N";"MIDTERM_TAB",#N/A,FALSE,"O";"FUND_CRED",#N/A,FALSE,"P";"DEBT_TAB1",#N/A,FALSE,"Q";"DEBT_TAB2",#N/A,FALSE,"Q";"FORFIN_TAB1",#N/A,FALSE,"R";"FORFIN_TAB2",#N/A,FALSE,"R";"BOP_ANALY",#N/A,FALSE,"U"}</definedName>
    <definedName name="bp" hidden="1">{"BOP_TAB",#N/A,FALSE,"N";"MIDTERM_TAB",#N/A,FALSE,"O";"FUND_CRED",#N/A,FALSE,"P";"DEBT_TAB1",#N/A,FALSE,"Q";"DEBT_TAB2",#N/A,FALSE,"Q";"FORFIN_TAB1",#N/A,FALSE,"R";"FORFIN_TAB2",#N/A,FALSE,"R";"BOP_ANALY",#N/A,FALSE,"U"}</definedName>
    <definedName name="BRO">#REF!</definedName>
    <definedName name="BUControlSheet_CurrencySelections">[2]Control!$A$19:$A$20</definedName>
    <definedName name="BUControlSheet_FormulaSelections">[2]Control!$A$16:$A$17</definedName>
    <definedName name="BUControlSheet_RevisionSelections">[2]Control!$A$21:$A$22</definedName>
    <definedName name="BUControlSheet_ScaleSelections">[2]Control!$J$35:$J$36</definedName>
    <definedName name="BudArrears">#REF!</definedName>
    <definedName name="budfin">#REF!</definedName>
    <definedName name="Budget">#REF!</definedName>
    <definedName name="budget_financing">#REF!</definedName>
    <definedName name="Central">#REF!</definedName>
    <definedName name="Coordinator_List">[1]Control!$J$20:$J$21</definedName>
    <definedName name="Country">[3]Control!$C$1</definedName>
    <definedName name="ctyList">#REF!</definedName>
    <definedName name="Currency_Def">[1]Control!$BA$330:$BA$487</definedName>
    <definedName name="CurrencyList" localSheetId="0">'[4]Report Form'!$B$5:$B$7</definedName>
    <definedName name="CurrencyList">#REF!</definedName>
    <definedName name="Current_account">#REF!</definedName>
    <definedName name="DATES">#REF!</definedName>
    <definedName name="DATESA">#REF!</definedName>
    <definedName name="DATESM">#REF!</definedName>
    <definedName name="DATESQ">#REF!</definedName>
    <definedName name="EdssBatchRange">#REF!</definedName>
    <definedName name="Exp_GDP">#REF!</definedName>
    <definedName name="Exp_nom">#REF!</definedName>
    <definedName name="f">#REF!</definedName>
    <definedName name="ff" hidden="1">{#N/A,#N/A,FALSE,"т02бд"}</definedName>
    <definedName name="Foreign_liabilities">#REF!</definedName>
    <definedName name="FrequencyList" localSheetId="0">'[4]Report Form'!$F$4:$F$8</definedName>
    <definedName name="FrequencyList">#REF!</definedName>
    <definedName name="g7.2" hidden="1">{#N/A,#N/A,FALSE,"т04"}</definedName>
    <definedName name="GDPgrowth">#REF!</definedName>
    <definedName name="Gross_reserves">#REF!</definedName>
    <definedName name="HERE">#REF!</definedName>
    <definedName name="In_millions_of_lei">#REF!</definedName>
    <definedName name="In_millions_of_U.S._dollars">#REF!</definedName>
    <definedName name="k" localSheetId="0" hidden="1">{"WEO",#N/A,FALSE,"T"}</definedName>
    <definedName name="k" hidden="1">{"WEO",#N/A,FALSE,"T"}</definedName>
    <definedName name="KEND">#REF!</definedName>
    <definedName name="KMENU">#REF!</definedName>
    <definedName name="liquidity_reserve">#REF!</definedName>
    <definedName name="Local">#REF!</definedName>
    <definedName name="m" localSheetId="0" hidden="1">{#N/A,#N/A,FALSE,"I";#N/A,#N/A,FALSE,"J";#N/A,#N/A,FALSE,"K";#N/A,#N/A,FALSE,"L";#N/A,#N/A,FALSE,"M";#N/A,#N/A,FALSE,"N";#N/A,#N/A,FALSE,"O"}</definedName>
    <definedName name="m" hidden="1">{#N/A,#N/A,FALSE,"I";#N/A,#N/A,FALSE,"J";#N/A,#N/A,FALSE,"K";#N/A,#N/A,FALSE,"L";#N/A,#N/A,FALSE,"M";#N/A,#N/A,FALSE,"N";#N/A,#N/A,FALSE,"O"}</definedName>
    <definedName name="MACROS">#REF!</definedName>
    <definedName name="Medium_term_BOP_scenario">#REF!</definedName>
    <definedName name="mn" localSheetId="0" hidden="1">{"MONA",#N/A,FALSE,"S"}</definedName>
    <definedName name="mn" hidden="1">{"MONA",#N/A,FALSE,"S"}</definedName>
    <definedName name="Moldova__Balance_of_Payments__1994_98">#REF!</definedName>
    <definedName name="Monetary_Program_Parameters">#REF!</definedName>
    <definedName name="moneyprogram">#REF!</definedName>
    <definedName name="monprogparameters">#REF!</definedName>
    <definedName name="monsurvey">#REF!</definedName>
    <definedName name="mt_moneyprog">#REF!</definedName>
    <definedName name="NAMES">#REF!</definedName>
    <definedName name="NAMESA">#REF!</definedName>
    <definedName name="NAMESM">#REF!</definedName>
    <definedName name="NAMESQ">#REF!</definedName>
    <definedName name="NFA_assumptions">#REF!</definedName>
    <definedName name="Non_BRO">#REF!</definedName>
    <definedName name="Notes">#REF!</definedName>
    <definedName name="p">[5]labels!#REF!</definedName>
    <definedName name="PEND">#REF!</definedName>
    <definedName name="PeriodList" localSheetId="0">'[4]Report Form'!$E$4:$E$74</definedName>
    <definedName name="PeriodList">#REF!</definedName>
    <definedName name="Pilot2">#REF!</definedName>
    <definedName name="PMENU">#REF!</definedName>
    <definedName name="PRINT_AREA_MI">#REF!</definedName>
    <definedName name="q" hidden="1">{#N/A,#N/A,FALSE,"т02бд"}</definedName>
    <definedName name="Range_Country">#REF!</definedName>
    <definedName name="Range_DownloadAnnual">[2]Control!$C$4</definedName>
    <definedName name="Range_DownloadDateTime">#REF!</definedName>
    <definedName name="Range_DownloadMonth">[2]Control!$C$2</definedName>
    <definedName name="Range_DownloadQuarter">[2]Control!$C$3</definedName>
    <definedName name="Range_DSTNotes">#REF!</definedName>
    <definedName name="Range_InValidResultsStart">#REF!</definedName>
    <definedName name="Range_NumberofFailuresStart">#REF!</definedName>
    <definedName name="Range_ReportFormName">#REF!</definedName>
    <definedName name="Range_ValidationResultsStart">#REF!</definedName>
    <definedName name="Range_ValidationRulesStart">#REF!</definedName>
    <definedName name="REAL">#REF!</definedName>
    <definedName name="Reporting_Country">[1]Control!$C$1</definedName>
    <definedName name="Reporting_CountryCode">[2]Control!$B$28</definedName>
    <definedName name="Reporting_Currency">[1]Control!$C$5</definedName>
    <definedName name="Reporting_Frequency">[1]Control!$C$8</definedName>
    <definedName name="RevA">#REF!</definedName>
    <definedName name="RevB">#REF!</definedName>
    <definedName name="rrrrr">[6]Control!$A$19:$A$20</definedName>
    <definedName name="rrrrrrrrrr">[6]Control!$C$4</definedName>
    <definedName name="rs" localSheetId="0"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Scale_Def">[1]Control!$V$42:$V$45</definedName>
    <definedName name="ScalesList" localSheetId="0">'[4]Report Form'!$A$5:$A$8</definedName>
    <definedName name="ScalesList">#REF!</definedName>
    <definedName name="sencount" hidden="1">2</definedName>
    <definedName name="SUMMARY1">#REF!</definedName>
    <definedName name="SUMMARY2">#REF!</definedName>
    <definedName name="t01англ" hidden="1">{#N/A,#N/A,FALSE,"т02бд"}</definedName>
    <definedName name="t05n" hidden="1">{#N/A,#N/A,FALSE,"т04"}</definedName>
    <definedName name="t05nn" hidden="1">{#N/A,#N/A,FALSE,"т04"}</definedName>
    <definedName name="Taballgastables">#REF!</definedName>
    <definedName name="TabAmort2004">#REF!</definedName>
    <definedName name="TabAssumptionsImports">#REF!</definedName>
    <definedName name="TabCapAccount">#REF!</definedName>
    <definedName name="Tabdebt_historic">#REF!</definedName>
    <definedName name="Tabdebtflow">#REF!</definedName>
    <definedName name="TabExports">#REF!</definedName>
    <definedName name="TabFcredit2007">#REF!</definedName>
    <definedName name="TabFcredit2010">#REF!</definedName>
    <definedName name="TabGas_arrears_to_Russia">#REF!</definedName>
    <definedName name="TabImportdetail">#REF!</definedName>
    <definedName name="TabImports">#REF!</definedName>
    <definedName name="Table">#REF!</definedName>
    <definedName name="Table_2____Moldova___General_Government_Budget_1995_98__Mdl_millions__1">#REF!</definedName>
    <definedName name="Table_3._Moldova__Balance_of_Payments__1994_98">#REF!</definedName>
    <definedName name="Table_4.__Moldova____Monetary_Survey_and_Projections__1994_98_1">#REF!</definedName>
    <definedName name="Table_6.__Moldova__Balance_of_Payments__1994_98">#REF!</definedName>
    <definedName name="Table129">#REF!</definedName>
    <definedName name="table130">#REF!</definedName>
    <definedName name="Table135">#REF!,[7]Contents!$A$87:$H$247</definedName>
    <definedName name="Table16_2000">#REF!</definedName>
    <definedName name="Table17">#REF!</definedName>
    <definedName name="Table19">#REF!</definedName>
    <definedName name="Table20">#REF!</definedName>
    <definedName name="Table21">#REF!,[8]Contents!$A$87:$H$247</definedName>
    <definedName name="Table22">#REF!</definedName>
    <definedName name="Table23">#REF!</definedName>
    <definedName name="Table24">#REF!</definedName>
    <definedName name="Table25">#REF!</definedName>
    <definedName name="Table26">#REF!</definedName>
    <definedName name="Table27">#REF!</definedName>
    <definedName name="Table28">#REF!</definedName>
    <definedName name="Table29">#REF!</definedName>
    <definedName name="Table30">#REF!</definedName>
    <definedName name="Table31">#REF!</definedName>
    <definedName name="Table32">#REF!</definedName>
    <definedName name="Table33">#REF!</definedName>
    <definedName name="Table330">#REF!</definedName>
    <definedName name="Table336">#REF!</definedName>
    <definedName name="Table34">#REF!</definedName>
    <definedName name="Table35">#REF!</definedName>
    <definedName name="Table36">#REF!</definedName>
    <definedName name="Table37">#REF!</definedName>
    <definedName name="Table38">#REF!</definedName>
    <definedName name="Table39">#REF!</definedName>
    <definedName name="Table40">#REF!</definedName>
    <definedName name="Table41">#REF!</definedName>
    <definedName name="Table42">#REF!</definedName>
    <definedName name="Table43">#REF!</definedName>
    <definedName name="Table44">#REF!</definedName>
    <definedName name="TabMTBOP2006">#REF!</definedName>
    <definedName name="TabMTbop2010">#REF!</definedName>
    <definedName name="TabMTdebt">#REF!</definedName>
    <definedName name="TabNonfactorServices_and_Income">#REF!</definedName>
    <definedName name="TabOutMon">#REF!</definedName>
    <definedName name="TabsimplifiedBOP">#REF!</definedName>
    <definedName name="TaxArrears">#REF!</definedName>
    <definedName name="teset" localSheetId="0"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#REF!</definedName>
    <definedName name="Test1">#REF!</definedName>
    <definedName name="Trade_balance">#REF!</definedName>
    <definedName name="trade_figure">#REF!</definedName>
    <definedName name="Uploaded_Currency">[3]Control!$F$17</definedName>
    <definedName name="Uploaded_Scale">[3]Control!$F$18</definedName>
    <definedName name="wrn.04." hidden="1">{#N/A,#N/A,FALSE,"т02бд"}</definedName>
    <definedName name="wrn.05" hidden="1">{#N/A,#N/A,FALSE,"т02бд"}</definedName>
    <definedName name="wrn.BOP_MIDTERM." localSheetId="0" hidden="1">{"BOP_TAB",#N/A,FALSE,"N";"MIDTERM_TAB",#N/A,FALSE,"O"}</definedName>
    <definedName name="wrn.BOP_MIDTERM." hidden="1">{"BOP_TAB",#N/A,FALSE,"N";"MIDTERM_TAB",#N/A,FALSE,"O"}</definedName>
    <definedName name="wrn.Input._.and._.output._.tables." localSheetId="0"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DABOP." localSheetId="0"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0" hidden="1">{"MONA",#N/A,FALSE,"S"}</definedName>
    <definedName name="wrn.MONA." hidden="1">{"MONA",#N/A,FALSE,"S"}</definedName>
    <definedName name="wrn.Output._.tables." localSheetId="0" hidden="1">{#N/A,#N/A,FALSE,"I";#N/A,#N/A,FALSE,"J";#N/A,#N/A,FALSE,"K";#N/A,#N/A,FALSE,"L";#N/A,#N/A,FALSE,"M";#N/A,#N/A,FALSE,"N";#N/A,#N/A,FALSE,"O"}</definedName>
    <definedName name="wrn.Output._.tables." hidden="1">{#N/A,#N/A,FALSE,"I";#N/A,#N/A,FALSE,"J";#N/A,#N/A,FALSE,"K";#N/A,#N/A,FALSE,"L";#N/A,#N/A,FALSE,"M";#N/A,#N/A,FALSE,"N";#N/A,#N/A,FALSE,"O"}</definedName>
    <definedName name="wrn.WEO." localSheetId="0" hidden="1">{"WEO",#N/A,FALSE,"T"}</definedName>
    <definedName name="wrn.WEO." hidden="1">{"WEO",#N/A,FALSE,"T"}</definedName>
    <definedName name="wrn.д02." hidden="1">{#N/A,#N/A,FALSE,"т02бд"}</definedName>
    <definedName name="wrn.т171банки." hidden="1">{#N/A,#N/A,FALSE,"т17-1банки (2)"}</definedName>
    <definedName name="www">[9]Control!$B$13</definedName>
    <definedName name="Year">[3]Control!$C$3</definedName>
    <definedName name="zDollarGDP">[10]ass!$A$7:$IV$7</definedName>
    <definedName name="zGDPgrowth">#REF!</definedName>
    <definedName name="zIGNFS">#REF!</definedName>
    <definedName name="zImports">#REF!</definedName>
    <definedName name="zLiborUS">#REF!</definedName>
    <definedName name="zReserves">[10]oth!$A$17:$IV$17</definedName>
    <definedName name="zRoWCPIchange">#REF!</definedName>
    <definedName name="zSDReRate">[10]ass!$A$24:$IV$24</definedName>
    <definedName name="zXGNFS">#REF!</definedName>
    <definedName name="ААААААААААААААААА" hidden="1">{"BOP_TAB",#N/A,FALSE,"N";"MIDTERM_TAB",#N/A,FALSE,"O";"FUND_CRED",#N/A,FALSE,"P";"DEBT_TAB1",#N/A,FALSE,"Q";"DEBT_TAB2",#N/A,FALSE,"Q";"FORFIN_TAB1",#N/A,FALSE,"R";"FORFIN_TAB2",#N/A,FALSE,"R";"BOP_ANALY",#N/A,FALSE,"U"}</definedName>
    <definedName name="ААААААААААААААААААААААААААААААААА" hidden="1">{"WEO",#N/A,FALSE,"T"}</definedName>
    <definedName name="_xlnm.Database">#REF!</definedName>
    <definedName name="вфіп" hidden="1">{"BOP_TAB",#N/A,FALSE,"N";"MIDTERM_TAB",#N/A,FALSE,"O"}</definedName>
    <definedName name="еее" hidden="1">{#N/A,#N/A,FALSE,"т02бд"}</definedName>
    <definedName name="ж" hidden="1">{#N/A,#N/A,FALSE,"т04"}</definedName>
    <definedName name="_xlnm.Print_Titles" localSheetId="4">'1.4'!$5:$7</definedName>
    <definedName name="йив" hidden="1">{#N/A,#N/A,FALSE,"т02бд"}</definedName>
    <definedName name="квефі" hidden="1">{#N/A,#N/A,FALSE,"I";#N/A,#N/A,FALSE,"J";#N/A,#N/A,FALSE,"K";#N/A,#N/A,FALSE,"L";#N/A,#N/A,FALSE,"M";#N/A,#N/A,FALSE,"N";#N/A,#N/A,FALSE,"O"}</definedName>
    <definedName name="ккк" hidden="1">{#N/A,#N/A,FALSE,"т02бд"}</definedName>
    <definedName name="лор" hidden="1">{#N/A,#N/A,FALSE,"т02бд"}</definedName>
    <definedName name="МР" hidden="1">{#N/A,#N/A,FALSE,"т02бд"}</definedName>
    <definedName name="ннннннн" localSheetId="0" hidden="1">{"BOP_TAB",#N/A,FALSE,"N";"MIDTERM_TAB",#N/A,FALSE,"O";"FUND_CRED",#N/A,FALSE,"P";"DEBT_TAB1",#N/A,FALSE,"Q";"DEBT_TAB2",#N/A,FALSE,"Q";"FORFIN_TAB1",#N/A,FALSE,"R";"FORFIN_TAB2",#N/A,FALSE,"R";"BOP_ANALY",#N/A,FALSE,"U"}</definedName>
    <definedName name="ннннннн" hidden="1">{"BOP_TAB",#N/A,FALSE,"N";"MIDTERM_TAB",#N/A,FALSE,"O";"FUND_CRED",#N/A,FALSE,"P";"DEBT_TAB1",#N/A,FALSE,"Q";"DEBT_TAB2",#N/A,FALSE,"Q";"FORFIN_TAB1",#N/A,FALSE,"R";"FORFIN_TAB2",#N/A,FALSE,"R";"BOP_ANALY",#N/A,FALSE,"U"}</definedName>
    <definedName name="_xlnm.Print_Area" localSheetId="0">'1'!$B$1:$B$10</definedName>
    <definedName name="_xlnm.Print_Area" localSheetId="1">'1.1'!$A$2:$M$76</definedName>
    <definedName name="_xlnm.Print_Area" localSheetId="2">'1.2'!$A$2:$M$93</definedName>
    <definedName name="_xlnm.Print_Area" localSheetId="3">'1.3'!$A$2:$M$81</definedName>
    <definedName name="_xlnm.Print_Area" localSheetId="4">'1.4'!$A$2:$M$452</definedName>
    <definedName name="_xlnm.Print_Area">#REF!</definedName>
    <definedName name="Область_печати_ИМ">#REF!</definedName>
    <definedName name="п" hidden="1">{"MONA",#N/A,FALSE,"S"}</definedName>
    <definedName name="ппппппппппп" hidden="1">{#N/A,#N/A,FALSE,"SimInp1";#N/A,#N/A,FALSE,"SimInp2";#N/A,#N/A,FALSE,"SimOut1";#N/A,#N/A,FALSE,"SimOut2";#N/A,#N/A,FALSE,"SimOut3";#N/A,#N/A,FALSE,"SimOut4";#N/A,#N/A,FALSE,"SimOut5"}</definedName>
    <definedName name="рг" hidden="1">{"BOP_TAB",#N/A,FALSE,"N";"MIDTERM_TAB",#N/A,FALSE,"O";"FUND_CRED",#N/A,FALSE,"P";"DEBT_TAB1",#N/A,FALSE,"Q";"DEBT_TAB2",#N/A,FALSE,"Q";"FORFIN_TAB1",#N/A,FALSE,"R";"FORFIN_TAB2",#N/A,FALSE,"R";"BOP_ANALY",#N/A,FALSE,"U"}</definedName>
    <definedName name="росія" hidden="1">{#N/A,#N/A,FALSE,"I";#N/A,#N/A,FALSE,"J";#N/A,#N/A,FALSE,"K";#N/A,#N/A,FALSE,"L";#N/A,#N/A,FALSE,"M";#N/A,#N/A,FALSE,"N";#N/A,#N/A,FALSE,"O"}</definedName>
    <definedName name="ррпеак" localSheetId="0" hidden="1">{"MONA",#N/A,FALSE,"S"}</definedName>
    <definedName name="ррпеак" hidden="1">{"MONA",#N/A,FALSE,"S"}</definedName>
    <definedName name="рррррр" localSheetId="0" hidden="1">{#N/A,#N/A,FALSE,"SimInp1";#N/A,#N/A,FALSE,"SimInp2";#N/A,#N/A,FALSE,"SimOut1";#N/A,#N/A,FALSE,"SimOut2";#N/A,#N/A,FALSE,"SimOut3";#N/A,#N/A,FALSE,"SimOut4";#N/A,#N/A,FALSE,"SimOut5"}</definedName>
    <definedName name="рррррр" hidden="1">{#N/A,#N/A,FALSE,"SimInp1";#N/A,#N/A,FALSE,"SimInp2";#N/A,#N/A,FALSE,"SimOut1";#N/A,#N/A,FALSE,"SimOut2";#N/A,#N/A,FALSE,"SimOut3";#N/A,#N/A,FALSE,"SimOut4";#N/A,#N/A,FALSE,"SimOut5"}</definedName>
    <definedName name="РРРРРРРРРРРРРРРРРРРРРРРРРРР" hidden="1">{"MONA",#N/A,FALSE,"S"}</definedName>
    <definedName name="т05" hidden="1">{#N/A,#N/A,FALSE,"т04"}</definedName>
    <definedName name="т841" hidden="1">{#N/A,#N/A,FALSE,"т02бд"}</definedName>
    <definedName name="там06_2010" localSheetId="0" hidden="1">{"BOP_TAB",#N/A,FALSE,"N";"MIDTERM_TAB",#N/A,FALSE,"O";"FUND_CRED",#N/A,FALSE,"P";"DEBT_TAB1",#N/A,FALSE,"Q";"DEBT_TAB2",#N/A,FALSE,"Q";"FORFIN_TAB1",#N/A,FALSE,"R";"FORFIN_TAB2",#N/A,FALSE,"R";"BOP_ANALY",#N/A,FALSE,"U"}</definedName>
    <definedName name="там06_2010" hidden="1">{"BOP_TAB",#N/A,FALSE,"N";"MIDTERM_TAB",#N/A,FALSE,"O";"FUND_CRED",#N/A,FALSE,"P";"DEBT_TAB1",#N/A,FALSE,"Q";"DEBT_TAB2",#N/A,FALSE,"Q";"FORFIN_TAB1",#N/A,FALSE,"R";"FORFIN_TAB2",#N/A,FALSE,"R";"BOP_ANALY",#N/A,FALSE,"U"}</definedName>
    <definedName name="тт" hidden="1">{#N/A,#N/A,FALSE,"т04"}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35" i="5" l="1"/>
  <c r="A436" i="5"/>
  <c r="A401" i="5"/>
  <c r="A402" i="5"/>
  <c r="A403" i="5"/>
  <c r="A404" i="5"/>
  <c r="A405" i="5"/>
  <c r="A406" i="5"/>
  <c r="A369" i="5"/>
  <c r="A370" i="5"/>
  <c r="A351" i="5"/>
  <c r="A344" i="5"/>
  <c r="A345" i="5"/>
  <c r="A346" i="5"/>
  <c r="A347" i="5"/>
  <c r="A348" i="5"/>
  <c r="A349" i="5"/>
  <c r="A332" i="5"/>
  <c r="A333" i="5"/>
  <c r="A330" i="5"/>
  <c r="A324" i="5"/>
  <c r="A325" i="5"/>
  <c r="A326" i="5"/>
  <c r="A327" i="5"/>
  <c r="A316" i="5"/>
  <c r="A317" i="5"/>
  <c r="A47" i="4"/>
  <c r="A49" i="2"/>
  <c r="B13" i="1"/>
  <c r="B11" i="1" l="1"/>
  <c r="A274" i="5" l="1"/>
  <c r="A275" i="5"/>
  <c r="A276" i="5"/>
  <c r="A433" i="5" l="1"/>
  <c r="A434" i="5"/>
  <c r="A86" i="3"/>
  <c r="A69" i="2"/>
  <c r="A232" i="5" l="1"/>
  <c r="A233" i="5"/>
  <c r="A234" i="5"/>
  <c r="A235" i="5"/>
  <c r="A236" i="5"/>
  <c r="A237" i="5"/>
  <c r="A27" i="3"/>
  <c r="A27" i="4"/>
  <c r="A27" i="2"/>
  <c r="A26" i="3"/>
  <c r="A26" i="4"/>
  <c r="A26" i="2"/>
  <c r="A25" i="3"/>
  <c r="A25" i="4"/>
  <c r="A25" i="2"/>
  <c r="A4" i="5" l="1"/>
  <c r="A4" i="4"/>
  <c r="A4" i="3"/>
  <c r="A451" i="5" l="1"/>
  <c r="A450" i="5"/>
  <c r="A449" i="5"/>
  <c r="A448" i="5"/>
  <c r="A447" i="5"/>
  <c r="A446" i="5"/>
  <c r="A445" i="5"/>
  <c r="A444" i="5"/>
  <c r="A443" i="5"/>
  <c r="A442" i="5"/>
  <c r="A441" i="5"/>
  <c r="A440" i="5"/>
  <c r="A439" i="5"/>
  <c r="A438" i="5"/>
  <c r="A437" i="5"/>
  <c r="A432" i="5"/>
  <c r="A431" i="5"/>
  <c r="A430" i="5"/>
  <c r="A429" i="5"/>
  <c r="A428" i="5"/>
  <c r="A427" i="5"/>
  <c r="A426" i="5"/>
  <c r="A425" i="5"/>
  <c r="A424" i="5"/>
  <c r="A423" i="5"/>
  <c r="A422" i="5"/>
  <c r="A421" i="5"/>
  <c r="A420" i="5"/>
  <c r="A419" i="5"/>
  <c r="A418" i="5"/>
  <c r="A417" i="5"/>
  <c r="A416" i="5"/>
  <c r="A415" i="5"/>
  <c r="A414" i="5"/>
  <c r="A413" i="5"/>
  <c r="A412" i="5"/>
  <c r="A411" i="5"/>
  <c r="A410" i="5"/>
  <c r="A409" i="5"/>
  <c r="A408" i="5"/>
  <c r="A407" i="5"/>
  <c r="A400" i="5"/>
  <c r="A399" i="5"/>
  <c r="A398" i="5"/>
  <c r="A397" i="5"/>
  <c r="A396" i="5"/>
  <c r="A395" i="5"/>
  <c r="A394" i="5"/>
  <c r="A393" i="5"/>
  <c r="A392" i="5"/>
  <c r="A391" i="5"/>
  <c r="A390" i="5"/>
  <c r="A389" i="5"/>
  <c r="A388" i="5"/>
  <c r="A387" i="5"/>
  <c r="A386" i="5"/>
  <c r="A385" i="5"/>
  <c r="A384" i="5"/>
  <c r="A383" i="5"/>
  <c r="A382" i="5"/>
  <c r="A381" i="5"/>
  <c r="A380" i="5"/>
  <c r="A379" i="5"/>
  <c r="A378" i="5"/>
  <c r="A377" i="5"/>
  <c r="A376" i="5"/>
  <c r="A375" i="5"/>
  <c r="A374" i="5"/>
  <c r="A373" i="5"/>
  <c r="A372" i="5"/>
  <c r="A371" i="5"/>
  <c r="A368" i="5"/>
  <c r="A367" i="5"/>
  <c r="A366" i="5"/>
  <c r="A365" i="5"/>
  <c r="A364" i="5"/>
  <c r="A363" i="5"/>
  <c r="A362" i="5"/>
  <c r="A361" i="5"/>
  <c r="A360" i="5"/>
  <c r="A359" i="5"/>
  <c r="A358" i="5"/>
  <c r="A357" i="5"/>
  <c r="A356" i="5"/>
  <c r="A355" i="5"/>
  <c r="A354" i="5"/>
  <c r="A353" i="5"/>
  <c r="A352" i="5"/>
  <c r="A350" i="5"/>
  <c r="A343" i="5"/>
  <c r="A342" i="5"/>
  <c r="A341" i="5"/>
  <c r="A340" i="5"/>
  <c r="A339" i="5"/>
  <c r="A338" i="5"/>
  <c r="A337" i="5"/>
  <c r="A336" i="5"/>
  <c r="A335" i="5"/>
  <c r="A334" i="5"/>
  <c r="A331" i="5"/>
  <c r="A329" i="5"/>
  <c r="A328" i="5"/>
  <c r="A323" i="5"/>
  <c r="A322" i="5"/>
  <c r="A321" i="5"/>
  <c r="A320" i="5"/>
  <c r="A319" i="5"/>
  <c r="A318" i="5"/>
  <c r="A315" i="5"/>
  <c r="A314" i="5"/>
  <c r="A313" i="5"/>
  <c r="A312" i="5"/>
  <c r="A311" i="5"/>
  <c r="A310" i="5"/>
  <c r="A309" i="5"/>
  <c r="A308" i="5"/>
  <c r="A307" i="5"/>
  <c r="A306" i="5"/>
  <c r="A305" i="5"/>
  <c r="A304" i="5"/>
  <c r="A303" i="5"/>
  <c r="A302" i="5"/>
  <c r="A301" i="5"/>
  <c r="A300" i="5"/>
  <c r="A299" i="5"/>
  <c r="A298" i="5"/>
  <c r="A297" i="5"/>
  <c r="A296" i="5"/>
  <c r="A295" i="5"/>
  <c r="A294" i="5"/>
  <c r="A293" i="5"/>
  <c r="A292" i="5"/>
  <c r="A291" i="5"/>
  <c r="A290" i="5"/>
  <c r="A289" i="5"/>
  <c r="A288" i="5"/>
  <c r="A287" i="5"/>
  <c r="A286" i="5"/>
  <c r="A285" i="5"/>
  <c r="A284" i="5"/>
  <c r="A283" i="5"/>
  <c r="A282" i="5"/>
  <c r="A281" i="5"/>
  <c r="A280" i="5"/>
  <c r="A279" i="5"/>
  <c r="A278" i="5"/>
  <c r="A277" i="5"/>
  <c r="A273" i="5"/>
  <c r="A272" i="5"/>
  <c r="A271" i="5"/>
  <c r="A270" i="5"/>
  <c r="A269" i="5"/>
  <c r="A268" i="5"/>
  <c r="A267" i="5"/>
  <c r="A266" i="5"/>
  <c r="A265" i="5"/>
  <c r="A264" i="5"/>
  <c r="A263" i="5"/>
  <c r="A262" i="5"/>
  <c r="A261" i="5"/>
  <c r="A260" i="5"/>
  <c r="A259" i="5"/>
  <c r="A258" i="5"/>
  <c r="A257" i="5"/>
  <c r="A256" i="5"/>
  <c r="A255" i="5"/>
  <c r="A254" i="5"/>
  <c r="A253" i="5"/>
  <c r="A252" i="5"/>
  <c r="A251" i="5"/>
  <c r="A250" i="5"/>
  <c r="A249" i="5"/>
  <c r="A248" i="5"/>
  <c r="A247" i="5"/>
  <c r="A246" i="5"/>
  <c r="A245" i="5"/>
  <c r="A244" i="5"/>
  <c r="A243" i="5"/>
  <c r="A242" i="5"/>
  <c r="A241" i="5"/>
  <c r="A240" i="5"/>
  <c r="A239" i="5"/>
  <c r="A238" i="5"/>
  <c r="A231" i="5"/>
  <c r="A230" i="5"/>
  <c r="A229" i="5"/>
  <c r="A228" i="5"/>
  <c r="A227" i="5"/>
  <c r="A226" i="5"/>
  <c r="A225" i="5"/>
  <c r="A224" i="5"/>
  <c r="A223" i="5"/>
  <c r="A222" i="5"/>
  <c r="A221" i="5"/>
  <c r="A220" i="5"/>
  <c r="A219" i="5"/>
  <c r="A218" i="5"/>
  <c r="A217" i="5"/>
  <c r="A216" i="5"/>
  <c r="A215" i="5"/>
  <c r="A214" i="5"/>
  <c r="A213" i="5"/>
  <c r="A212" i="5"/>
  <c r="A211" i="5"/>
  <c r="A210" i="5"/>
  <c r="A209" i="5"/>
  <c r="A208" i="5"/>
  <c r="A207" i="5"/>
  <c r="A206" i="5"/>
  <c r="A205" i="5"/>
  <c r="A204" i="5"/>
  <c r="A203" i="5"/>
  <c r="A202" i="5"/>
  <c r="A201" i="5"/>
  <c r="A200" i="5"/>
  <c r="A199" i="5"/>
  <c r="A198" i="5"/>
  <c r="A197" i="5"/>
  <c r="A196" i="5"/>
  <c r="A195" i="5"/>
  <c r="A194" i="5"/>
  <c r="A193" i="5"/>
  <c r="A192" i="5"/>
  <c r="A191" i="5"/>
  <c r="A190" i="5"/>
  <c r="A189" i="5"/>
  <c r="A188" i="5"/>
  <c r="A187" i="5"/>
  <c r="A186" i="5"/>
  <c r="A185" i="5"/>
  <c r="A184" i="5"/>
  <c r="A183" i="5"/>
  <c r="A182" i="5"/>
  <c r="A181" i="5"/>
  <c r="A180" i="5"/>
  <c r="A179" i="5"/>
  <c r="A178" i="5"/>
  <c r="A177" i="5"/>
  <c r="A176" i="5"/>
  <c r="A175" i="5"/>
  <c r="A174" i="5"/>
  <c r="A173" i="5"/>
  <c r="A172" i="5"/>
  <c r="A171" i="5"/>
  <c r="A170" i="5"/>
  <c r="A169" i="5"/>
  <c r="A168" i="5"/>
  <c r="A167" i="5"/>
  <c r="A166" i="5"/>
  <c r="A165" i="5"/>
  <c r="A164" i="5"/>
  <c r="A163" i="5"/>
  <c r="A162" i="5"/>
  <c r="A161" i="5"/>
  <c r="A160" i="5"/>
  <c r="A159" i="5"/>
  <c r="A158" i="5"/>
  <c r="A157" i="5"/>
  <c r="A156" i="5"/>
  <c r="A155" i="5"/>
  <c r="A154" i="5"/>
  <c r="A153" i="5"/>
  <c r="A152" i="5"/>
  <c r="A151" i="5"/>
  <c r="A150" i="5"/>
  <c r="A149" i="5"/>
  <c r="A148" i="5"/>
  <c r="A147" i="5"/>
  <c r="A146" i="5"/>
  <c r="A145" i="5"/>
  <c r="A144" i="5"/>
  <c r="A143" i="5"/>
  <c r="A142" i="5"/>
  <c r="A141" i="5"/>
  <c r="A140" i="5"/>
  <c r="A139" i="5"/>
  <c r="A138" i="5"/>
  <c r="A137" i="5"/>
  <c r="A136" i="5"/>
  <c r="A135" i="5"/>
  <c r="A134" i="5"/>
  <c r="A133" i="5"/>
  <c r="A132" i="5"/>
  <c r="A131" i="5"/>
  <c r="A130" i="5"/>
  <c r="A129" i="5"/>
  <c r="A128" i="5"/>
  <c r="A127" i="5"/>
  <c r="A126" i="5"/>
  <c r="A125" i="5"/>
  <c r="A124" i="5"/>
  <c r="A123" i="5"/>
  <c r="A122" i="5"/>
  <c r="A121" i="5"/>
  <c r="A120" i="5"/>
  <c r="A119" i="5"/>
  <c r="A118" i="5"/>
  <c r="A117" i="5"/>
  <c r="A116" i="5"/>
  <c r="A115" i="5"/>
  <c r="A114" i="5"/>
  <c r="A113" i="5"/>
  <c r="A112" i="5"/>
  <c r="A111" i="5"/>
  <c r="A110" i="5"/>
  <c r="A109" i="5"/>
  <c r="A108" i="5"/>
  <c r="A107" i="5"/>
  <c r="A106" i="5"/>
  <c r="A105" i="5"/>
  <c r="A104" i="5"/>
  <c r="A103" i="5"/>
  <c r="A102" i="5"/>
  <c r="A101" i="5"/>
  <c r="A100" i="5"/>
  <c r="A99" i="5"/>
  <c r="A98" i="5"/>
  <c r="A97" i="5"/>
  <c r="A96" i="5"/>
  <c r="A95" i="5"/>
  <c r="A94" i="5"/>
  <c r="A93" i="5"/>
  <c r="A92" i="5"/>
  <c r="A91" i="5"/>
  <c r="A90" i="5"/>
  <c r="A89" i="5"/>
  <c r="A88" i="5"/>
  <c r="A87" i="5"/>
  <c r="A86" i="5"/>
  <c r="A85" i="5"/>
  <c r="A84" i="5"/>
  <c r="A83" i="5"/>
  <c r="A82" i="5"/>
  <c r="A81" i="5"/>
  <c r="A80" i="5"/>
  <c r="A79" i="5"/>
  <c r="A78" i="5"/>
  <c r="A77" i="5"/>
  <c r="A76" i="5"/>
  <c r="A75" i="5"/>
  <c r="A74" i="5"/>
  <c r="A73" i="5"/>
  <c r="A72" i="5"/>
  <c r="A71" i="5"/>
  <c r="A70" i="5"/>
  <c r="A69" i="5"/>
  <c r="A68" i="5"/>
  <c r="A67" i="5"/>
  <c r="A66" i="5"/>
  <c r="A65" i="5"/>
  <c r="A64" i="5"/>
  <c r="A63" i="5"/>
  <c r="A62" i="5"/>
  <c r="A61" i="5"/>
  <c r="A60" i="5"/>
  <c r="A59" i="5"/>
  <c r="A58"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5" i="5"/>
  <c r="A3" i="5"/>
  <c r="A2" i="5"/>
  <c r="A1" i="5"/>
  <c r="A80" i="4"/>
  <c r="A79" i="4"/>
  <c r="A78" i="4"/>
  <c r="A77" i="4"/>
  <c r="A76" i="4"/>
  <c r="A75" i="4"/>
  <c r="A74" i="4"/>
  <c r="A73" i="4"/>
  <c r="A72" i="4"/>
  <c r="A71" i="4"/>
  <c r="A70" i="4"/>
  <c r="A69" i="4"/>
  <c r="A68" i="4"/>
  <c r="A67" i="4"/>
  <c r="A66" i="4"/>
  <c r="A65" i="4"/>
  <c r="A64" i="4"/>
  <c r="A63" i="4"/>
  <c r="A62" i="4"/>
  <c r="A61" i="4"/>
  <c r="A60" i="4"/>
  <c r="A59" i="4"/>
  <c r="A58" i="4"/>
  <c r="A57" i="4"/>
  <c r="A56" i="4"/>
  <c r="A55" i="4"/>
  <c r="A54" i="4"/>
  <c r="A53" i="4"/>
  <c r="A52" i="4"/>
  <c r="A51" i="4"/>
  <c r="A50" i="4"/>
  <c r="A49" i="4"/>
  <c r="A48" i="4"/>
  <c r="A46" i="4"/>
  <c r="A45" i="4"/>
  <c r="A44" i="4"/>
  <c r="A43" i="4"/>
  <c r="A42" i="4"/>
  <c r="A41" i="4"/>
  <c r="A40" i="4"/>
  <c r="A39" i="4"/>
  <c r="A38" i="4"/>
  <c r="A37" i="4"/>
  <c r="A36" i="4"/>
  <c r="A35" i="4"/>
  <c r="A34" i="4"/>
  <c r="A33" i="4"/>
  <c r="A32" i="4"/>
  <c r="A31" i="4"/>
  <c r="A30" i="4"/>
  <c r="A29" i="4"/>
  <c r="A28" i="4"/>
  <c r="A24" i="4"/>
  <c r="A23" i="4"/>
  <c r="A22" i="4"/>
  <c r="A21" i="4"/>
  <c r="A20" i="4"/>
  <c r="A19" i="4"/>
  <c r="A18" i="4"/>
  <c r="A17" i="4"/>
  <c r="A16" i="4"/>
  <c r="A15" i="4"/>
  <c r="A14" i="4"/>
  <c r="A13" i="4"/>
  <c r="A12" i="4"/>
  <c r="A11" i="4"/>
  <c r="A10" i="4"/>
  <c r="A9" i="4"/>
  <c r="A8" i="4"/>
  <c r="A7" i="4"/>
  <c r="A5" i="4"/>
  <c r="A3" i="4"/>
  <c r="A2" i="4"/>
  <c r="A1" i="4"/>
  <c r="A92" i="3"/>
  <c r="A91" i="3"/>
  <c r="A90" i="3"/>
  <c r="A89" i="3"/>
  <c r="A88" i="3"/>
  <c r="A87"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4" i="3"/>
  <c r="A23" i="3"/>
  <c r="A22" i="3"/>
  <c r="A21" i="3"/>
  <c r="A20" i="3"/>
  <c r="A19" i="3"/>
  <c r="A18" i="3"/>
  <c r="A17" i="3"/>
  <c r="A16" i="3"/>
  <c r="A15" i="3"/>
  <c r="A14" i="3"/>
  <c r="A13" i="3"/>
  <c r="A12" i="3"/>
  <c r="A11" i="3"/>
  <c r="A10" i="3"/>
  <c r="A9" i="3"/>
  <c r="A8" i="3"/>
  <c r="A7" i="3"/>
  <c r="A5" i="3"/>
  <c r="A3" i="3"/>
  <c r="A2" i="3"/>
  <c r="A1" i="3"/>
  <c r="A75" i="2"/>
  <c r="A74" i="2"/>
  <c r="A73" i="2"/>
  <c r="A72" i="2"/>
  <c r="A71" i="2"/>
  <c r="A70" i="2"/>
  <c r="A68" i="2"/>
  <c r="A67" i="2"/>
  <c r="A66" i="2"/>
  <c r="A65" i="2"/>
  <c r="A64" i="2"/>
  <c r="A63" i="2"/>
  <c r="A62" i="2"/>
  <c r="A61" i="2"/>
  <c r="A60" i="2"/>
  <c r="A59" i="2"/>
  <c r="A58" i="2"/>
  <c r="A57" i="2"/>
  <c r="A56" i="2"/>
  <c r="A55" i="2"/>
  <c r="A54" i="2"/>
  <c r="A53" i="2"/>
  <c r="A52" i="2"/>
  <c r="A51" i="2"/>
  <c r="A50" i="2"/>
  <c r="A48" i="2"/>
  <c r="A47" i="2"/>
  <c r="A46" i="2"/>
  <c r="A45" i="2"/>
  <c r="A44" i="2"/>
  <c r="A43" i="2"/>
  <c r="A42" i="2"/>
  <c r="A41" i="2"/>
  <c r="A40" i="2"/>
  <c r="A39" i="2"/>
  <c r="A38" i="2"/>
  <c r="A37" i="2"/>
  <c r="A36" i="2"/>
  <c r="A35" i="2"/>
  <c r="A34" i="2"/>
  <c r="A33" i="2"/>
  <c r="A32" i="2"/>
  <c r="A31" i="2"/>
  <c r="A30" i="2"/>
  <c r="A29" i="2"/>
  <c r="A28" i="2"/>
  <c r="A24" i="2"/>
  <c r="A23" i="2"/>
  <c r="A22" i="2"/>
  <c r="A21" i="2"/>
  <c r="A20" i="2"/>
  <c r="A19" i="2"/>
  <c r="A18" i="2"/>
  <c r="A17" i="2"/>
  <c r="A16" i="2"/>
  <c r="A15" i="2"/>
  <c r="A14" i="2"/>
  <c r="A13" i="2"/>
  <c r="A12" i="2"/>
  <c r="A11" i="2"/>
  <c r="A10" i="2"/>
  <c r="A9" i="2"/>
  <c r="A8" i="2"/>
  <c r="A7" i="2"/>
  <c r="A5" i="2"/>
  <c r="A4" i="2"/>
  <c r="A3" i="2"/>
  <c r="A2" i="2"/>
  <c r="A1" i="2"/>
  <c r="B9" i="1"/>
  <c r="B7" i="1"/>
  <c r="B5" i="1"/>
  <c r="B4" i="1"/>
  <c r="B3" i="1"/>
  <c r="B2" i="1"/>
  <c r="B1" i="1"/>
</calcChain>
</file>

<file path=xl/sharedStrings.xml><?xml version="1.0" encoding="utf-8"?>
<sst xmlns="http://schemas.openxmlformats.org/spreadsheetml/2006/main" count="1522" uniqueCount="445">
  <si>
    <t>1. Динаміка платіжного балансу України (відповідно до КПБ6)</t>
  </si>
  <si>
    <t xml:space="preserve">1. Balance of Payment of Ukraine (according to BPM6) </t>
  </si>
  <si>
    <t>1.1. Динаміка платіжного балансу України: аналітична форма представлення</t>
  </si>
  <si>
    <t>1.1. Balance of Payments of Ukraine : analytical presentation</t>
  </si>
  <si>
    <t>укр</t>
  </si>
  <si>
    <t>1.2. Динаміка платіжного балансу України: аналітична форма представлення (за секторами)</t>
  </si>
  <si>
    <t>1.2. Balance of payments of Ukraine: analytical presentation by sectors</t>
  </si>
  <si>
    <t>eng</t>
  </si>
  <si>
    <t>1.3. Динаміка платіжного балансу України: стандартна форма представлення</t>
  </si>
  <si>
    <t>1.3. Balance of Payments of Ukraine: standart presentation</t>
  </si>
  <si>
    <t>1.4 .Динаміка платіжного балансу України: стандартна форма представлення (деталізована)</t>
  </si>
  <si>
    <t>1.4. Balance of Payments of Ukraine: standart presentation (detailed)</t>
  </si>
  <si>
    <t>1.1. Balance of Payments of Ukraine: analytical presentation</t>
  </si>
  <si>
    <t xml:space="preserve">(відповідно до КПБ6) </t>
  </si>
  <si>
    <t xml:space="preserve">(according to BPM6) </t>
  </si>
  <si>
    <t>млн євро</t>
  </si>
  <si>
    <t>Статті платіжного балансу</t>
  </si>
  <si>
    <t>Description</t>
  </si>
  <si>
    <t>A. Рахунок поточних операцій</t>
  </si>
  <si>
    <t>A.Current account</t>
  </si>
  <si>
    <t>Баланс товарів та послуг</t>
  </si>
  <si>
    <t>Goods and services (net)</t>
  </si>
  <si>
    <t>Баланс товарів</t>
  </si>
  <si>
    <t>Goods (net)</t>
  </si>
  <si>
    <t>Експорт товарів</t>
  </si>
  <si>
    <t>Exports of goods</t>
  </si>
  <si>
    <t>Імпорт товарів</t>
  </si>
  <si>
    <t>Imports of goods</t>
  </si>
  <si>
    <t>Баланс послуг</t>
  </si>
  <si>
    <t>Services (net)</t>
  </si>
  <si>
    <t>Експорт послуг</t>
  </si>
  <si>
    <t>Exports of services</t>
  </si>
  <si>
    <t>Імпорт послуг</t>
  </si>
  <si>
    <t>Imports of services</t>
  </si>
  <si>
    <t>Баланс первинних доходів</t>
  </si>
  <si>
    <t>Primary income (net)</t>
  </si>
  <si>
    <t>Надходження</t>
  </si>
  <si>
    <t>Credit</t>
  </si>
  <si>
    <t>Виплати</t>
  </si>
  <si>
    <t>Debit</t>
  </si>
  <si>
    <t>Оплата праці (баланс)</t>
  </si>
  <si>
    <t>Compensation of employees (net)</t>
  </si>
  <si>
    <t>Доходи від інвестицій (баланс)</t>
  </si>
  <si>
    <t>Investment income (net)</t>
  </si>
  <si>
    <t>у т.ч.реінвестовані доходи</t>
  </si>
  <si>
    <t>o/w: reinvested earnings</t>
  </si>
  <si>
    <t>Баланс вторинних доходів</t>
  </si>
  <si>
    <t>Secondary income (net)</t>
  </si>
  <si>
    <t>B. Рахунок операцій з капіталом</t>
  </si>
  <si>
    <t>B. Capital account</t>
  </si>
  <si>
    <t>Чисте кредитування (+)/ чисте запозичення (-) (=A+B)</t>
  </si>
  <si>
    <t>Net lending (+) / net borrowing (-) (balance from current and capital account)</t>
  </si>
  <si>
    <t>C. Фінансовий рахунок</t>
  </si>
  <si>
    <t>C. Financial account</t>
  </si>
  <si>
    <t>Прямі інвестиції (сальдо)</t>
  </si>
  <si>
    <t>Direct investment (net)</t>
  </si>
  <si>
    <t>Прямі інвестиції: активи</t>
  </si>
  <si>
    <t>Direct investment: assets</t>
  </si>
  <si>
    <t>Прямі інвестиції: пасиви</t>
  </si>
  <si>
    <t>Direct investment: liabilities</t>
  </si>
  <si>
    <t>у т. ч.</t>
  </si>
  <si>
    <t xml:space="preserve">o/w: </t>
  </si>
  <si>
    <t>реінвестування доходів</t>
  </si>
  <si>
    <t>reinvestment of earnings</t>
  </si>
  <si>
    <t>боргові інструменти</t>
  </si>
  <si>
    <t>debt instruments</t>
  </si>
  <si>
    <t>Портфельні інвестиції (сальдо)</t>
  </si>
  <si>
    <t>Portfolio investment (net)</t>
  </si>
  <si>
    <t>Портфельні інвестиції: активи</t>
  </si>
  <si>
    <t>Portfolio investment: assets</t>
  </si>
  <si>
    <t>Портфельні інвестиції: пасиви</t>
  </si>
  <si>
    <t>Portfolio investment: liabilities</t>
  </si>
  <si>
    <t xml:space="preserve">  Акціонерний капітал</t>
  </si>
  <si>
    <t>Equities</t>
  </si>
  <si>
    <t xml:space="preserve">  Боргові цінні папери</t>
  </si>
  <si>
    <t>Debt securities</t>
  </si>
  <si>
    <t>Cектор державного управління</t>
  </si>
  <si>
    <t>General government</t>
  </si>
  <si>
    <t>Банки</t>
  </si>
  <si>
    <t>Banks</t>
  </si>
  <si>
    <t>Інші сектори</t>
  </si>
  <si>
    <t>Other sectors</t>
  </si>
  <si>
    <t>Похідні фінансові інструменти (сальдо)</t>
  </si>
  <si>
    <t xml:space="preserve"> Financial derivatives: net</t>
  </si>
  <si>
    <t>Похідні фінансові інструменти: пасиви</t>
  </si>
  <si>
    <t>Financial derivatives: liabilities</t>
  </si>
  <si>
    <t>Інші інвестиції (сальдо)</t>
  </si>
  <si>
    <t xml:space="preserve">Other investment (net) </t>
  </si>
  <si>
    <t>Інші інвестиції: активи</t>
  </si>
  <si>
    <t>Other investment: assets</t>
  </si>
  <si>
    <t xml:space="preserve">Центральний банк </t>
  </si>
  <si>
    <t xml:space="preserve">Central bank </t>
  </si>
  <si>
    <t>готівкова валюта поза банками</t>
  </si>
  <si>
    <t>foreign cash outside the banking system</t>
  </si>
  <si>
    <t>торгові кредити</t>
  </si>
  <si>
    <t>trade credits</t>
  </si>
  <si>
    <t>Інші інвестиції: пасиви</t>
  </si>
  <si>
    <t>Other investment: liabilities</t>
  </si>
  <si>
    <t>General  government</t>
  </si>
  <si>
    <t>Довгострокові кредити</t>
  </si>
  <si>
    <t>Long-term loans</t>
  </si>
  <si>
    <t>Короткострокові кредити</t>
  </si>
  <si>
    <t>Short-term loans</t>
  </si>
  <si>
    <t>Торгові кредити</t>
  </si>
  <si>
    <t>Trade credits</t>
  </si>
  <si>
    <t>Помилки та упущення</t>
  </si>
  <si>
    <t xml:space="preserve"> Errors and omissions</t>
  </si>
  <si>
    <t xml:space="preserve">D. Зведений баланс (= A + B - C) </t>
  </si>
  <si>
    <t xml:space="preserve">D. Overall balance (= A + B - C =E) </t>
  </si>
  <si>
    <t>E. Резерви та пов'язані статті</t>
  </si>
  <si>
    <t>E.  Reserves and related items (= E.1 - E.2 - E.3 = D)</t>
  </si>
  <si>
    <t>Резервні активи</t>
  </si>
  <si>
    <t>E.1. Reserve assets</t>
  </si>
  <si>
    <t>Кредити МВФ</t>
  </si>
  <si>
    <t>E.2. IMF loans</t>
  </si>
  <si>
    <t>Розподіл СПЗ</t>
  </si>
  <si>
    <t>E.3.Allocation of SDR</t>
  </si>
  <si>
    <t>1.2. Balance of Payments of Ukraine: analytical presentation by sectors</t>
  </si>
  <si>
    <t>(according to BPM6)</t>
  </si>
  <si>
    <t>(відповідно до КПБ6)</t>
  </si>
  <si>
    <t>Статті</t>
  </si>
  <si>
    <t xml:space="preserve">Debit </t>
  </si>
  <si>
    <t>Secondary income  (net)</t>
  </si>
  <si>
    <t>Net lending (+) / net borrowing (-) (=A+B)</t>
  </si>
  <si>
    <t xml:space="preserve">C. Financial account </t>
  </si>
  <si>
    <t>С. Фінансовий рахунок</t>
  </si>
  <si>
    <t>Government</t>
  </si>
  <si>
    <t>Державний сектор</t>
  </si>
  <si>
    <t>Сектор державного управління</t>
  </si>
  <si>
    <t>Assets</t>
  </si>
  <si>
    <t>Активи</t>
  </si>
  <si>
    <t>Liabilities</t>
  </si>
  <si>
    <t>Пасиви</t>
  </si>
  <si>
    <t>Portfolio investment</t>
  </si>
  <si>
    <t>Портфельні інвестиції</t>
  </si>
  <si>
    <t>Financial derivatives</t>
  </si>
  <si>
    <t>Похідні фінансові інструменти</t>
  </si>
  <si>
    <t>Other investment, loans excl. IMF loans</t>
  </si>
  <si>
    <t>Iнші інвестиції, позики крім кредитів МВФ</t>
  </si>
  <si>
    <t>Other investment</t>
  </si>
  <si>
    <t>Інші інвестиції</t>
  </si>
  <si>
    <t>Private sector incl. errors and omissions</t>
  </si>
  <si>
    <t>Приватний сектор (включно з помилками та упущеннями)</t>
  </si>
  <si>
    <t>Equity</t>
  </si>
  <si>
    <t>Цінні папери, що дають право на участь в капіталі</t>
  </si>
  <si>
    <t>Боргові цінні папери</t>
  </si>
  <si>
    <t>Iнші інвестиції</t>
  </si>
  <si>
    <t>Loans</t>
  </si>
  <si>
    <t xml:space="preserve">Позики </t>
  </si>
  <si>
    <t>Currency and deposits</t>
  </si>
  <si>
    <t>Валюта та депозити</t>
  </si>
  <si>
    <t>Other accounts receivable/payable</t>
  </si>
  <si>
    <t>Інша дебіторська/кредиторська заборгованість</t>
  </si>
  <si>
    <t xml:space="preserve"> Liabilities</t>
  </si>
  <si>
    <t>Direct investment</t>
  </si>
  <si>
    <t>Прямі інвестиції</t>
  </si>
  <si>
    <t>o/w: reinvestment of earnings</t>
  </si>
  <si>
    <t>у т.ч. реінвестування доходів</t>
  </si>
  <si>
    <t>Позики</t>
  </si>
  <si>
    <t>Short-term</t>
  </si>
  <si>
    <t>Короткострокові</t>
  </si>
  <si>
    <t>Long-term</t>
  </si>
  <si>
    <t>Довгострокові</t>
  </si>
  <si>
    <t>incl. cash in foreign currency outside banks</t>
  </si>
  <si>
    <t>у т.ч. готівкова валюта поза банками</t>
  </si>
  <si>
    <t xml:space="preserve">D. Overall balance (= A + B - C) </t>
  </si>
  <si>
    <t xml:space="preserve">D. Зведений баланс (= A + B - C = E) </t>
  </si>
  <si>
    <t>E. Reserves (= D)</t>
  </si>
  <si>
    <t>E. Резерви та пов'язані статті (= D)</t>
  </si>
  <si>
    <t>Reserve assets</t>
  </si>
  <si>
    <t>IMF loans</t>
  </si>
  <si>
    <t>Кредит МВФ</t>
  </si>
  <si>
    <t>Allocation of SDR</t>
  </si>
  <si>
    <t>Other investments: assets</t>
  </si>
  <si>
    <t xml:space="preserve">Currency and deposits </t>
  </si>
  <si>
    <t xml:space="preserve">Валюта та депозити </t>
  </si>
  <si>
    <t>o/w: foreign cash outside the banking system</t>
  </si>
  <si>
    <t>Кредити та позики</t>
  </si>
  <si>
    <t>Торгові кредити та аванси</t>
  </si>
  <si>
    <t xml:space="preserve">Other accounts receivable/payable </t>
  </si>
  <si>
    <t>Other equity</t>
  </si>
  <si>
    <t>Інші інстументи участі в капіталі</t>
  </si>
  <si>
    <t>Other investments:  liabilities</t>
  </si>
  <si>
    <t xml:space="preserve">General government </t>
  </si>
  <si>
    <t>Credit and loans with the IMF</t>
  </si>
  <si>
    <t xml:space="preserve">Other short-term </t>
  </si>
  <si>
    <t xml:space="preserve">Інші короткострокові </t>
  </si>
  <si>
    <t>Other long-term</t>
  </si>
  <si>
    <t>Інші довгострокові</t>
  </si>
  <si>
    <t>Central bank</t>
  </si>
  <si>
    <t>Центральний банк</t>
  </si>
  <si>
    <t>Deposit-taking corporations</t>
  </si>
  <si>
    <t>SDR allocation</t>
  </si>
  <si>
    <t xml:space="preserve"> Reserve assets</t>
  </si>
  <si>
    <t>D.  Errors and omissions</t>
  </si>
  <si>
    <t>D. Помилки та упущення</t>
  </si>
  <si>
    <t xml:space="preserve">E. Overall balance (= A + B - C + D) </t>
  </si>
  <si>
    <t xml:space="preserve">E. Зведений баланс (= A + B - C + D) </t>
  </si>
  <si>
    <t>1.4. Balance of Payments of Ukraine: standart presentation</t>
  </si>
  <si>
    <t>1.4. Динаміка платіжного балансу України: стандартна форма представлення</t>
  </si>
  <si>
    <t>Current account</t>
  </si>
  <si>
    <t>РАХУНОК ПОТОЧНИХ ОПЕРАЦІЙ</t>
  </si>
  <si>
    <t>Кредит</t>
  </si>
  <si>
    <t xml:space="preserve"> Debit</t>
  </si>
  <si>
    <t>Дебет</t>
  </si>
  <si>
    <t>Goods and services</t>
  </si>
  <si>
    <t>Товари та послуги</t>
  </si>
  <si>
    <t xml:space="preserve">  Credit</t>
  </si>
  <si>
    <t xml:space="preserve">  Debit</t>
  </si>
  <si>
    <t>Goods</t>
  </si>
  <si>
    <t>Товари</t>
  </si>
  <si>
    <t xml:space="preserve">   Credit</t>
  </si>
  <si>
    <t xml:space="preserve">   Debit</t>
  </si>
  <si>
    <t>Services</t>
  </si>
  <si>
    <t>Послуги</t>
  </si>
  <si>
    <t>Manufacturing services on physical inputs owned by others</t>
  </si>
  <si>
    <t>Послуги з переробки матеріальних ресурсів, що належать іншим сторонам</t>
  </si>
  <si>
    <t xml:space="preserve">    Credit</t>
  </si>
  <si>
    <t xml:space="preserve">    Debit</t>
  </si>
  <si>
    <t>Goods for processing in reporting economy</t>
  </si>
  <si>
    <t>Товари для переробки в країні</t>
  </si>
  <si>
    <t xml:space="preserve">     Credit</t>
  </si>
  <si>
    <t xml:space="preserve">     Debit</t>
  </si>
  <si>
    <t>Goods for processing abroad</t>
  </si>
  <si>
    <t>Товари для переробки за кордоном</t>
  </si>
  <si>
    <t>Maintenance and repair services n.i.e.</t>
  </si>
  <si>
    <t>Послуги з ремонту та технічного обслуговування, не віднесені до іншіх категорій</t>
  </si>
  <si>
    <t>Transport</t>
  </si>
  <si>
    <t>Транспорт</t>
  </si>
  <si>
    <t>For all modes of transport</t>
  </si>
  <si>
    <t>Усі види транспорту</t>
  </si>
  <si>
    <t>Passenger</t>
  </si>
  <si>
    <t>Пасажирський</t>
  </si>
  <si>
    <t xml:space="preserve">      Credit</t>
  </si>
  <si>
    <t xml:space="preserve">      Debit</t>
  </si>
  <si>
    <t>Freight</t>
  </si>
  <si>
    <t>Вантажний</t>
  </si>
  <si>
    <t>Other</t>
  </si>
  <si>
    <t>Інший</t>
  </si>
  <si>
    <t>Sea transport</t>
  </si>
  <si>
    <t>Морський транспорт</t>
  </si>
  <si>
    <t xml:space="preserve"> Other</t>
  </si>
  <si>
    <t>Air transport</t>
  </si>
  <si>
    <t>Повітряний транспорт</t>
  </si>
  <si>
    <t xml:space="preserve">Rail transport </t>
  </si>
  <si>
    <t>Залізничний транспорт</t>
  </si>
  <si>
    <t xml:space="preserve">Credit </t>
  </si>
  <si>
    <t xml:space="preserve">Passenger </t>
  </si>
  <si>
    <t xml:space="preserve">Freight </t>
  </si>
  <si>
    <t xml:space="preserve">Other </t>
  </si>
  <si>
    <t xml:space="preserve">Road transport </t>
  </si>
  <si>
    <t>Автомобільний транспорт</t>
  </si>
  <si>
    <t>Other modes of transport</t>
  </si>
  <si>
    <t>Інший транспорт</t>
  </si>
  <si>
    <t>including:</t>
  </si>
  <si>
    <t xml:space="preserve">                у тому числі</t>
  </si>
  <si>
    <t xml:space="preserve">Pipeline transport </t>
  </si>
  <si>
    <t>трубопровідний транспорт</t>
  </si>
  <si>
    <t>Postal and courier services</t>
  </si>
  <si>
    <t>Поштові послуги та послуги кур'єрського зв'язку</t>
  </si>
  <si>
    <t>Travel</t>
  </si>
  <si>
    <t>Подорожі</t>
  </si>
  <si>
    <t>Business</t>
  </si>
  <si>
    <t xml:space="preserve">Ділові </t>
  </si>
  <si>
    <t>Personal</t>
  </si>
  <si>
    <t>Особисті</t>
  </si>
  <si>
    <t>Construction</t>
  </si>
  <si>
    <t>Будівництво</t>
  </si>
  <si>
    <t>Insurance and pension services</t>
  </si>
  <si>
    <t>Послуги зі страхування та пенсійного забезпечення</t>
  </si>
  <si>
    <t>Financial services</t>
  </si>
  <si>
    <t>Фінансові послуги</t>
  </si>
  <si>
    <t>Explicitly charged and other financial services</t>
  </si>
  <si>
    <t xml:space="preserve">Послуги, за які стягується плата у явній формі, та інші фінансові послуги </t>
  </si>
  <si>
    <t xml:space="preserve">               Credit</t>
  </si>
  <si>
    <t xml:space="preserve">               Debit</t>
  </si>
  <si>
    <t>Financial intermediation services indirectly measured (FISIM)</t>
  </si>
  <si>
    <t>Послуги з фінансового посередництва, що вимірюються непрямим шляхом (FISIM)</t>
  </si>
  <si>
    <t>Charges for the use of intellectual property n.i.e.</t>
  </si>
  <si>
    <t xml:space="preserve">Плата за користування інтелектуальною власністю, що не віднесена до інших категорій  </t>
  </si>
  <si>
    <t>Telecommunications, computer, and information services</t>
  </si>
  <si>
    <t>Телекомунікаційні, комп'ютерні та інформаційні послуги</t>
  </si>
  <si>
    <t>Telecommunications services</t>
  </si>
  <si>
    <t>Телекомунікаційні послуги</t>
  </si>
  <si>
    <t>Computer services</t>
  </si>
  <si>
    <t>Комп'ютерні послуги</t>
  </si>
  <si>
    <t>Information services</t>
  </si>
  <si>
    <t>Інформаційні послуги</t>
  </si>
  <si>
    <t>Other business services</t>
  </si>
  <si>
    <t>Інші ділові послуги</t>
  </si>
  <si>
    <t>Research and development services</t>
  </si>
  <si>
    <t>Науково-дослідні та дослідно-конструкторські послуги</t>
  </si>
  <si>
    <t>Professional and management consulting services</t>
  </si>
  <si>
    <t>Професійні послуги та консультаційні послуги з управління</t>
  </si>
  <si>
    <t>Technical, trade-related, and other business services</t>
  </si>
  <si>
    <t>Технічні послуги, послуги з торгівлі та інші ділові послуги</t>
  </si>
  <si>
    <t>Personal, cultural, and recreational services</t>
  </si>
  <si>
    <t>Послуги приватним особам та послуги в галузі культури та відпочинку</t>
  </si>
  <si>
    <t>Audiovisual and related services</t>
  </si>
  <si>
    <t>Аудіовізуальні послуги та пов'язані з ними послуги</t>
  </si>
  <si>
    <t>Other personal, cultural, and recreational services</t>
  </si>
  <si>
    <t>Інші послуги приватним особам та послуги в галузі культури та відпочинку</t>
  </si>
  <si>
    <t>Government goods and services n.i.e.</t>
  </si>
  <si>
    <t>Державні товари та послуги, не віднесені до інших категорій</t>
  </si>
  <si>
    <t>Primary income</t>
  </si>
  <si>
    <t>Первинні  доходи</t>
  </si>
  <si>
    <t>Compensation of employees</t>
  </si>
  <si>
    <t>Оплата праці</t>
  </si>
  <si>
    <t>Investment income</t>
  </si>
  <si>
    <t>Доходи від інвестицій</t>
  </si>
  <si>
    <t>Income on equity and investment fund shares</t>
  </si>
  <si>
    <t>Доходи від інстументів участі в капіталі компаній і частки в інвестиційних фондах</t>
  </si>
  <si>
    <t xml:space="preserve">       Credit</t>
  </si>
  <si>
    <t xml:space="preserve">       Debit</t>
  </si>
  <si>
    <t>Dividends and withdrawals from income of quasi-corporations</t>
  </si>
  <si>
    <t>Дивіденди та відрахування з доходів квазікорпорацій</t>
  </si>
  <si>
    <t xml:space="preserve">        Credit</t>
  </si>
  <si>
    <t xml:space="preserve">        Debit</t>
  </si>
  <si>
    <t>Reinvested earnings</t>
  </si>
  <si>
    <t>Реінвестовані доходи</t>
  </si>
  <si>
    <t>Interest</t>
  </si>
  <si>
    <t>Проценти</t>
  </si>
  <si>
    <t>Direct investor in direct investment enterprises</t>
  </si>
  <si>
    <t>Інвестиції прямого інвестора в підприєємства прямого інвестування</t>
  </si>
  <si>
    <t>Direct investment enterprises in direct investor (reverse investment)</t>
  </si>
  <si>
    <t>Інвестиції підприємств прямого інвестування в прямого інвестора (зворотне інвестування)</t>
  </si>
  <si>
    <t>Between fellow enterprises</t>
  </si>
  <si>
    <t>Інвестиції між сестринськими підприємствами</t>
  </si>
  <si>
    <t>Investment income on equity and investment fund shares</t>
  </si>
  <si>
    <t>Інвестиційний доход від участі в капіталі компаній та інвестиційних фондах</t>
  </si>
  <si>
    <t>Interest befor FISIM</t>
  </si>
  <si>
    <t>Проценти до сплати FISIM</t>
  </si>
  <si>
    <t>Secondary income</t>
  </si>
  <si>
    <t>Вторинні доходи</t>
  </si>
  <si>
    <t>Сектор загального державного управління</t>
  </si>
  <si>
    <t>Current international cooperation</t>
  </si>
  <si>
    <t>Поточні операції в межах міжнародного співробітництва</t>
  </si>
  <si>
    <t>Miscellaneous current transfers of general government</t>
  </si>
  <si>
    <t>Різні поточні трансферти сектора  державного управління</t>
  </si>
  <si>
    <t>Financial corporations, nonfinancial corporations, households, and NPISHs</t>
  </si>
  <si>
    <t>Фінансові корпорації, нефінансові корпорації, домашні господарства та НКОДГ</t>
  </si>
  <si>
    <t>Personal transfers (Current transfers between resident and nonresident households)</t>
  </si>
  <si>
    <t xml:space="preserve">Приватні трасферти (поточні трансферти між домашніми господарствами-резидентами та домашніми господарствами -нерезидентами)  </t>
  </si>
  <si>
    <t>Of which: Workers' remittances</t>
  </si>
  <si>
    <t>Грошові перекази робітників</t>
  </si>
  <si>
    <t>Other current transfers</t>
  </si>
  <si>
    <t>Інші поточні трансферти</t>
  </si>
  <si>
    <t>Capital account</t>
  </si>
  <si>
    <t>РАХУНОК ОПЕРАЦІЙ З КАПІТАЛОМ</t>
  </si>
  <si>
    <t xml:space="preserve"> Credit</t>
  </si>
  <si>
    <t>Gross acquisitions (DR.) / disposals (CR.) of nonproduced nonfinancial assets</t>
  </si>
  <si>
    <t>Придбання/вибуття невиробничих нефінансових активів</t>
  </si>
  <si>
    <t>Capital transfers</t>
  </si>
  <si>
    <t>Капітальні трансферти</t>
  </si>
  <si>
    <t xml:space="preserve">  General government</t>
  </si>
  <si>
    <t>Other capital transfers</t>
  </si>
  <si>
    <t>Інші капітальні трансферти</t>
  </si>
  <si>
    <t xml:space="preserve">Фінансові корпорації, нефінансові корпорації, домашні господарства і некомерційні організації, що обслуговують домашні господарства (НКОДГ) </t>
  </si>
  <si>
    <t>Debt forgiveness</t>
  </si>
  <si>
    <t>Прощення боргу</t>
  </si>
  <si>
    <t>Чисте кредитування (+) /чисті запозичення(-) (баланс рахунку поточних операцій і рахунку операцій з капіталом)</t>
  </si>
  <si>
    <t>Financial account</t>
  </si>
  <si>
    <t xml:space="preserve">ФИНАНСОВИЙ РАХУНОК (Чисте кредитування (+) /чисті запозичення(-) </t>
  </si>
  <si>
    <t>Equity and investment fund shares</t>
  </si>
  <si>
    <t xml:space="preserve">Інструменти участі в капіталі </t>
  </si>
  <si>
    <t>Equity other than reinvestment of earnings</t>
  </si>
  <si>
    <t xml:space="preserve">Участь в капіталі </t>
  </si>
  <si>
    <t>Інвестиції прямого інвестора в підприємства прямого інвестування</t>
  </si>
  <si>
    <t>Debt instruments</t>
  </si>
  <si>
    <t>Боргові інструменти</t>
  </si>
  <si>
    <t xml:space="preserve">Інвестиції підприємств прямого інвестування в прямого інвестора (зворотне інвестування)  </t>
  </si>
  <si>
    <t>Reinvestment of earnings</t>
  </si>
  <si>
    <t xml:space="preserve">Реінвестування доходів </t>
  </si>
  <si>
    <t>if ultimate controlling parent is resident</t>
  </si>
  <si>
    <t>Кінцева контролююча материнська компанія-резидент</t>
  </si>
  <si>
    <t>if ultimate controlling parent is nonresident</t>
  </si>
  <si>
    <t>Кінцева контролююча материнська компанія-нерезидент</t>
  </si>
  <si>
    <t>if ultimate controlling parent is unknown</t>
  </si>
  <si>
    <t>Кінцева контролююча материнська компанія невідома</t>
  </si>
  <si>
    <t xml:space="preserve">Інструменти участі  у капіталі </t>
  </si>
  <si>
    <t>Deposit-taking corporations, except central bank</t>
  </si>
  <si>
    <t>Депозитні корпорації (крім центрального банку)</t>
  </si>
  <si>
    <t xml:space="preserve"> Financial derivatives</t>
  </si>
  <si>
    <t>Валюта і депозити</t>
  </si>
  <si>
    <t>Of which: Interbank positions</t>
  </si>
  <si>
    <t>У тому числі: міжбанківські операції</t>
  </si>
  <si>
    <t>Nonfinancial corporations, households, NPISHs</t>
  </si>
  <si>
    <t>Нефінансові корпорації, домашні господарства та некомерційні організації, що обслуговують домашні господарства (НКОДГ)</t>
  </si>
  <si>
    <t>Deposit-taking corporations, except the central bank</t>
  </si>
  <si>
    <t xml:space="preserve">Кредити та позики від МВФ </t>
  </si>
  <si>
    <t>Other short-term</t>
  </si>
  <si>
    <t>Інші короткострокові</t>
  </si>
  <si>
    <t>Trade credit and advances</t>
  </si>
  <si>
    <t>Nonfinancial corporations, households, and NPISHs</t>
  </si>
  <si>
    <t>Депозитні корпорації (окрім центрального банку)</t>
  </si>
  <si>
    <t>Special drawing rights (Net incurrence of liabilities)</t>
  </si>
  <si>
    <t>Спеціальні права запозичення (зобов'язання)</t>
  </si>
  <si>
    <t>Monetary gold</t>
  </si>
  <si>
    <t>Монетарне золото</t>
  </si>
  <si>
    <t>Gold bullion</t>
  </si>
  <si>
    <t>Золото в злитках</t>
  </si>
  <si>
    <t>Unallocated gold accounts</t>
  </si>
  <si>
    <t>Неалоковані рахунки у золоті</t>
  </si>
  <si>
    <t>Special drawing rights</t>
  </si>
  <si>
    <t xml:space="preserve">Спеціальні права запозичення </t>
  </si>
  <si>
    <t>Other reserve assets</t>
  </si>
  <si>
    <t>Інші резервні активи</t>
  </si>
  <si>
    <t>Готівкова валюта та депозити</t>
  </si>
  <si>
    <t>Claims on monetary authorities</t>
  </si>
  <si>
    <t>Вимоги до органів грошово-кредитного регулювання</t>
  </si>
  <si>
    <t>Claims on other entities</t>
  </si>
  <si>
    <t>Вимоги до інших інституційних одиниць</t>
  </si>
  <si>
    <t>Securities</t>
  </si>
  <si>
    <t>Цінні папери</t>
  </si>
  <si>
    <t>Net errors and omissions</t>
  </si>
  <si>
    <t>ПОМИЛКИ ТА УПУЩЕННЯ</t>
  </si>
  <si>
    <t>Overall balance</t>
  </si>
  <si>
    <t>ЗВЕДЕНИЙ БАЛАНС</t>
  </si>
  <si>
    <t xml:space="preserve"> mln EUR</t>
  </si>
  <si>
    <t>Інші первинні доходи</t>
  </si>
  <si>
    <t xml:space="preserve"> Other primary income</t>
  </si>
  <si>
    <t xml:space="preserve">           Credit</t>
  </si>
  <si>
    <t xml:space="preserve">           Debit</t>
  </si>
  <si>
    <t>Податки на виробництво та імпорт</t>
  </si>
  <si>
    <t>Taxes on products and production</t>
  </si>
  <si>
    <t xml:space="preserve">              Credit</t>
  </si>
  <si>
    <t xml:space="preserve">              Debit</t>
  </si>
  <si>
    <t>–</t>
  </si>
  <si>
    <t>Інша кредиторська заборгованість</t>
  </si>
  <si>
    <t>Other accounts payable</t>
  </si>
  <si>
    <t>Інша дебіторська заборгованість</t>
  </si>
  <si>
    <t>Other accounts receivable</t>
  </si>
  <si>
    <t>According to the Law of Ukraine On Protecting the Interests of Entities Submitting Reports and Other Documents Under Martial Law or in Wartime, part of information need for compiling balance of payments statistics was not collected. Estimation of the balance of payments for 2022-2024 was made based on available information and will be revised after receiving additional information.</t>
  </si>
  <si>
    <t>Дата останнього оновлення: 22.12.2025</t>
  </si>
  <si>
    <t>Last updated on: 22.12.2025</t>
  </si>
  <si>
    <t>В рамках реалізації Програми розвитку офіційної статистики  до 2028 року розпочато поширення даних щодо  операцій  інших фінансових корпорації в рамках статистики зовнішнього сектору.  Збільшення рівня деталізації даних в частині розподілу за секторами економіки відповідно до вимог шостого видання Керівництва з платіжного балансу та міжнародної інвестиційної позиції (МВФ,2009) не вплинуло на загальні показники платіжного балансу, оскільки відповідні операції вже були враховані в статистиці, однак не виділялись окремо. Відповідні зміни в статистиці платіжного балансу здійснені з 2020 року.</t>
  </si>
  <si>
    <t>Within the framework of the implementation of the Programme for the Development of Official Statistics up to 2028, the dissemination of data on transactions of other financial corporations within external sector statistics has been initiated. The increased level of data disaggregation by institutional sectors, in line with the requirements of the sixth edition of the Balance of Payments and International Investment Position Manual (IMF, 2009), did not affect the overall balance of payments aggregates as the relevant transactions had already been included in the statistics although were not previously identified separately. The corresponding changes in balance of payments statistics have been implemented from 2020 onwards.</t>
  </si>
  <si>
    <t>Відповідно до Закону України від 03.03.2022 № 2115-IX “Про захист інтересів суб’єктів подання звітності та інших документів у період дії воєнного стану або стану війни” частина інформації, яка необхідна для складання платіжного балансу, не збиралася. Оцінка платіжного балансу за 2022 – 2024 рр. здійснена на підставі наявної інформації та буде уточнена після отримання додаткових даних.</t>
  </si>
  <si>
    <t>До показників торгівлі товарами включаються обсяги поштових відправлень, які до 2025 року містили інформацію тільки щодо посилок, які оподатковувалися. Упродовж 2024 року Державна митна служба України реалізувала перехід на електронну систему митного оформлення поштових та експрес-відправлень, що дозволило суттєво збільшити охоплення поштових відправлень. Зважаючи на системний характер змін у даних щодо обсягів поштових відправлень та з метою забезпечення співставності показників платіжного балансу було здійснено перегляд даних щодо експорту-імпорту товарів, що надходили у вигляді поштових відправлень за 2020-2023 роки. В результаті обсяги імпорту товарів було збільшено у 2020 році на 1 459 млн дол. США,  2021 – на 2 083 млн дол. США, 2022 - на  926 млн дол. США, 2023 – на 1 589  млн дол. США. Обсяги поштового експорту було збільшено відповідно на  440 млн дол. США,  508 млн дол. США, 276 млн дол. США та 336 млн дол. США.</t>
  </si>
  <si>
    <t>Indicators of trade in goods include the volumes of postal shipments, which up to 2025 contained information only on shipments subject to taxation. In 2024, the State Customs Service of Ukraine implemented a transition to an electronic customs clearance system for postal and express consignments, which made it possible to significantly expand the coverage of postal shipments. Given the systemic nature of changes in data on the volumes of postal shipments and in order to ensure the comparability of balance of payments indicators, the data on exports and imports of goods delivered as postal shipments for 2020-2023 were revised. As a result, USD 1459 million increased imports of goods million in 2020, USD 2083 million in 2021, USD 926 million in 2022, and USD 1589 million in 2023. Postal export volumes increased by USD 440 million, USD 508 million, USD 276 million, and USD 336 million respectively.</t>
  </si>
  <si>
    <t>Похідні фінансові інструменти: активи</t>
  </si>
  <si>
    <t>Financial derivatives: assets</t>
  </si>
  <si>
    <t>Інші фінансові корпорації</t>
  </si>
  <si>
    <t>Other financial corporations</t>
  </si>
  <si>
    <t>Notes.
1. Since 2014, data exclude the temporarily occupied by the russian federation territories of Ukraine.
2. Calculations of real sector reinvested earnings for 2022-2024 were made on the basis of financial statements of enterprises that provided reports, and will be updated after receiving full information after the cessation / cancellation of martial law. 
3. The assessment of the amount of humanitarian aid in the balance of payments is based upon the United Nations Financial Monitoring Service for Humanitarian Aid (FTS) data, information on aid in monetary form is provided according to the 1PX file data.
4.The estimate of Ukrainians' expenditures abroad in 2022–2024 is based on data on payment card payments abroad, and from 2024 onwards – taking into account changes in the residency status of Ukrainian citizens who have been abroad for more than one year.
5. Data for 2020-2024 were revised were revised due to changes in the reporting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</si>
</sst>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 #,##0_);_(* \-#,##0_);_(* &quot;--&quot;_);_(@_)"/>
    <numFmt numFmtId="165" formatCode="##,##0.0000"/>
    <numFmt numFmtId="166" formatCode="_-* #,##0_-;\-* #,##0_-;_-* &quot;-&quot;??_-;_-@_-"/>
    <numFmt numFmtId="167" formatCode="##,##0"/>
    <numFmt numFmtId="168" formatCode="0.000"/>
  </numFmts>
  <fonts count="40" x14ac:knownFonts="1">
    <font>
      <sz val="11"/>
      <color indexed="8"/>
      <name val="Calibri"/>
      <family val="2"/>
    </font>
    <font>
      <sz val="11"/>
      <color indexed="8"/>
      <name val="Calibri"/>
      <family val="2"/>
    </font>
    <font>
      <sz val="10"/>
      <color indexed="8"/>
      <name val="Arial"/>
      <family val="2"/>
      <charset val="204"/>
    </font>
    <font>
      <sz val="11"/>
      <color indexed="8"/>
      <name val="Arial"/>
      <family val="2"/>
      <charset val="204"/>
    </font>
    <font>
      <b/>
      <sz val="10"/>
      <name val="Arial"/>
      <family val="2"/>
      <charset val="204"/>
    </font>
    <font>
      <b/>
      <sz val="10"/>
      <color indexed="8"/>
      <name val="Arial"/>
      <family val="2"/>
      <charset val="204"/>
    </font>
    <font>
      <u/>
      <sz val="9.35"/>
      <color indexed="12"/>
      <name val="Calibri"/>
      <family val="2"/>
    </font>
    <font>
      <sz val="10"/>
      <color indexed="12"/>
      <name val="Arial"/>
      <family val="2"/>
      <charset val="204"/>
    </font>
    <font>
      <sz val="10"/>
      <name val="Arial"/>
      <family val="2"/>
      <charset val="204"/>
    </font>
    <font>
      <sz val="10"/>
      <color indexed="9"/>
      <name val="Arial"/>
      <family val="2"/>
      <charset val="204"/>
    </font>
    <font>
      <b/>
      <sz val="9"/>
      <color indexed="8"/>
      <name val="Arial"/>
      <family val="2"/>
      <charset val="204"/>
    </font>
    <font>
      <sz val="10"/>
      <name val="Arial Cyr"/>
    </font>
    <font>
      <i/>
      <sz val="10"/>
      <color indexed="12"/>
      <name val="Arial"/>
      <family val="2"/>
      <charset val="204"/>
    </font>
    <font>
      <i/>
      <sz val="10"/>
      <color theme="8"/>
      <name val="Arial"/>
      <family val="2"/>
      <charset val="204"/>
    </font>
    <font>
      <i/>
      <sz val="10"/>
      <color theme="4" tint="-0.249977111117893"/>
      <name val="Arial"/>
      <family val="2"/>
      <charset val="204"/>
    </font>
    <font>
      <b/>
      <sz val="10"/>
      <color theme="8"/>
      <name val="Arial"/>
      <family val="2"/>
      <charset val="204"/>
    </font>
    <font>
      <b/>
      <sz val="10"/>
      <color theme="4" tint="-0.249977111117893"/>
      <name val="Arial"/>
      <family val="2"/>
      <charset val="204"/>
    </font>
    <font>
      <u/>
      <sz val="10"/>
      <name val="Arial"/>
      <family val="2"/>
      <charset val="204"/>
    </font>
    <font>
      <sz val="10"/>
      <name val="Courier"/>
    </font>
    <font>
      <sz val="10"/>
      <color theme="4" tint="-0.249977111117893"/>
      <name val="Arial"/>
      <family val="2"/>
      <charset val="204"/>
    </font>
    <font>
      <sz val="10"/>
      <name val="Arial Cyr"/>
      <charset val="204"/>
    </font>
    <font>
      <b/>
      <u/>
      <sz val="10"/>
      <name val="Arial"/>
      <family val="2"/>
      <charset val="204"/>
    </font>
    <font>
      <sz val="10"/>
      <color theme="8"/>
      <name val="Arial"/>
      <family val="2"/>
      <charset val="204"/>
    </font>
    <font>
      <b/>
      <u/>
      <sz val="10"/>
      <color indexed="8"/>
      <name val="Arial"/>
      <family val="2"/>
      <charset val="204"/>
    </font>
    <font>
      <b/>
      <u/>
      <sz val="10"/>
      <color theme="8"/>
      <name val="Arial"/>
      <family val="2"/>
      <charset val="204"/>
    </font>
    <font>
      <b/>
      <u/>
      <sz val="10"/>
      <color theme="4" tint="-0.249977111117893"/>
      <name val="Arial"/>
      <family val="2"/>
      <charset val="204"/>
    </font>
    <font>
      <b/>
      <i/>
      <sz val="10"/>
      <color indexed="8"/>
      <name val="Arial"/>
      <family val="2"/>
      <charset val="204"/>
    </font>
    <font>
      <b/>
      <i/>
      <sz val="10"/>
      <color theme="8"/>
      <name val="Arial"/>
      <family val="2"/>
      <charset val="204"/>
    </font>
    <font>
      <b/>
      <i/>
      <sz val="10"/>
      <color theme="4" tint="-0.249977111117893"/>
      <name val="Arial"/>
      <family val="2"/>
      <charset val="204"/>
    </font>
    <font>
      <b/>
      <i/>
      <sz val="10"/>
      <name val="Arial"/>
      <family val="2"/>
      <charset val="204"/>
    </font>
    <font>
      <sz val="10"/>
      <name val="Times New Roman Cyr"/>
    </font>
    <font>
      <sz val="10"/>
      <color indexed="8"/>
      <name val="Calibri"/>
      <family val="2"/>
    </font>
    <font>
      <sz val="10"/>
      <color theme="4" tint="-0.249977111117893"/>
      <name val="Calibri"/>
      <family val="2"/>
    </font>
    <font>
      <i/>
      <sz val="10"/>
      <name val="Arial"/>
      <family val="2"/>
      <charset val="204"/>
    </font>
    <font>
      <sz val="10"/>
      <color rgb="FF0070C0"/>
      <name val="Arial"/>
      <family val="2"/>
      <charset val="204"/>
    </font>
    <font>
      <b/>
      <sz val="10"/>
      <color rgb="FF0070C0"/>
      <name val="Arial"/>
      <family val="2"/>
      <charset val="204"/>
    </font>
    <font>
      <i/>
      <sz val="9"/>
      <name val="Arial"/>
      <family val="2"/>
      <charset val="204"/>
    </font>
    <font>
      <b/>
      <sz val="9"/>
      <name val="Arial"/>
      <family val="2"/>
      <charset val="204"/>
    </font>
    <font>
      <sz val="10"/>
      <name val="Arial Cyr"/>
      <family val="2"/>
      <charset val="204"/>
    </font>
    <font>
      <b/>
      <sz val="10"/>
      <color indexed="8"/>
      <name val="Calibri"/>
      <family val="2"/>
    </font>
  </fonts>
  <fills count="2">
    <fill>
      <patternFill patternType="none"/>
    </fill>
    <fill>
      <patternFill patternType="gray125"/>
    </fill>
  </fills>
  <borders count="11">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s>
  <cellStyleXfs count="14">
    <xf numFmtId="0" fontId="0" fillId="0" borderId="0"/>
    <xf numFmtId="0" fontId="6" fillId="0" borderId="0" applyNumberFormat="0" applyFill="0" applyBorder="0" applyAlignment="0" applyProtection="0">
      <alignment vertical="top"/>
      <protection locked="0"/>
    </xf>
    <xf numFmtId="0" fontId="11" fillId="0" borderId="0"/>
    <xf numFmtId="0" fontId="18" fillId="0" borderId="0"/>
    <xf numFmtId="0" fontId="1" fillId="0" borderId="0"/>
    <xf numFmtId="0" fontId="20" fillId="0" borderId="0"/>
    <xf numFmtId="0" fontId="30" fillId="0" borderId="0"/>
    <xf numFmtId="0" fontId="20" fillId="0" borderId="0"/>
    <xf numFmtId="43" fontId="1" fillId="0" borderId="0" applyFont="0" applyFill="0" applyBorder="0" applyAlignment="0" applyProtection="0"/>
    <xf numFmtId="0" fontId="38" fillId="0" borderId="0"/>
    <xf numFmtId="43" fontId="1" fillId="0" borderId="0" applyFont="0" applyFill="0" applyBorder="0" applyAlignment="0" applyProtection="0"/>
    <xf numFmtId="0" fontId="1" fillId="0" borderId="0"/>
    <xf numFmtId="0" fontId="20" fillId="0" borderId="0"/>
    <xf numFmtId="0" fontId="1" fillId="0" borderId="0"/>
  </cellStyleXfs>
  <cellXfs count="303">
    <xf numFmtId="0" fontId="0" fillId="0" borderId="0" xfId="0"/>
    <xf numFmtId="0" fontId="2" fillId="0" borderId="0" xfId="0" applyFont="1" applyFill="1"/>
    <xf numFmtId="0" fontId="3" fillId="0" borderId="0" xfId="0" applyFont="1"/>
    <xf numFmtId="0" fontId="4" fillId="0" borderId="0" xfId="0" applyFont="1" applyFill="1"/>
    <xf numFmtId="0" fontId="5" fillId="0" borderId="0" xfId="0" applyFont="1" applyFill="1" applyAlignment="1">
      <alignment horizontal="left"/>
    </xf>
    <xf numFmtId="0" fontId="7" fillId="0" borderId="0" xfId="1" applyFont="1" applyFill="1" applyAlignment="1" applyProtection="1">
      <alignment horizontal="left"/>
    </xf>
    <xf numFmtId="0" fontId="8" fillId="0" borderId="0" xfId="0" applyFont="1" applyFill="1"/>
    <xf numFmtId="0" fontId="9" fillId="0" borderId="0" xfId="1" applyFont="1" applyFill="1" applyAlignment="1" applyProtection="1">
      <alignment wrapText="1"/>
    </xf>
    <xf numFmtId="2" fontId="9" fillId="0" borderId="0" xfId="1" applyNumberFormat="1" applyFont="1" applyFill="1" applyAlignment="1" applyProtection="1">
      <alignment horizontal="left" wrapText="1"/>
    </xf>
    <xf numFmtId="0" fontId="5" fillId="0" borderId="0" xfId="0" applyFont="1" applyFill="1"/>
    <xf numFmtId="0" fontId="12" fillId="0" borderId="0" xfId="2" applyFont="1" applyFill="1"/>
    <xf numFmtId="0" fontId="13" fillId="0" borderId="0" xfId="2" applyFont="1" applyFill="1"/>
    <xf numFmtId="0" fontId="14" fillId="0" borderId="0" xfId="2" applyFont="1" applyFill="1"/>
    <xf numFmtId="0" fontId="7" fillId="0" borderId="0" xfId="2" applyFont="1" applyFill="1"/>
    <xf numFmtId="0" fontId="4" fillId="0" borderId="0" xfId="0" applyFont="1" applyFill="1" applyAlignment="1">
      <alignment horizontal="left"/>
    </xf>
    <xf numFmtId="0" fontId="15" fillId="0" borderId="0" xfId="0" applyFont="1" applyFill="1" applyAlignment="1">
      <alignment horizontal="left"/>
    </xf>
    <xf numFmtId="0" fontId="16" fillId="0" borderId="0" xfId="0" applyFont="1" applyFill="1" applyAlignment="1">
      <alignment horizontal="left"/>
    </xf>
    <xf numFmtId="0" fontId="17" fillId="0" borderId="0" xfId="0" applyFont="1" applyFill="1" applyAlignment="1"/>
    <xf numFmtId="0" fontId="8" fillId="0" borderId="0" xfId="0" applyFont="1" applyFill="1" applyAlignment="1">
      <alignment horizontal="left"/>
    </xf>
    <xf numFmtId="0" fontId="21" fillId="0" borderId="4" xfId="0" applyFont="1" applyFill="1" applyBorder="1" applyAlignment="1">
      <alignment horizontal="center"/>
    </xf>
    <xf numFmtId="0" fontId="21" fillId="0" borderId="2" xfId="0" applyFont="1" applyFill="1" applyBorder="1" applyAlignment="1">
      <alignment horizontal="center"/>
    </xf>
    <xf numFmtId="165" fontId="21" fillId="0" borderId="8" xfId="0" applyNumberFormat="1" applyFont="1" applyFill="1" applyBorder="1" applyAlignment="1" applyProtection="1">
      <alignment horizontal="center"/>
      <protection locked="0"/>
    </xf>
    <xf numFmtId="165" fontId="21" fillId="0" borderId="6" xfId="0" applyNumberFormat="1" applyFont="1" applyFill="1" applyBorder="1" applyAlignment="1" applyProtection="1">
      <alignment horizontal="center"/>
      <protection locked="0"/>
    </xf>
    <xf numFmtId="0" fontId="23" fillId="0" borderId="1" xfId="0" applyFont="1" applyFill="1" applyBorder="1" applyAlignment="1">
      <alignment horizontal="left" vertical="top" wrapText="1"/>
    </xf>
    <xf numFmtId="0" fontId="24" fillId="0" borderId="0" xfId="0" applyFont="1" applyFill="1" applyBorder="1" applyAlignment="1">
      <alignment horizontal="left" wrapText="1"/>
    </xf>
    <xf numFmtId="0" fontId="25" fillId="0" borderId="9" xfId="0" applyFont="1" applyFill="1" applyBorder="1" applyAlignment="1">
      <alignment horizontal="left" wrapText="1"/>
    </xf>
    <xf numFmtId="3" fontId="21" fillId="0" borderId="0" xfId="0" applyNumberFormat="1" applyFont="1" applyFill="1" applyBorder="1"/>
    <xf numFmtId="0" fontId="17" fillId="0" borderId="0" xfId="0" applyFont="1" applyFill="1"/>
    <xf numFmtId="0" fontId="5" fillId="0" borderId="0" xfId="0" applyFont="1" applyFill="1" applyBorder="1" applyAlignment="1">
      <alignment horizontal="left" vertical="top" wrapText="1" indent="1"/>
    </xf>
    <xf numFmtId="0" fontId="15" fillId="0" borderId="0" xfId="0" applyFont="1" applyFill="1" applyBorder="1" applyAlignment="1">
      <alignment horizontal="left" wrapText="1" indent="1"/>
    </xf>
    <xf numFmtId="0" fontId="16" fillId="0" borderId="9" xfId="0" applyFont="1" applyFill="1" applyBorder="1" applyAlignment="1">
      <alignment horizontal="left" wrapText="1" indent="1"/>
    </xf>
    <xf numFmtId="3" fontId="4" fillId="0" borderId="0" xfId="0" applyNumberFormat="1" applyFont="1" applyFill="1" applyBorder="1"/>
    <xf numFmtId="0" fontId="5" fillId="0" borderId="0" xfId="0" applyFont="1" applyFill="1" applyBorder="1" applyAlignment="1">
      <alignment horizontal="left" vertical="top" wrapText="1" indent="2"/>
    </xf>
    <xf numFmtId="0" fontId="15" fillId="0" borderId="0" xfId="0" applyFont="1" applyFill="1" applyBorder="1" applyAlignment="1">
      <alignment horizontal="left" wrapText="1" indent="2"/>
    </xf>
    <xf numFmtId="0" fontId="16" fillId="0" borderId="9" xfId="0" applyFont="1" applyFill="1" applyBorder="1" applyAlignment="1">
      <alignment horizontal="left" wrapText="1" indent="2"/>
    </xf>
    <xf numFmtId="0" fontId="2" fillId="0" borderId="0" xfId="0" applyFont="1" applyFill="1" applyBorder="1" applyAlignment="1">
      <alignment horizontal="left" vertical="top" wrapText="1" indent="3"/>
    </xf>
    <xf numFmtId="0" fontId="22" fillId="0" borderId="0" xfId="0" applyFont="1" applyFill="1" applyBorder="1" applyAlignment="1">
      <alignment horizontal="left" wrapText="1" indent="3"/>
    </xf>
    <xf numFmtId="0" fontId="19" fillId="0" borderId="9" xfId="0" applyFont="1" applyFill="1" applyBorder="1" applyAlignment="1">
      <alignment horizontal="left" wrapText="1" indent="3"/>
    </xf>
    <xf numFmtId="3" fontId="8" fillId="0" borderId="0" xfId="0" applyNumberFormat="1" applyFont="1" applyFill="1" applyBorder="1"/>
    <xf numFmtId="0" fontId="2" fillId="0" borderId="0" xfId="0" applyFont="1" applyFill="1" applyBorder="1" applyAlignment="1">
      <alignment horizontal="left" vertical="top" wrapText="1" indent="2"/>
    </xf>
    <xf numFmtId="0" fontId="19" fillId="0" borderId="9" xfId="0" applyFont="1" applyFill="1" applyBorder="1" applyAlignment="1">
      <alignment horizontal="left" wrapText="1" indent="2"/>
    </xf>
    <xf numFmtId="0" fontId="15" fillId="0" borderId="10" xfId="0" applyFont="1" applyFill="1" applyBorder="1" applyAlignment="1">
      <alignment horizontal="left" wrapText="1" indent="2"/>
    </xf>
    <xf numFmtId="0" fontId="22" fillId="0" borderId="10" xfId="0" applyFont="1" applyFill="1" applyBorder="1" applyAlignment="1">
      <alignment horizontal="left" wrapText="1" indent="3"/>
    </xf>
    <xf numFmtId="0" fontId="21" fillId="0" borderId="0" xfId="0" applyFont="1" applyFill="1"/>
    <xf numFmtId="0" fontId="19" fillId="0" borderId="9" xfId="5" applyFont="1" applyFill="1" applyBorder="1" applyAlignment="1">
      <alignment horizontal="left" indent="4"/>
    </xf>
    <xf numFmtId="3" fontId="8" fillId="0" borderId="0" xfId="0" applyNumberFormat="1" applyFont="1" applyFill="1" applyBorder="1" applyAlignment="1">
      <alignment horizontal="right"/>
    </xf>
    <xf numFmtId="0" fontId="23" fillId="0" borderId="0" xfId="0" applyFont="1" applyFill="1" applyBorder="1" applyAlignment="1">
      <alignment horizontal="left" vertical="top" wrapText="1"/>
    </xf>
    <xf numFmtId="0" fontId="26" fillId="0" borderId="0" xfId="0" applyFont="1" applyFill="1" applyBorder="1" applyAlignment="1">
      <alignment horizontal="left" vertical="top" wrapText="1"/>
    </xf>
    <xf numFmtId="0" fontId="28" fillId="0" borderId="9" xfId="0" applyFont="1" applyFill="1" applyBorder="1" applyAlignment="1">
      <alignment horizontal="left" wrapText="1"/>
    </xf>
    <xf numFmtId="3" fontId="29" fillId="0" borderId="0" xfId="0" applyNumberFormat="1" applyFont="1" applyFill="1" applyBorder="1"/>
    <xf numFmtId="2" fontId="19" fillId="0" borderId="9" xfId="0" applyNumberFormat="1" applyFont="1" applyFill="1" applyBorder="1" applyAlignment="1">
      <alignment horizontal="left" wrapText="1" indent="3"/>
    </xf>
    <xf numFmtId="0" fontId="8" fillId="0" borderId="0" xfId="0" applyFont="1" applyFill="1" applyBorder="1" applyAlignment="1">
      <alignment horizontal="left" vertical="top" wrapText="1" indent="3"/>
    </xf>
    <xf numFmtId="2" fontId="8" fillId="0" borderId="0" xfId="0" applyNumberFormat="1" applyFont="1" applyFill="1" applyBorder="1" applyAlignment="1">
      <alignment horizontal="left" vertical="top" wrapText="1" indent="5"/>
    </xf>
    <xf numFmtId="2" fontId="19" fillId="0" borderId="9" xfId="0" applyNumberFormat="1" applyFont="1" applyFill="1" applyBorder="1" applyAlignment="1">
      <alignment horizontal="left" wrapText="1" indent="5"/>
    </xf>
    <xf numFmtId="2" fontId="8" fillId="0" borderId="0" xfId="0" applyNumberFormat="1" applyFont="1" applyFill="1" applyBorder="1" applyAlignment="1">
      <alignment horizontal="left" wrapText="1" indent="5"/>
    </xf>
    <xf numFmtId="0" fontId="4" fillId="0" borderId="0" xfId="0" applyFont="1" applyFill="1" applyBorder="1" applyAlignment="1">
      <alignment horizontal="left" wrapText="1" indent="1"/>
    </xf>
    <xf numFmtId="0" fontId="4" fillId="0" borderId="0" xfId="0" applyFont="1" applyFill="1" applyBorder="1" applyAlignment="1">
      <alignment horizontal="left" wrapText="1" indent="2"/>
    </xf>
    <xf numFmtId="0" fontId="8" fillId="0" borderId="0" xfId="0" applyFont="1" applyFill="1" applyBorder="1" applyAlignment="1">
      <alignment horizontal="left" wrapText="1" indent="3"/>
    </xf>
    <xf numFmtId="2" fontId="2" fillId="0" borderId="0" xfId="0" applyNumberFormat="1" applyFont="1" applyFill="1" applyBorder="1" applyAlignment="1">
      <alignment horizontal="left" vertical="top" wrapText="1" indent="4"/>
    </xf>
    <xf numFmtId="2" fontId="19" fillId="0" borderId="9" xfId="0" applyNumberFormat="1" applyFont="1" applyFill="1" applyBorder="1" applyAlignment="1">
      <alignment horizontal="left" wrapText="1" indent="4"/>
    </xf>
    <xf numFmtId="2" fontId="22" fillId="0" borderId="10" xfId="0" applyNumberFormat="1" applyFont="1" applyFill="1" applyBorder="1" applyAlignment="1">
      <alignment horizontal="left" wrapText="1" indent="4"/>
    </xf>
    <xf numFmtId="0" fontId="17" fillId="0" borderId="0" xfId="6" applyFont="1" applyFill="1"/>
    <xf numFmtId="0" fontId="8" fillId="0" borderId="0" xfId="6" applyFont="1" applyFill="1"/>
    <xf numFmtId="0" fontId="2" fillId="0" borderId="5" xfId="0" applyFont="1" applyFill="1" applyBorder="1" applyAlignment="1">
      <alignment horizontal="left" vertical="top" wrapText="1" indent="2"/>
    </xf>
    <xf numFmtId="0" fontId="19" fillId="0" borderId="7" xfId="0" applyFont="1" applyFill="1" applyBorder="1" applyAlignment="1">
      <alignment horizontal="left" wrapText="1" indent="2"/>
    </xf>
    <xf numFmtId="3" fontId="8" fillId="0" borderId="5" xfId="0" applyNumberFormat="1" applyFont="1" applyFill="1" applyBorder="1"/>
    <xf numFmtId="0" fontId="22" fillId="0" borderId="0" xfId="0" applyFont="1" applyFill="1"/>
    <xf numFmtId="0" fontId="19" fillId="0" borderId="0" xfId="0" applyFont="1" applyFill="1"/>
    <xf numFmtId="0" fontId="2" fillId="0" borderId="0" xfId="0" applyFont="1"/>
    <xf numFmtId="0" fontId="4" fillId="0" borderId="0" xfId="7" applyFont="1" applyFill="1" applyAlignment="1"/>
    <xf numFmtId="0" fontId="16" fillId="0" borderId="0" xfId="7" applyFont="1" applyFill="1" applyAlignment="1"/>
    <xf numFmtId="0" fontId="8" fillId="0" borderId="0" xfId="7" applyFont="1" applyFill="1" applyBorder="1" applyAlignment="1">
      <alignment horizontal="left"/>
    </xf>
    <xf numFmtId="0" fontId="19" fillId="0" borderId="0" xfId="7" applyFont="1" applyFill="1" applyBorder="1" applyAlignment="1">
      <alignment horizontal="left"/>
    </xf>
    <xf numFmtId="0" fontId="4" fillId="0" borderId="1" xfId="7" applyFont="1" applyFill="1" applyBorder="1" applyAlignment="1">
      <alignment horizontal="center"/>
    </xf>
    <xf numFmtId="0" fontId="16" fillId="0" borderId="3" xfId="7" applyFont="1" applyFill="1" applyBorder="1" applyAlignment="1">
      <alignment horizontal="center"/>
    </xf>
    <xf numFmtId="0" fontId="8" fillId="0" borderId="5" xfId="7" applyFont="1" applyFill="1" applyBorder="1"/>
    <xf numFmtId="0" fontId="19" fillId="0" borderId="7" xfId="7" applyFont="1" applyFill="1" applyBorder="1"/>
    <xf numFmtId="0" fontId="21" fillId="0" borderId="1" xfId="7" applyFont="1" applyFill="1" applyBorder="1" applyAlignment="1">
      <alignment horizontal="left" wrapText="1"/>
    </xf>
    <xf numFmtId="0" fontId="25" fillId="0" borderId="9" xfId="7" applyFont="1" applyFill="1" applyBorder="1" applyAlignment="1">
      <alignment horizontal="left" wrapText="1"/>
    </xf>
    <xf numFmtId="3" fontId="23" fillId="0" borderId="0" xfId="7" applyNumberFormat="1" applyFont="1" applyFill="1" applyBorder="1"/>
    <xf numFmtId="0" fontId="4" fillId="0" borderId="0" xfId="7" applyFont="1" applyFill="1" applyBorder="1" applyAlignment="1">
      <alignment horizontal="left" wrapText="1" indent="1"/>
    </xf>
    <xf numFmtId="0" fontId="16" fillId="0" borderId="9" xfId="7" applyFont="1" applyFill="1" applyBorder="1" applyAlignment="1">
      <alignment horizontal="left" wrapText="1" indent="1"/>
    </xf>
    <xf numFmtId="3" fontId="5" fillId="0" borderId="0" xfId="7" applyNumberFormat="1" applyFont="1" applyFill="1" applyBorder="1"/>
    <xf numFmtId="0" fontId="4" fillId="0" borderId="0" xfId="7" applyFont="1" applyFill="1" applyBorder="1" applyAlignment="1">
      <alignment horizontal="left" wrapText="1" indent="2"/>
    </xf>
    <xf numFmtId="0" fontId="16" fillId="0" borderId="9" xfId="7" applyFont="1" applyFill="1" applyBorder="1" applyAlignment="1">
      <alignment horizontal="left" wrapText="1" indent="2"/>
    </xf>
    <xf numFmtId="0" fontId="8" fillId="0" borderId="0" xfId="7" applyFont="1" applyFill="1" applyBorder="1" applyAlignment="1">
      <alignment horizontal="left" wrapText="1" indent="3"/>
    </xf>
    <xf numFmtId="0" fontId="19" fillId="0" borderId="9" xfId="7" applyFont="1" applyFill="1" applyBorder="1" applyAlignment="1">
      <alignment horizontal="left" wrapText="1" indent="3"/>
    </xf>
    <xf numFmtId="3" fontId="2" fillId="0" borderId="0" xfId="7" applyNumberFormat="1" applyFont="1" applyFill="1" applyBorder="1"/>
    <xf numFmtId="0" fontId="8" fillId="0" borderId="0" xfId="7" applyFont="1" applyFill="1" applyBorder="1" applyAlignment="1">
      <alignment horizontal="left" wrapText="1" indent="2"/>
    </xf>
    <xf numFmtId="0" fontId="19" fillId="0" borderId="9" xfId="7" applyFont="1" applyFill="1" applyBorder="1" applyAlignment="1">
      <alignment horizontal="left" wrapText="1" indent="2"/>
    </xf>
    <xf numFmtId="0" fontId="16" fillId="0" borderId="0" xfId="0" applyFont="1" applyFill="1" applyBorder="1" applyAlignment="1">
      <alignment horizontal="left" wrapText="1" indent="2"/>
    </xf>
    <xf numFmtId="0" fontId="19" fillId="0" borderId="0" xfId="0" applyFont="1" applyFill="1" applyBorder="1" applyAlignment="1">
      <alignment horizontal="left" wrapText="1" indent="3"/>
    </xf>
    <xf numFmtId="0" fontId="2" fillId="0" borderId="0" xfId="0" applyFont="1" applyFill="1" applyBorder="1" applyAlignment="1">
      <alignment horizontal="left" wrapText="1" indent="3"/>
    </xf>
    <xf numFmtId="0" fontId="19" fillId="0" borderId="10" xfId="5" applyFont="1" applyFill="1" applyBorder="1" applyAlignment="1">
      <alignment horizontal="left" indent="4"/>
    </xf>
    <xf numFmtId="0" fontId="21" fillId="0" borderId="0" xfId="7" applyFont="1" applyFill="1" applyBorder="1" applyAlignment="1">
      <alignment horizontal="left" wrapText="1"/>
    </xf>
    <xf numFmtId="0" fontId="29" fillId="0" borderId="0" xfId="7" applyFont="1" applyFill="1" applyBorder="1" applyAlignment="1">
      <alignment horizontal="left" wrapText="1"/>
    </xf>
    <xf numFmtId="0" fontId="28" fillId="0" borderId="9" xfId="7" applyFont="1" applyFill="1" applyBorder="1" applyAlignment="1">
      <alignment horizontal="left" wrapText="1"/>
    </xf>
    <xf numFmtId="3" fontId="26" fillId="0" borderId="0" xfId="7" applyNumberFormat="1" applyFont="1" applyFill="1" applyBorder="1"/>
    <xf numFmtId="0" fontId="4" fillId="0" borderId="0" xfId="7" applyFont="1" applyFill="1" applyBorder="1" applyAlignment="1">
      <alignment horizontal="left" wrapText="1" indent="3"/>
    </xf>
    <xf numFmtId="0" fontId="16" fillId="0" borderId="9" xfId="7" applyFont="1" applyFill="1" applyBorder="1" applyAlignment="1">
      <alignment horizontal="left" wrapText="1" indent="3"/>
    </xf>
    <xf numFmtId="0" fontId="8" fillId="0" borderId="0" xfId="7" applyFont="1" applyFill="1" applyBorder="1" applyAlignment="1">
      <alignment horizontal="left" wrapText="1" indent="4"/>
    </xf>
    <xf numFmtId="0" fontId="19" fillId="0" borderId="9" xfId="7" applyFont="1" applyFill="1" applyBorder="1" applyAlignment="1">
      <alignment horizontal="left" wrapText="1" indent="4"/>
    </xf>
    <xf numFmtId="0" fontId="5" fillId="0" borderId="0" xfId="0" applyFont="1"/>
    <xf numFmtId="0" fontId="8" fillId="0" borderId="0" xfId="0" applyFont="1" applyFill="1" applyBorder="1" applyAlignment="1">
      <alignment horizontal="left" wrapText="1" indent="4"/>
    </xf>
    <xf numFmtId="0" fontId="19" fillId="0" borderId="9" xfId="0" applyFont="1" applyFill="1" applyBorder="1" applyAlignment="1">
      <alignment horizontal="left" wrapText="1" indent="4"/>
    </xf>
    <xf numFmtId="0" fontId="4" fillId="0" borderId="0" xfId="7" applyFont="1" applyFill="1" applyBorder="1" applyAlignment="1">
      <alignment horizontal="left" wrapText="1" indent="4"/>
    </xf>
    <xf numFmtId="0" fontId="16" fillId="0" borderId="9" xfId="7" applyFont="1" applyFill="1" applyBorder="1" applyAlignment="1">
      <alignment horizontal="left" wrapText="1" indent="4"/>
    </xf>
    <xf numFmtId="0" fontId="8" fillId="0" borderId="0" xfId="7" applyFont="1" applyFill="1" applyBorder="1" applyAlignment="1">
      <alignment horizontal="left" wrapText="1" indent="5"/>
    </xf>
    <xf numFmtId="0" fontId="19" fillId="0" borderId="9" xfId="7" applyFont="1" applyFill="1" applyBorder="1" applyAlignment="1">
      <alignment horizontal="left" wrapText="1" indent="5"/>
    </xf>
    <xf numFmtId="0" fontId="8" fillId="0" borderId="0" xfId="7" applyFont="1" applyFill="1" applyBorder="1" applyAlignment="1">
      <alignment horizontal="left" wrapText="1" indent="6"/>
    </xf>
    <xf numFmtId="0" fontId="19" fillId="0" borderId="9" xfId="7" applyFont="1" applyFill="1" applyBorder="1" applyAlignment="1">
      <alignment horizontal="left" wrapText="1" indent="6"/>
    </xf>
    <xf numFmtId="166" fontId="2" fillId="0" borderId="0" xfId="8" applyNumberFormat="1" applyFont="1" applyFill="1" applyBorder="1"/>
    <xf numFmtId="2" fontId="19" fillId="0" borderId="9" xfId="0" applyNumberFormat="1" applyFont="1" applyFill="1" applyBorder="1" applyAlignment="1">
      <alignment horizontal="left" wrapText="1" indent="6"/>
    </xf>
    <xf numFmtId="2" fontId="19" fillId="0" borderId="10" xfId="0" applyNumberFormat="1" applyFont="1" applyFill="1" applyBorder="1" applyAlignment="1">
      <alignment horizontal="left" wrapText="1" indent="6"/>
    </xf>
    <xf numFmtId="0" fontId="8" fillId="0" borderId="0" xfId="7" applyFont="1" applyFill="1" applyBorder="1" applyAlignment="1">
      <alignment horizontal="left" wrapText="1" indent="7"/>
    </xf>
    <xf numFmtId="0" fontId="19" fillId="0" borderId="9" xfId="7" applyFont="1" applyFill="1" applyBorder="1" applyAlignment="1">
      <alignment horizontal="left" wrapText="1" indent="7"/>
    </xf>
    <xf numFmtId="0" fontId="21" fillId="0" borderId="0" xfId="7" applyFont="1" applyFill="1" applyBorder="1" applyAlignment="1">
      <alignment horizontal="left" wrapText="1" indent="1"/>
    </xf>
    <xf numFmtId="0" fontId="25" fillId="0" borderId="9" xfId="7" applyFont="1" applyFill="1" applyBorder="1" applyAlignment="1">
      <alignment horizontal="left" wrapText="1" indent="1"/>
    </xf>
    <xf numFmtId="0" fontId="8" fillId="0" borderId="5" xfId="0" applyFont="1" applyFill="1" applyBorder="1" applyAlignment="1">
      <alignment horizontal="left" wrapText="1" indent="2"/>
    </xf>
    <xf numFmtId="0" fontId="19" fillId="0" borderId="5" xfId="0" applyFont="1" applyFill="1" applyBorder="1" applyAlignment="1">
      <alignment horizontal="left" wrapText="1" indent="2"/>
    </xf>
    <xf numFmtId="3" fontId="2" fillId="0" borderId="5" xfId="7" applyNumberFormat="1" applyFont="1" applyFill="1" applyBorder="1"/>
    <xf numFmtId="0" fontId="19" fillId="0" borderId="0" xfId="0" applyFont="1"/>
    <xf numFmtId="0" fontId="31" fillId="0" borderId="0" xfId="0" applyFont="1"/>
    <xf numFmtId="164" fontId="4" fillId="0" borderId="0" xfId="3" applyNumberFormat="1" applyFont="1" applyFill="1" applyBorder="1" applyAlignment="1">
      <alignment horizontal="left"/>
    </xf>
    <xf numFmtId="164" fontId="16" fillId="0" borderId="0" xfId="3" applyNumberFormat="1" applyFont="1" applyFill="1" applyBorder="1" applyAlignment="1">
      <alignment horizontal="left"/>
    </xf>
    <xf numFmtId="164" fontId="8" fillId="0" borderId="0" xfId="3" applyNumberFormat="1" applyFont="1" applyFill="1" applyBorder="1" applyAlignment="1">
      <alignment horizontal="left"/>
    </xf>
    <xf numFmtId="0" fontId="21" fillId="0" borderId="1" xfId="0" applyFont="1" applyFill="1" applyBorder="1" applyAlignment="1">
      <alignment horizontal="left" wrapText="1"/>
    </xf>
    <xf numFmtId="0" fontId="25" fillId="0" borderId="3" xfId="0" applyFont="1" applyFill="1" applyBorder="1" applyAlignment="1">
      <alignment horizontal="left" wrapText="1"/>
    </xf>
    <xf numFmtId="3" fontId="23" fillId="0" borderId="1" xfId="0" applyNumberFormat="1" applyFont="1" applyFill="1" applyBorder="1"/>
    <xf numFmtId="3" fontId="5" fillId="0" borderId="0" xfId="0" applyNumberFormat="1" applyFont="1" applyFill="1" applyBorder="1"/>
    <xf numFmtId="3" fontId="2" fillId="0" borderId="0" xfId="0" applyNumberFormat="1" applyFont="1" applyFill="1" applyBorder="1"/>
    <xf numFmtId="0" fontId="8" fillId="0" borderId="0" xfId="0" applyFont="1" applyFill="1" applyBorder="1" applyAlignment="1">
      <alignment horizontal="left" wrapText="1" indent="2"/>
    </xf>
    <xf numFmtId="0" fontId="5" fillId="0" borderId="0" xfId="0" applyFont="1" applyFill="1" applyBorder="1" applyAlignment="1">
      <alignment horizontal="left" wrapText="1" indent="2"/>
    </xf>
    <xf numFmtId="0" fontId="21" fillId="0" borderId="0" xfId="0" applyFont="1" applyFill="1" applyBorder="1" applyAlignment="1">
      <alignment horizontal="left" wrapText="1"/>
    </xf>
    <xf numFmtId="3" fontId="23" fillId="0" borderId="0" xfId="0" applyNumberFormat="1" applyFont="1" applyFill="1" applyBorder="1"/>
    <xf numFmtId="0" fontId="29" fillId="0" borderId="0" xfId="0" applyFont="1" applyFill="1" applyBorder="1" applyAlignment="1">
      <alignment horizontal="left" wrapText="1"/>
    </xf>
    <xf numFmtId="3" fontId="26" fillId="0" borderId="0" xfId="0" applyNumberFormat="1" applyFont="1" applyFill="1" applyBorder="1"/>
    <xf numFmtId="2" fontId="19" fillId="0" borderId="10" xfId="0" applyNumberFormat="1" applyFont="1" applyFill="1" applyBorder="1" applyAlignment="1">
      <alignment horizontal="left" wrapText="1" indent="3"/>
    </xf>
    <xf numFmtId="0" fontId="16" fillId="0" borderId="10" xfId="0" applyFont="1" applyFill="1" applyBorder="1" applyAlignment="1">
      <alignment horizontal="left" wrapText="1" indent="1"/>
    </xf>
    <xf numFmtId="0" fontId="16" fillId="0" borderId="10" xfId="0" applyFont="1" applyFill="1" applyBorder="1" applyAlignment="1">
      <alignment horizontal="left" wrapText="1" indent="2"/>
    </xf>
    <xf numFmtId="0" fontId="19" fillId="0" borderId="10" xfId="0" applyFont="1" applyFill="1" applyBorder="1" applyAlignment="1">
      <alignment horizontal="left" wrapText="1" indent="3"/>
    </xf>
    <xf numFmtId="164" fontId="8" fillId="0" borderId="0" xfId="0" applyNumberFormat="1" applyFont="1" applyFill="1" applyBorder="1" applyAlignment="1" applyProtection="1">
      <alignment horizontal="left" wrapText="1" indent="5"/>
    </xf>
    <xf numFmtId="164" fontId="19" fillId="0" borderId="9" xfId="0" applyNumberFormat="1" applyFont="1" applyFill="1" applyBorder="1" applyAlignment="1" applyProtection="1">
      <alignment horizontal="left" vertical="top" wrapText="1" indent="5"/>
    </xf>
    <xf numFmtId="167" fontId="8" fillId="0" borderId="0" xfId="0" applyNumberFormat="1" applyFont="1" applyFill="1" applyBorder="1" applyAlignment="1" applyProtection="1">
      <alignment horizontal="right"/>
    </xf>
    <xf numFmtId="2" fontId="8" fillId="0" borderId="0" xfId="0" applyNumberFormat="1" applyFont="1" applyFill="1" applyBorder="1" applyAlignment="1">
      <alignment horizontal="left" wrapText="1" indent="4"/>
    </xf>
    <xf numFmtId="0" fontId="19" fillId="0" borderId="9" xfId="0" applyFont="1" applyFill="1" applyBorder="1" applyAlignment="1">
      <alignment horizontal="left" vertical="top" wrapText="1" indent="3"/>
    </xf>
    <xf numFmtId="0" fontId="21" fillId="0" borderId="5" xfId="0" applyFont="1" applyFill="1" applyBorder="1" applyAlignment="1">
      <alignment horizontal="left" wrapText="1"/>
    </xf>
    <xf numFmtId="0" fontId="25" fillId="0" borderId="7" xfId="0" applyFont="1" applyFill="1" applyBorder="1" applyAlignment="1">
      <alignment horizontal="left" wrapText="1"/>
    </xf>
    <xf numFmtId="3" fontId="5" fillId="0" borderId="5" xfId="0" applyNumberFormat="1" applyFont="1" applyFill="1" applyBorder="1"/>
    <xf numFmtId="0" fontId="32" fillId="0" borderId="0" xfId="0" applyFont="1"/>
    <xf numFmtId="0" fontId="31" fillId="0" borderId="0" xfId="0" applyFont="1" applyFill="1"/>
    <xf numFmtId="164" fontId="16" fillId="0" borderId="0" xfId="3" applyNumberFormat="1" applyFont="1" applyFill="1" applyBorder="1" applyAlignment="1"/>
    <xf numFmtId="0" fontId="8" fillId="0" borderId="0" xfId="5" applyFont="1" applyFill="1" applyBorder="1" applyAlignment="1">
      <alignment horizontal="right" wrapText="1"/>
    </xf>
    <xf numFmtId="0" fontId="19" fillId="0" borderId="9" xfId="5" applyFont="1" applyFill="1" applyBorder="1" applyAlignment="1">
      <alignment horizontal="right" wrapText="1"/>
    </xf>
    <xf numFmtId="167" fontId="8" fillId="0" borderId="0" xfId="5" applyNumberFormat="1" applyFont="1" applyFill="1" applyBorder="1" applyAlignment="1" applyProtection="1">
      <alignment horizontal="right" vertical="center"/>
      <protection locked="0"/>
    </xf>
    <xf numFmtId="0" fontId="4" fillId="0" borderId="0" xfId="5" applyFont="1" applyFill="1" applyBorder="1" applyAlignment="1">
      <alignment horizontal="left" indent="1"/>
    </xf>
    <xf numFmtId="0" fontId="16" fillId="0" borderId="9" xfId="5" applyFont="1" applyFill="1" applyBorder="1" applyAlignment="1">
      <alignment horizontal="left" indent="1"/>
    </xf>
    <xf numFmtId="167" fontId="4" fillId="0" borderId="0" xfId="5" applyNumberFormat="1" applyFont="1" applyFill="1" applyBorder="1" applyAlignment="1" applyProtection="1">
      <alignment horizontal="right" vertical="center"/>
      <protection locked="0"/>
    </xf>
    <xf numFmtId="0" fontId="4" fillId="0" borderId="0" xfId="5" applyFont="1" applyFill="1" applyBorder="1" applyAlignment="1">
      <alignment horizontal="left" indent="2"/>
    </xf>
    <xf numFmtId="0" fontId="16" fillId="0" borderId="9" xfId="5" applyFont="1" applyFill="1" applyBorder="1" applyAlignment="1">
      <alignment horizontal="left" indent="2"/>
    </xf>
    <xf numFmtId="0" fontId="4" fillId="0" borderId="0" xfId="4" applyFont="1" applyFill="1" applyBorder="1" applyAlignment="1">
      <alignment horizontal="left" wrapText="1" indent="3"/>
    </xf>
    <xf numFmtId="0" fontId="16" fillId="0" borderId="9" xfId="4" applyFont="1" applyFill="1" applyBorder="1" applyAlignment="1">
      <alignment horizontal="left" wrapText="1" indent="3"/>
    </xf>
    <xf numFmtId="0" fontId="8" fillId="0" borderId="0" xfId="4" applyFont="1" applyFill="1" applyBorder="1" applyAlignment="1">
      <alignment horizontal="left" indent="4"/>
    </xf>
    <xf numFmtId="0" fontId="19" fillId="0" borderId="9" xfId="4" applyFont="1" applyFill="1" applyBorder="1" applyAlignment="1">
      <alignment horizontal="left" indent="4"/>
    </xf>
    <xf numFmtId="0" fontId="8" fillId="0" borderId="0" xfId="4" applyFont="1" applyFill="1" applyBorder="1" applyAlignment="1">
      <alignment horizontal="left" wrapText="1" indent="4"/>
    </xf>
    <xf numFmtId="0" fontId="19" fillId="0" borderId="9" xfId="4" applyFont="1" applyFill="1" applyBorder="1" applyAlignment="1">
      <alignment horizontal="left" wrapText="1" indent="4"/>
    </xf>
    <xf numFmtId="0" fontId="8" fillId="0" borderId="0" xfId="4" applyFont="1" applyFill="1" applyBorder="1" applyAlignment="1">
      <alignment horizontal="left" wrapText="1" indent="3"/>
    </xf>
    <xf numFmtId="0" fontId="19" fillId="0" borderId="9" xfId="4" applyFont="1" applyFill="1" applyBorder="1" applyAlignment="1">
      <alignment horizontal="left" wrapText="1" indent="3"/>
    </xf>
    <xf numFmtId="0" fontId="4" fillId="0" borderId="0" xfId="4" applyFont="1" applyFill="1" applyBorder="1" applyAlignment="1">
      <alignment horizontal="left" indent="3"/>
    </xf>
    <xf numFmtId="0" fontId="16" fillId="0" borderId="9" xfId="4" applyFont="1" applyFill="1" applyBorder="1" applyAlignment="1">
      <alignment horizontal="left" indent="3"/>
    </xf>
    <xf numFmtId="0" fontId="8" fillId="0" borderId="0" xfId="4" applyFont="1" applyFill="1" applyBorder="1" applyAlignment="1">
      <alignment horizontal="left" indent="5"/>
    </xf>
    <xf numFmtId="0" fontId="19" fillId="0" borderId="9" xfId="4" applyFont="1" applyFill="1" applyBorder="1" applyAlignment="1">
      <alignment horizontal="left" indent="5"/>
    </xf>
    <xf numFmtId="0" fontId="4" fillId="0" borderId="0" xfId="4" applyFont="1" applyFill="1" applyBorder="1" applyAlignment="1">
      <alignment horizontal="left" indent="4"/>
    </xf>
    <xf numFmtId="0" fontId="16" fillId="0" borderId="9" xfId="4" applyFont="1" applyFill="1" applyBorder="1" applyAlignment="1">
      <alignment horizontal="left" indent="4"/>
    </xf>
    <xf numFmtId="164" fontId="33" fillId="0" borderId="0" xfId="3" applyNumberFormat="1" applyFont="1" applyFill="1" applyBorder="1" applyAlignment="1" applyProtection="1">
      <alignment horizontal="left"/>
    </xf>
    <xf numFmtId="164" fontId="14" fillId="0" borderId="9" xfId="3" applyNumberFormat="1" applyFont="1" applyFill="1" applyBorder="1" applyAlignment="1" applyProtection="1">
      <alignment horizontal="left" indent="6"/>
    </xf>
    <xf numFmtId="164" fontId="14" fillId="0" borderId="9" xfId="3" applyNumberFormat="1" applyFont="1" applyFill="1" applyBorder="1" applyAlignment="1" applyProtection="1">
      <alignment horizontal="left"/>
    </xf>
    <xf numFmtId="0" fontId="4" fillId="0" borderId="0" xfId="4" applyFont="1" applyFill="1" applyBorder="1" applyAlignment="1">
      <alignment horizontal="left" indent="6"/>
    </xf>
    <xf numFmtId="0" fontId="16" fillId="0" borderId="9" xfId="4" applyFont="1" applyFill="1" applyBorder="1" applyAlignment="1">
      <alignment horizontal="left" indent="6"/>
    </xf>
    <xf numFmtId="0" fontId="4" fillId="0" borderId="0" xfId="4" applyFont="1" applyFill="1" applyBorder="1" applyAlignment="1">
      <alignment horizontal="left" wrapText="1" indent="4"/>
    </xf>
    <xf numFmtId="0" fontId="16" fillId="0" borderId="9" xfId="4" applyFont="1" applyFill="1" applyBorder="1" applyAlignment="1">
      <alignment horizontal="left" wrapText="1" indent="4"/>
    </xf>
    <xf numFmtId="0" fontId="4" fillId="0" borderId="0" xfId="5" applyFont="1" applyFill="1" applyBorder="1" applyAlignment="1">
      <alignment horizontal="left" indent="3"/>
    </xf>
    <xf numFmtId="0" fontId="16" fillId="0" borderId="9" xfId="5" applyFont="1" applyFill="1" applyBorder="1" applyAlignment="1">
      <alignment horizontal="left" indent="3"/>
    </xf>
    <xf numFmtId="0" fontId="4" fillId="0" borderId="0" xfId="5" applyFont="1" applyFill="1" applyBorder="1" applyAlignment="1">
      <alignment horizontal="left" indent="4"/>
    </xf>
    <xf numFmtId="0" fontId="16" fillId="0" borderId="9" xfId="5" applyFont="1" applyFill="1" applyBorder="1" applyAlignment="1">
      <alignment horizontal="left" indent="4"/>
    </xf>
    <xf numFmtId="0" fontId="8" fillId="0" borderId="0" xfId="5" applyFont="1" applyFill="1" applyBorder="1" applyAlignment="1">
      <alignment horizontal="left" wrapText="1" indent="5"/>
    </xf>
    <xf numFmtId="0" fontId="19" fillId="0" borderId="9" xfId="5" applyFont="1" applyFill="1" applyBorder="1" applyAlignment="1">
      <alignment horizontal="left" wrapText="1" indent="5"/>
    </xf>
    <xf numFmtId="0" fontId="8" fillId="0" borderId="0" xfId="5" applyFont="1" applyFill="1" applyBorder="1" applyAlignment="1">
      <alignment horizontal="left" wrapText="1" indent="6"/>
    </xf>
    <xf numFmtId="0" fontId="19" fillId="0" borderId="9" xfId="5" applyFont="1" applyFill="1" applyBorder="1" applyAlignment="1">
      <alignment horizontal="left" wrapText="1" indent="6"/>
    </xf>
    <xf numFmtId="0" fontId="8" fillId="0" borderId="0" xfId="5" applyFont="1" applyFill="1" applyBorder="1" applyAlignment="1">
      <alignment horizontal="left" indent="6"/>
    </xf>
    <xf numFmtId="0" fontId="19" fillId="0" borderId="9" xfId="5" applyFont="1" applyFill="1" applyBorder="1" applyAlignment="1">
      <alignment horizontal="left" indent="6"/>
    </xf>
    <xf numFmtId="0" fontId="8" fillId="0" borderId="0" xfId="5" applyFont="1" applyFill="1" applyBorder="1" applyAlignment="1">
      <alignment horizontal="left" indent="7"/>
    </xf>
    <xf numFmtId="0" fontId="19" fillId="0" borderId="9" xfId="5" applyFont="1" applyFill="1" applyBorder="1" applyAlignment="1">
      <alignment horizontal="left" indent="7"/>
    </xf>
    <xf numFmtId="0" fontId="8" fillId="0" borderId="0" xfId="5" applyFont="1" applyFill="1" applyBorder="1" applyAlignment="1">
      <alignment horizontal="left" indent="5"/>
    </xf>
    <xf numFmtId="0" fontId="19" fillId="0" borderId="9" xfId="5" applyFont="1" applyFill="1" applyBorder="1" applyAlignment="1">
      <alignment horizontal="left" indent="5"/>
    </xf>
    <xf numFmtId="0" fontId="8" fillId="0" borderId="0" xfId="5" applyFont="1" applyFill="1" applyBorder="1" applyAlignment="1">
      <alignment horizontal="left" wrapText="1" indent="7"/>
    </xf>
    <xf numFmtId="0" fontId="34" fillId="0" borderId="9" xfId="5" applyFont="1" applyFill="1" applyBorder="1" applyAlignment="1">
      <alignment horizontal="left" wrapText="1" indent="7"/>
    </xf>
    <xf numFmtId="0" fontId="34" fillId="0" borderId="9" xfId="5" applyFont="1" applyFill="1" applyBorder="1" applyAlignment="1">
      <alignment horizontal="right" wrapText="1"/>
    </xf>
    <xf numFmtId="0" fontId="4" fillId="0" borderId="0" xfId="5" applyFont="1" applyFill="1" applyBorder="1" applyAlignment="1">
      <alignment horizontal="left" wrapText="1" indent="3"/>
    </xf>
    <xf numFmtId="0" fontId="16" fillId="0" borderId="9" xfId="5" applyFont="1" applyFill="1" applyBorder="1" applyAlignment="1">
      <alignment horizontal="left" wrapText="1" indent="3"/>
    </xf>
    <xf numFmtId="0" fontId="8" fillId="0" borderId="0" xfId="5" applyFont="1" applyFill="1" applyBorder="1" applyAlignment="1">
      <alignment horizontal="left" wrapText="1" indent="4"/>
    </xf>
    <xf numFmtId="0" fontId="19" fillId="0" borderId="9" xfId="5" applyFont="1" applyFill="1" applyBorder="1" applyAlignment="1">
      <alignment horizontal="left" wrapText="1" indent="4"/>
    </xf>
    <xf numFmtId="2" fontId="4" fillId="0" borderId="0" xfId="4" applyNumberFormat="1" applyFont="1" applyFill="1" applyBorder="1" applyAlignment="1">
      <alignment horizontal="left" vertical="top" wrapText="1"/>
    </xf>
    <xf numFmtId="2" fontId="16" fillId="0" borderId="9" xfId="4" applyNumberFormat="1" applyFont="1" applyFill="1" applyBorder="1" applyAlignment="1">
      <alignment horizontal="left" vertical="top" wrapText="1"/>
    </xf>
    <xf numFmtId="0" fontId="8" fillId="0" borderId="0" xfId="4" applyFont="1" applyFill="1" applyBorder="1" applyAlignment="1">
      <alignment horizontal="right" wrapText="1"/>
    </xf>
    <xf numFmtId="0" fontId="19" fillId="0" borderId="9" xfId="4" applyFont="1" applyFill="1" applyBorder="1" applyAlignment="1">
      <alignment horizontal="right" wrapText="1"/>
    </xf>
    <xf numFmtId="2" fontId="4" fillId="0" borderId="0" xfId="4" applyNumberFormat="1" applyFont="1" applyFill="1" applyBorder="1" applyAlignment="1">
      <alignment horizontal="left" vertical="top" wrapText="1" indent="1"/>
    </xf>
    <xf numFmtId="2" fontId="16" fillId="0" borderId="9" xfId="4" applyNumberFormat="1" applyFont="1" applyFill="1" applyBorder="1" applyAlignment="1">
      <alignment horizontal="left" vertical="top" wrapText="1" indent="1"/>
    </xf>
    <xf numFmtId="2" fontId="8" fillId="0" borderId="0" xfId="4" applyNumberFormat="1" applyFont="1" applyFill="1" applyBorder="1" applyAlignment="1">
      <alignment horizontal="left" vertical="top" wrapText="1" indent="2"/>
    </xf>
    <xf numFmtId="2" fontId="19" fillId="0" borderId="9" xfId="4" applyNumberFormat="1" applyFont="1" applyFill="1" applyBorder="1" applyAlignment="1">
      <alignment horizontal="left" vertical="top" wrapText="1" indent="2"/>
    </xf>
    <xf numFmtId="2" fontId="19" fillId="0" borderId="9" xfId="4" applyNumberFormat="1" applyFont="1" applyFill="1" applyBorder="1" applyAlignment="1">
      <alignment horizontal="right" vertical="top" wrapText="1"/>
    </xf>
    <xf numFmtId="2" fontId="8" fillId="0" borderId="0" xfId="4" applyNumberFormat="1" applyFont="1" applyFill="1" applyBorder="1" applyAlignment="1">
      <alignment horizontal="left" vertical="top" wrapText="1" indent="3"/>
    </xf>
    <xf numFmtId="2" fontId="19" fillId="0" borderId="9" xfId="4" applyNumberFormat="1" applyFont="1" applyFill="1" applyBorder="1" applyAlignment="1">
      <alignment horizontal="left" vertical="top" wrapText="1" indent="3"/>
    </xf>
    <xf numFmtId="2" fontId="8" fillId="0" borderId="0" xfId="4" applyNumberFormat="1" applyFont="1" applyFill="1" applyBorder="1" applyAlignment="1">
      <alignment horizontal="right" vertical="top" wrapText="1"/>
    </xf>
    <xf numFmtId="0" fontId="4" fillId="0" borderId="0" xfId="4" applyFont="1" applyFill="1" applyBorder="1" applyAlignment="1">
      <alignment wrapText="1"/>
    </xf>
    <xf numFmtId="0" fontId="16" fillId="0" borderId="9" xfId="4" applyFont="1" applyFill="1" applyBorder="1" applyAlignment="1">
      <alignment wrapText="1"/>
    </xf>
    <xf numFmtId="0" fontId="4" fillId="0" borderId="0" xfId="4" applyFont="1" applyFill="1" applyBorder="1" applyAlignment="1">
      <alignment horizontal="left" wrapText="1" indent="1"/>
    </xf>
    <xf numFmtId="0" fontId="16" fillId="0" borderId="9" xfId="4" applyFont="1" applyFill="1" applyBorder="1" applyAlignment="1">
      <alignment horizontal="left" wrapText="1" indent="1"/>
    </xf>
    <xf numFmtId="0" fontId="4" fillId="0" borderId="0" xfId="4" applyFont="1" applyFill="1" applyBorder="1" applyAlignment="1">
      <alignment horizontal="left" wrapText="1" indent="2"/>
    </xf>
    <xf numFmtId="0" fontId="16" fillId="0" borderId="9" xfId="4" applyFont="1" applyFill="1" applyBorder="1" applyAlignment="1">
      <alignment horizontal="left" wrapText="1" indent="2"/>
    </xf>
    <xf numFmtId="0" fontId="8" fillId="0" borderId="0" xfId="4" applyFont="1" applyFill="1" applyBorder="1" applyAlignment="1">
      <alignment horizontal="left" wrapText="1" indent="5"/>
    </xf>
    <xf numFmtId="0" fontId="19" fillId="0" borderId="9" xfId="4" applyFont="1" applyFill="1" applyBorder="1" applyAlignment="1">
      <alignment horizontal="left" wrapText="1" indent="5"/>
    </xf>
    <xf numFmtId="2" fontId="4" fillId="0" borderId="0" xfId="4" applyNumberFormat="1" applyFont="1" applyFill="1" applyBorder="1" applyAlignment="1">
      <alignment horizontal="left" vertical="top" wrapText="1" indent="3"/>
    </xf>
    <xf numFmtId="2" fontId="16" fillId="0" borderId="9" xfId="4" applyNumberFormat="1" applyFont="1" applyFill="1" applyBorder="1" applyAlignment="1">
      <alignment horizontal="left" vertical="top" wrapText="1" indent="3"/>
    </xf>
    <xf numFmtId="2" fontId="8" fillId="0" borderId="0" xfId="4" applyNumberFormat="1" applyFont="1" applyFill="1" applyBorder="1" applyAlignment="1">
      <alignment horizontal="left" wrapText="1" indent="4"/>
    </xf>
    <xf numFmtId="2" fontId="19" fillId="0" borderId="9" xfId="4" applyNumberFormat="1" applyFont="1" applyFill="1" applyBorder="1" applyAlignment="1">
      <alignment horizontal="left" vertical="top" wrapText="1" indent="4"/>
    </xf>
    <xf numFmtId="2" fontId="8" fillId="0" borderId="0" xfId="4" applyNumberFormat="1" applyFont="1" applyFill="1" applyBorder="1" applyAlignment="1">
      <alignment horizontal="left" vertical="top" wrapText="1" indent="4"/>
    </xf>
    <xf numFmtId="2" fontId="8" fillId="0" borderId="0" xfId="0" applyNumberFormat="1" applyFont="1" applyFill="1" applyBorder="1" applyAlignment="1">
      <alignment horizontal="left" vertical="top" wrapText="1" indent="4"/>
    </xf>
    <xf numFmtId="2" fontId="34" fillId="0" borderId="9" xfId="0" applyNumberFormat="1" applyFont="1" applyFill="1" applyBorder="1" applyAlignment="1">
      <alignment horizontal="left" vertical="top" wrapText="1" indent="4"/>
    </xf>
    <xf numFmtId="2" fontId="34" fillId="0" borderId="0" xfId="0" applyNumberFormat="1" applyFont="1" applyFill="1" applyBorder="1" applyAlignment="1">
      <alignment horizontal="left" vertical="top" wrapText="1" indent="4"/>
    </xf>
    <xf numFmtId="2" fontId="34" fillId="0" borderId="9" xfId="0" applyNumberFormat="1" applyFont="1" applyFill="1" applyBorder="1" applyAlignment="1">
      <alignment horizontal="left" vertical="top" wrapText="1" indent="5"/>
    </xf>
    <xf numFmtId="2" fontId="34" fillId="0" borderId="0" xfId="0" applyNumberFormat="1" applyFont="1" applyFill="1" applyBorder="1" applyAlignment="1">
      <alignment horizontal="left" vertical="top" wrapText="1" indent="5"/>
    </xf>
    <xf numFmtId="2" fontId="4" fillId="0" borderId="0" xfId="4" applyNumberFormat="1" applyFont="1" applyFill="1" applyBorder="1" applyAlignment="1">
      <alignment horizontal="left" vertical="top" wrapText="1" indent="2"/>
    </xf>
    <xf numFmtId="2" fontId="8" fillId="0" borderId="0" xfId="4" applyNumberFormat="1" applyFont="1" applyFill="1" applyBorder="1" applyAlignment="1">
      <alignment horizontal="left" vertical="top" wrapText="1" indent="5"/>
    </xf>
    <xf numFmtId="2" fontId="19" fillId="0" borderId="9" xfId="4" applyNumberFormat="1" applyFont="1" applyFill="1" applyBorder="1" applyAlignment="1">
      <alignment horizontal="left" vertical="top" wrapText="1" indent="5"/>
    </xf>
    <xf numFmtId="0" fontId="8" fillId="0" borderId="0" xfId="4" applyFont="1" applyFill="1" applyBorder="1" applyAlignment="1">
      <alignment horizontal="left" wrapText="1" indent="6"/>
    </xf>
    <xf numFmtId="0" fontId="19" fillId="0" borderId="9" xfId="4" applyFont="1" applyFill="1" applyBorder="1" applyAlignment="1">
      <alignment horizontal="left" wrapText="1" indent="6"/>
    </xf>
    <xf numFmtId="2" fontId="19" fillId="0" borderId="9" xfId="0" applyNumberFormat="1" applyFont="1" applyFill="1" applyBorder="1" applyAlignment="1">
      <alignment horizontal="left" vertical="top" wrapText="1" indent="7"/>
    </xf>
    <xf numFmtId="164" fontId="19" fillId="0" borderId="9" xfId="0" applyNumberFormat="1" applyFont="1" applyFill="1" applyBorder="1" applyAlignment="1" applyProtection="1">
      <alignment horizontal="left" vertical="top" wrapText="1" indent="7"/>
    </xf>
    <xf numFmtId="168" fontId="35" fillId="0" borderId="0" xfId="0" applyNumberFormat="1" applyFont="1" applyFill="1" applyBorder="1" applyAlignment="1">
      <alignment horizontal="left" vertical="top" wrapText="1" indent="4"/>
    </xf>
    <xf numFmtId="168" fontId="4" fillId="0" borderId="0" xfId="0" applyNumberFormat="1" applyFont="1" applyFill="1" applyBorder="1" applyAlignment="1">
      <alignment horizontal="left" vertical="top" wrapText="1" indent="4"/>
    </xf>
    <xf numFmtId="167" fontId="8" fillId="0" borderId="0" xfId="8" applyNumberFormat="1" applyFont="1" applyFill="1" applyBorder="1" applyAlignment="1" applyProtection="1">
      <alignment horizontal="right" vertical="center"/>
      <protection locked="0"/>
    </xf>
    <xf numFmtId="167" fontId="4" fillId="0" borderId="0" xfId="8" applyNumberFormat="1" applyFont="1" applyFill="1" applyBorder="1" applyAlignment="1" applyProtection="1">
      <alignment horizontal="right" vertical="center"/>
      <protection locked="0"/>
    </xf>
    <xf numFmtId="0" fontId="36" fillId="0" borderId="0" xfId="0" applyFont="1" applyFill="1"/>
    <xf numFmtId="0" fontId="16" fillId="0" borderId="0" xfId="4" applyFont="1" applyFill="1" applyBorder="1" applyAlignment="1">
      <alignment wrapText="1"/>
    </xf>
    <xf numFmtId="0" fontId="37" fillId="0" borderId="0" xfId="0" applyFont="1" applyFill="1"/>
    <xf numFmtId="0" fontId="4" fillId="0" borderId="5" xfId="4" applyFont="1" applyFill="1" applyBorder="1" applyAlignment="1">
      <alignment wrapText="1"/>
    </xf>
    <xf numFmtId="0" fontId="16" fillId="0" borderId="5" xfId="4" applyFont="1" applyFill="1" applyBorder="1" applyAlignment="1">
      <alignment wrapText="1"/>
    </xf>
    <xf numFmtId="167" fontId="4" fillId="0" borderId="5" xfId="5" applyNumberFormat="1" applyFont="1" applyFill="1" applyBorder="1" applyAlignment="1" applyProtection="1">
      <alignment horizontal="right" vertical="center"/>
      <protection locked="0"/>
    </xf>
    <xf numFmtId="0" fontId="10" fillId="0" borderId="0" xfId="0" applyFont="1" applyFill="1" applyAlignment="1">
      <alignment horizontal="justify" vertical="top"/>
    </xf>
    <xf numFmtId="0" fontId="2" fillId="0" borderId="0" xfId="0" applyFont="1" applyFill="1" applyAlignment="1">
      <alignment vertical="top"/>
    </xf>
    <xf numFmtId="0" fontId="8" fillId="0" borderId="0" xfId="0" applyFont="1" applyAlignment="1">
      <alignment vertical="top"/>
    </xf>
    <xf numFmtId="0" fontId="4" fillId="0" borderId="0" xfId="1" applyFont="1" applyFill="1" applyAlignment="1" applyProtection="1">
      <alignment horizontal="left"/>
    </xf>
    <xf numFmtId="164" fontId="4" fillId="0" borderId="0" xfId="3" applyNumberFormat="1" applyFont="1" applyFill="1" applyBorder="1" applyAlignment="1"/>
    <xf numFmtId="0" fontId="16" fillId="0" borderId="0" xfId="4" applyFont="1" applyFill="1" applyBorder="1" applyAlignment="1"/>
    <xf numFmtId="0" fontId="8" fillId="0" borderId="0" xfId="0" applyFont="1" applyFill="1" applyAlignment="1"/>
    <xf numFmtId="0" fontId="4" fillId="0" borderId="0" xfId="4" applyFont="1" applyFill="1" applyBorder="1"/>
    <xf numFmtId="0" fontId="16" fillId="0" borderId="9" xfId="4" applyFont="1" applyFill="1" applyBorder="1"/>
    <xf numFmtId="0" fontId="8" fillId="0" borderId="1" xfId="4" applyFont="1" applyFill="1" applyBorder="1" applyAlignment="1">
      <alignment horizontal="center"/>
    </xf>
    <xf numFmtId="0" fontId="19" fillId="0" borderId="3" xfId="4" applyFont="1" applyFill="1" applyBorder="1" applyAlignment="1">
      <alignment horizontal="center"/>
    </xf>
    <xf numFmtId="0" fontId="2" fillId="0" borderId="1" xfId="0" applyFont="1" applyFill="1" applyBorder="1"/>
    <xf numFmtId="0" fontId="35" fillId="0" borderId="0" xfId="9" applyFont="1" applyFill="1" applyBorder="1" applyAlignment="1">
      <alignment horizontal="left" indent="3"/>
    </xf>
    <xf numFmtId="0" fontId="34" fillId="0" borderId="9" xfId="9" applyFont="1" applyFill="1" applyBorder="1" applyAlignment="1">
      <alignment horizontal="right" wrapText="1"/>
    </xf>
    <xf numFmtId="0" fontId="34" fillId="0" borderId="0" xfId="9" applyFont="1" applyFill="1" applyBorder="1" applyAlignment="1">
      <alignment horizontal="left" indent="4"/>
    </xf>
    <xf numFmtId="0" fontId="8" fillId="0" borderId="0" xfId="5" applyFont="1" applyFill="1" applyBorder="1" applyAlignment="1">
      <alignment horizontal="left" indent="4"/>
    </xf>
    <xf numFmtId="3" fontId="4" fillId="0" borderId="0" xfId="0" applyNumberFormat="1" applyFont="1" applyFill="1" applyBorder="1" applyAlignment="1">
      <alignment horizontal="right"/>
    </xf>
    <xf numFmtId="0" fontId="39" fillId="0" borderId="0" xfId="0" applyFont="1"/>
    <xf numFmtId="43" fontId="33" fillId="0" borderId="0" xfId="10" applyFont="1" applyFill="1" applyAlignment="1"/>
    <xf numFmtId="0" fontId="0" fillId="0" borderId="0" xfId="0" applyFill="1" applyAlignment="1"/>
    <xf numFmtId="0" fontId="8" fillId="0" borderId="0" xfId="11" applyFont="1" applyFill="1" applyAlignment="1"/>
    <xf numFmtId="0" fontId="0" fillId="0" borderId="0" xfId="0" applyAlignment="1"/>
    <xf numFmtId="0" fontId="4" fillId="0" borderId="1" xfId="0" applyFont="1" applyFill="1" applyBorder="1" applyAlignment="1">
      <alignment horizontal="center" vertical="center"/>
    </xf>
    <xf numFmtId="0" fontId="2" fillId="0" borderId="5" xfId="0" applyFont="1" applyFill="1" applyBorder="1" applyAlignment="1">
      <alignment horizontal="center" vertical="center"/>
    </xf>
    <xf numFmtId="0" fontId="15" fillId="0" borderId="2" xfId="0" applyFont="1" applyFill="1" applyBorder="1" applyAlignment="1">
      <alignment horizontal="center" vertical="center"/>
    </xf>
    <xf numFmtId="0" fontId="22" fillId="0" borderId="6" xfId="0" applyFont="1" applyFill="1" applyBorder="1" applyAlignment="1">
      <alignment horizontal="center" vertical="center"/>
    </xf>
    <xf numFmtId="1" fontId="19" fillId="0" borderId="3" xfId="0" applyNumberFormat="1" applyFont="1" applyFill="1" applyBorder="1" applyAlignment="1">
      <alignment horizontal="center" vertical="center"/>
    </xf>
    <xf numFmtId="0" fontId="19" fillId="0" borderId="7" xfId="0" applyFont="1" applyFill="1" applyBorder="1" applyAlignment="1"/>
    <xf numFmtId="0" fontId="31" fillId="0" borderId="0" xfId="0" applyFont="1" applyFill="1" applyAlignment="1"/>
    <xf numFmtId="0" fontId="2" fillId="0" borderId="0" xfId="0" applyFont="1" applyFill="1" applyAlignment="1"/>
    <xf numFmtId="0" fontId="5" fillId="0" borderId="0" xfId="0" applyFont="1" applyFill="1" applyAlignment="1"/>
    <xf numFmtId="0" fontId="36" fillId="0" borderId="0" xfId="0" applyFont="1" applyFill="1" applyAlignment="1"/>
    <xf numFmtId="0" fontId="37" fillId="0" borderId="0" xfId="0" applyFont="1" applyFill="1" applyAlignment="1"/>
    <xf numFmtId="0" fontId="2" fillId="0" borderId="0" xfId="0" applyFont="1" applyFill="1" applyAlignment="1">
      <alignment horizontal="justify" vertical="center"/>
    </xf>
    <xf numFmtId="2" fontId="8" fillId="0" borderId="0" xfId="13" applyNumberFormat="1" applyFont="1" applyFill="1" applyBorder="1" applyAlignment="1">
      <alignment horizontal="left" vertical="top" wrapText="1" indent="5"/>
    </xf>
    <xf numFmtId="2" fontId="8" fillId="0" borderId="0" xfId="13" applyNumberFormat="1" applyFont="1" applyFill="1" applyBorder="1" applyAlignment="1">
      <alignment horizontal="left" vertical="top" wrapText="1" indent="6"/>
    </xf>
    <xf numFmtId="0" fontId="22" fillId="0" borderId="9" xfId="0" applyFont="1" applyFill="1" applyBorder="1" applyAlignment="1">
      <alignment horizontal="left" wrapText="1" indent="2"/>
    </xf>
    <xf numFmtId="0" fontId="15" fillId="0" borderId="9" xfId="0" applyFont="1" applyFill="1" applyBorder="1" applyAlignment="1">
      <alignment horizontal="left" wrapText="1" indent="2"/>
    </xf>
    <xf numFmtId="0" fontId="22" fillId="0" borderId="9" xfId="0" applyFont="1" applyFill="1" applyBorder="1" applyAlignment="1">
      <alignment horizontal="left" wrapText="1" indent="3"/>
    </xf>
    <xf numFmtId="0" fontId="22" fillId="0" borderId="9" xfId="5" applyFont="1" applyFill="1" applyBorder="1" applyAlignment="1">
      <alignment horizontal="left" indent="4"/>
    </xf>
    <xf numFmtId="0" fontId="15" fillId="0" borderId="9" xfId="0" applyFont="1" applyFill="1" applyBorder="1" applyAlignment="1">
      <alignment horizontal="left" wrapText="1" indent="1"/>
    </xf>
    <xf numFmtId="0" fontId="24" fillId="0" borderId="9" xfId="0" applyFont="1" applyFill="1" applyBorder="1" applyAlignment="1">
      <alignment horizontal="left" wrapText="1"/>
    </xf>
    <xf numFmtId="0" fontId="27" fillId="0" borderId="9" xfId="0" applyFont="1" applyFill="1" applyBorder="1" applyAlignment="1">
      <alignment horizontal="left" vertical="top" wrapText="1"/>
    </xf>
    <xf numFmtId="2" fontId="22" fillId="0" borderId="9" xfId="0" applyNumberFormat="1" applyFont="1" applyFill="1" applyBorder="1" applyAlignment="1">
      <alignment horizontal="left" wrapText="1" indent="3"/>
    </xf>
    <xf numFmtId="2" fontId="22" fillId="0" borderId="9" xfId="0" applyNumberFormat="1" applyFont="1" applyFill="1" applyBorder="1" applyAlignment="1">
      <alignment horizontal="left" wrapText="1" indent="5"/>
    </xf>
    <xf numFmtId="2" fontId="22" fillId="0" borderId="9" xfId="0" applyNumberFormat="1" applyFont="1" applyFill="1" applyBorder="1" applyAlignment="1">
      <alignment horizontal="left" vertical="top" wrapText="1" indent="4"/>
    </xf>
    <xf numFmtId="2" fontId="22" fillId="0" borderId="9" xfId="0" applyNumberFormat="1" applyFont="1" applyFill="1" applyBorder="1" applyAlignment="1">
      <alignment horizontal="left" wrapText="1" indent="4"/>
    </xf>
    <xf numFmtId="0" fontId="22" fillId="0" borderId="7" xfId="0" applyFont="1" applyFill="1" applyBorder="1" applyAlignment="1">
      <alignment horizontal="left" wrapText="1" indent="2"/>
    </xf>
    <xf numFmtId="168" fontId="8" fillId="0" borderId="0" xfId="4" applyNumberFormat="1" applyFont="1" applyFill="1" applyBorder="1" applyAlignment="1">
      <alignment horizontal="left" vertical="top" wrapText="1" indent="5"/>
    </xf>
    <xf numFmtId="2" fontId="8" fillId="0" borderId="0" xfId="4" applyNumberFormat="1" applyFont="1" applyFill="1" applyBorder="1" applyAlignment="1">
      <alignment horizontal="left" vertical="top" wrapText="1" indent="6"/>
    </xf>
    <xf numFmtId="0" fontId="8" fillId="0" borderId="1" xfId="0" applyFont="1" applyFill="1" applyBorder="1" applyAlignment="1">
      <alignment wrapText="1"/>
    </xf>
    <xf numFmtId="0" fontId="0" fillId="0" borderId="1" xfId="0" applyBorder="1" applyAlignment="1"/>
    <xf numFmtId="0" fontId="0" fillId="0" borderId="1" xfId="0" applyBorder="1" applyAlignment="1"/>
    <xf numFmtId="0" fontId="8" fillId="0" borderId="0" xfId="11" applyFont="1" applyFill="1" applyBorder="1" applyAlignment="1"/>
  </cellXfs>
  <cellStyles count="14">
    <cellStyle name="Гіперпосилання" xfId="1" builtinId="8"/>
    <cellStyle name="Звичайний" xfId="0" builtinId="0"/>
    <cellStyle name="Звичайний 2 2" xfId="13"/>
    <cellStyle name="Звичайний 4" xfId="12"/>
    <cellStyle name="Обычный_BoP_main table(BPM6)" xfId="4"/>
    <cellStyle name="Обычный_DIN_aPB_kva_sekt_6G" xfId="7"/>
    <cellStyle name="Обычный_DIN_aPB_rik_6G" xfId="11"/>
    <cellStyle name="Обычный_din_pb_6G" xfId="9"/>
    <cellStyle name="Обычный_din_pb_6G 2" xfId="5"/>
    <cellStyle name="Обычный_fin1 2" xfId="3"/>
    <cellStyle name="Обычный_PLB_2006" xfId="6"/>
    <cellStyle name="Обычный_Експорт" xfId="2"/>
    <cellStyle name="Фінансовий" xfId="10" builtinId="3"/>
    <cellStyle name="Фінансовий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ctrlProps/ctrlProp1.xml><?xml version="1.0" encoding="utf-8"?>
<formControlPr xmlns="http://schemas.microsoft.com/office/spreadsheetml/2009/9/main" objectType="List" dx="26" fmlaLink="$A$1" fmlaRange="$A$3:$A$4" noThreeD="1" sel="2"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0</xdr:row>
          <xdr:rowOff>28575</xdr:rowOff>
        </xdr:from>
        <xdr:to>
          <xdr:col>0</xdr:col>
          <xdr:colOff>609600</xdr:colOff>
          <xdr:row>2</xdr:row>
          <xdr:rowOff>0</xdr:rowOff>
        </xdr:to>
        <xdr:sp macro="" textlink="">
          <xdr:nvSpPr>
            <xdr:cNvPr id="1025" name="List Box 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ebswn01s\ICS$\576\576FSI_2008Q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rina\share\My%20Documents\Ukraine\Reporting\ukrbopcmdec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CDIS%20Report%20Form%20ITT%20(Pilo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intranet.imf.org/Documents%20and%20Settings/tgaleza/Local%20Settings/Temporary%20Internet%20Files/OLK10B/Copy%20of%201931PI_2008.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926BOPBPM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2919AC83\BOPuk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ITT%20for%20CDI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bu\docs\630PLB\WORK\PB\&#1055;&#1054;&#1055;&#1045;&#1056;_&#1044;&#1040;&#1053;\2015\&#1050;&#1055;&#1041;6\08\Old\Inna\&#1055;&#1054;&#1055;&#1045;&#1056;_&#1044;&#1040;&#1053;\2010\03\&#1041;&#1077;&#1088;&#1077;&#1079;&#1077;&#1085;&#1100;\Old\&#1052;&#1086;&#1080;%20&#1076;&#1086;&#1082;&#1091;&#1084;&#1077;&#1085;&#1090;&#1099;\My%20eBooks\03_Robochi%20faily\2008\Cur%20Acc\09\WINDOWS\TEMP\ukr2001%2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bu\docs\630PLB\WORK\PB\&#1055;&#1054;&#1055;&#1045;&#1056;_&#1044;&#1040;&#1053;\2015\&#1050;&#1055;&#1041;6\08\Old\Inna\&#1055;&#1054;&#1055;&#1045;&#1056;_&#1044;&#1040;&#1053;\2010\03\&#1041;&#1077;&#1088;&#1077;&#1079;&#1077;&#1085;&#1100;\Old\&#1052;&#1086;&#1080;%20&#1076;&#1086;&#1082;&#1091;&#1084;&#1077;&#1085;&#1090;&#1099;\My%20eBooks\03_Robochi%20faily\2008\Cur%20Acc\09\WINDOWS.98\TEMP\&#1043;&#1072;&#1083;&#1100;%20-%20&#1090;&#1072;&#1073;&#1083;.%20(17%20&#1096;&#109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intranet.imf.org/departments/STA/about_sta/divisions/stasi/STASIIMS/STASIDP/Documents/FA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Page"/>
      <sheetName val="CoverPage_TS"/>
      <sheetName val="PeriodicityInfo"/>
      <sheetName val="Table A"/>
      <sheetName val="Table A_TS"/>
      <sheetName val="Annex Tables A.1-A.3"/>
      <sheetName val="Annex Tables A.1-A.3_TS"/>
      <sheetName val="Annex Tables A.4-A.5"/>
      <sheetName val="Annex Tables A.4-A.5_TS"/>
      <sheetName val="Table B"/>
      <sheetName val="Table B(Suppl.)"/>
      <sheetName val="Guide References"/>
      <sheetName val="Master"/>
      <sheetName val="Deviations"/>
      <sheetName val="DevRanges"/>
      <sheetName val="InterAdjustments"/>
      <sheetName val="InterAdjustRanges"/>
      <sheetName val="SI1–Reg. Cap."/>
      <sheetName val="SI2–RWA"/>
      <sheetName val="SI3–NPL"/>
      <sheetName val="SI4–Res. Real Estate P"/>
      <sheetName val="SI5–Comm. Real Estate P"/>
      <sheetName val="Fin. Structure"/>
      <sheetName val="Table F1"/>
      <sheetName val="Table F2"/>
      <sheetName val="Table F3"/>
      <sheetName val="Table F4"/>
      <sheetName val="Table F5"/>
      <sheetName val="Table F6"/>
      <sheetName val="Table F7"/>
      <sheetName val="AdditionalInfo"/>
      <sheetName val="Validation Summary"/>
      <sheetName val="Report Form"/>
      <sheetName val="Control"/>
      <sheetName val="576FSI_2008Q4"/>
      <sheetName val="PRIV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
          <cell r="C1" t="str">
            <v>Singapore</v>
          </cell>
        </row>
        <row r="5">
          <cell r="C5">
            <v>127</v>
          </cell>
        </row>
        <row r="8">
          <cell r="C8" t="str">
            <v>Q:4:2008</v>
          </cell>
        </row>
        <row r="17">
          <cell r="H17" t="str">
            <v>Lead Agency</v>
          </cell>
        </row>
        <row r="18">
          <cell r="H18" t="str">
            <v>Co-Lead Agency</v>
          </cell>
        </row>
        <row r="19">
          <cell r="H19" t="str">
            <v>Other Responsible Agency</v>
          </cell>
        </row>
        <row r="20">
          <cell r="J20" t="str">
            <v>Coordinator Name</v>
          </cell>
        </row>
        <row r="21">
          <cell r="J21" t="str">
            <v>Contact Person Name</v>
          </cell>
        </row>
        <row r="42">
          <cell r="V42" t="str">
            <v>Thousands</v>
          </cell>
        </row>
        <row r="43">
          <cell r="V43" t="str">
            <v>Millions</v>
          </cell>
        </row>
        <row r="44">
          <cell r="V44" t="str">
            <v>Billions</v>
          </cell>
        </row>
        <row r="45">
          <cell r="V45" t="str">
            <v>Trillions</v>
          </cell>
        </row>
        <row r="330">
          <cell r="BA330" t="str">
            <v xml:space="preserve"> </v>
          </cell>
        </row>
        <row r="331">
          <cell r="BA331" t="str">
            <v>AFGHANIS</v>
          </cell>
        </row>
        <row r="332">
          <cell r="BA332" t="str">
            <v>ALGERIAN DINARS</v>
          </cell>
        </row>
        <row r="333">
          <cell r="BA333" t="str">
            <v>ARGENTINE PESOS</v>
          </cell>
        </row>
        <row r="334">
          <cell r="BA334" t="str">
            <v>ARUBAN FLORINS</v>
          </cell>
        </row>
        <row r="335">
          <cell r="BA335" t="str">
            <v>AUSTRALIAN DOLLARS</v>
          </cell>
        </row>
        <row r="336">
          <cell r="BA336" t="str">
            <v>BAHAMIAN DOLLARS</v>
          </cell>
        </row>
        <row r="337">
          <cell r="BA337" t="str">
            <v>BAHRAIN DINARS</v>
          </cell>
        </row>
        <row r="338">
          <cell r="BA338" t="str">
            <v>BAHT</v>
          </cell>
        </row>
        <row r="339">
          <cell r="BA339" t="str">
            <v>BALBOAS</v>
          </cell>
        </row>
        <row r="340">
          <cell r="BA340" t="str">
            <v>BARBADOS DOLLARS</v>
          </cell>
        </row>
        <row r="341">
          <cell r="BA341" t="str">
            <v>BELARUSIAN RUBELS</v>
          </cell>
        </row>
        <row r="342">
          <cell r="BA342" t="str">
            <v>BELIZE DOLLARS</v>
          </cell>
        </row>
        <row r="343">
          <cell r="BA343" t="str">
            <v>BERMUDA DOLLARS</v>
          </cell>
        </row>
        <row r="344">
          <cell r="BA344" t="str">
            <v>BIRR</v>
          </cell>
        </row>
        <row r="345">
          <cell r="BA345" t="str">
            <v>BOLIVARES</v>
          </cell>
        </row>
        <row r="346">
          <cell r="BA346" t="str">
            <v>BOLIVIANOS</v>
          </cell>
        </row>
        <row r="347">
          <cell r="BA347" t="str">
            <v>BRUNEI DOLLARS</v>
          </cell>
        </row>
        <row r="348">
          <cell r="BA348" t="str">
            <v>BURUNDI FRANCS</v>
          </cell>
        </row>
        <row r="349">
          <cell r="BA349" t="str">
            <v>CANADIAN DOLLARS</v>
          </cell>
        </row>
        <row r="350">
          <cell r="BA350" t="str">
            <v>CAYMAN IS. DOLLARS</v>
          </cell>
        </row>
        <row r="351">
          <cell r="BA351" t="str">
            <v>CEDIS</v>
          </cell>
        </row>
        <row r="352">
          <cell r="BA352" t="str">
            <v>CFA FRANCS</v>
          </cell>
        </row>
        <row r="353">
          <cell r="BA353" t="str">
            <v>CFP FRANCS</v>
          </cell>
        </row>
        <row r="354">
          <cell r="BA354" t="str">
            <v>CHILEAN PESOS</v>
          </cell>
        </row>
        <row r="355">
          <cell r="BA355" t="str">
            <v>COLOMBIAN PESOS</v>
          </cell>
        </row>
        <row r="356">
          <cell r="BA356" t="str">
            <v>COLONES</v>
          </cell>
        </row>
        <row r="357">
          <cell r="BA357" t="str">
            <v>COMORIAN FRANCS</v>
          </cell>
        </row>
        <row r="358">
          <cell r="BA358" t="str">
            <v>CONGO FRANCS</v>
          </cell>
        </row>
        <row r="359">
          <cell r="BA359" t="str">
            <v>CONVERTIBLE MARKA</v>
          </cell>
        </row>
        <row r="360">
          <cell r="BA360" t="str">
            <v>CORDOBAS</v>
          </cell>
        </row>
        <row r="361">
          <cell r="BA361" t="str">
            <v>CUBAN PESOS</v>
          </cell>
        </row>
        <row r="362">
          <cell r="BA362" t="str">
            <v>CYPRUS POUNDS</v>
          </cell>
        </row>
        <row r="363">
          <cell r="BA363" t="str">
            <v>DALASIS</v>
          </cell>
        </row>
        <row r="364">
          <cell r="BA364" t="str">
            <v>DANISH KRONER</v>
          </cell>
        </row>
        <row r="365">
          <cell r="BA365" t="str">
            <v>DENARS</v>
          </cell>
        </row>
        <row r="366">
          <cell r="BA366" t="str">
            <v>DINARS</v>
          </cell>
        </row>
        <row r="367">
          <cell r="BA367" t="str">
            <v>DIRHAMS</v>
          </cell>
        </row>
        <row r="368">
          <cell r="BA368" t="str">
            <v>DJIBOUTI FRANCS</v>
          </cell>
        </row>
        <row r="369">
          <cell r="BA369" t="str">
            <v>DOBRAS</v>
          </cell>
        </row>
        <row r="370">
          <cell r="BA370" t="str">
            <v>DOMINICAN PESOS</v>
          </cell>
        </row>
        <row r="371">
          <cell r="BA371" t="str">
            <v>DONG</v>
          </cell>
        </row>
        <row r="372">
          <cell r="BA372" t="str">
            <v>DRAMS</v>
          </cell>
        </row>
        <row r="373">
          <cell r="BA373" t="str">
            <v>E.CARIBBEAN DOLLARS</v>
          </cell>
        </row>
        <row r="374">
          <cell r="BA374" t="str">
            <v>EGYPTIAN POUNDS</v>
          </cell>
        </row>
        <row r="375">
          <cell r="BA375" t="str">
            <v>EMALANGENI</v>
          </cell>
        </row>
        <row r="376">
          <cell r="BA376" t="str">
            <v>ESCUDOS</v>
          </cell>
        </row>
        <row r="377">
          <cell r="BA377" t="str">
            <v>EUROS</v>
          </cell>
        </row>
        <row r="378">
          <cell r="BA378" t="str">
            <v>FALKLAND IS. POUNDS</v>
          </cell>
        </row>
        <row r="379">
          <cell r="BA379" t="str">
            <v>FIJI DOLLARS</v>
          </cell>
        </row>
        <row r="380">
          <cell r="BA380" t="str">
            <v>FORINT</v>
          </cell>
        </row>
        <row r="381">
          <cell r="BA381" t="str">
            <v>FR. FRANCS/SP. PESETAS</v>
          </cell>
        </row>
        <row r="382">
          <cell r="BA382" t="str">
            <v>FRENCH FRANCS</v>
          </cell>
        </row>
        <row r="383">
          <cell r="BA383" t="str">
            <v>GIBRALTAR POUNDS</v>
          </cell>
        </row>
        <row r="384">
          <cell r="BA384" t="str">
            <v>GOURDES</v>
          </cell>
        </row>
        <row r="385">
          <cell r="BA385" t="str">
            <v>GUARANIES</v>
          </cell>
        </row>
        <row r="386">
          <cell r="BA386" t="str">
            <v>GUILDERS</v>
          </cell>
        </row>
        <row r="387">
          <cell r="BA387" t="str">
            <v>GUINEAN FRANCS</v>
          </cell>
        </row>
        <row r="388">
          <cell r="BA388" t="str">
            <v>GUYANA DOLLARS</v>
          </cell>
        </row>
        <row r="389">
          <cell r="BA389" t="str">
            <v>HONG KONG DOLLARS</v>
          </cell>
        </row>
        <row r="390">
          <cell r="BA390" t="str">
            <v>HRYVNIAS</v>
          </cell>
        </row>
        <row r="391">
          <cell r="BA391" t="str">
            <v>INDIAN RUPEES</v>
          </cell>
        </row>
        <row r="392">
          <cell r="BA392" t="str">
            <v>JAMAICA DOLLARS</v>
          </cell>
        </row>
        <row r="393">
          <cell r="BA393" t="str">
            <v>JORDANIAN DINARS</v>
          </cell>
        </row>
        <row r="394">
          <cell r="BA394" t="str">
            <v>KENYA SHILLINGS</v>
          </cell>
        </row>
        <row r="395">
          <cell r="BA395" t="str">
            <v>KINA</v>
          </cell>
        </row>
        <row r="396">
          <cell r="BA396" t="str">
            <v>KIP</v>
          </cell>
        </row>
        <row r="397">
          <cell r="BA397" t="str">
            <v>KORUNY</v>
          </cell>
        </row>
        <row r="398">
          <cell r="BA398" t="str">
            <v>KRONER</v>
          </cell>
        </row>
        <row r="399">
          <cell r="BA399" t="str">
            <v>KRONUR</v>
          </cell>
        </row>
        <row r="400">
          <cell r="BA400" t="str">
            <v>KROONI</v>
          </cell>
        </row>
        <row r="401">
          <cell r="BA401" t="str">
            <v>KUNAS</v>
          </cell>
        </row>
        <row r="402">
          <cell r="BA402" t="str">
            <v>KUWAITI DINARS</v>
          </cell>
        </row>
        <row r="403">
          <cell r="BA403" t="str">
            <v>KWACHA</v>
          </cell>
        </row>
        <row r="404">
          <cell r="BA404" t="str">
            <v>KWANZAS</v>
          </cell>
        </row>
        <row r="405">
          <cell r="BA405" t="str">
            <v>KYATS</v>
          </cell>
        </row>
        <row r="406">
          <cell r="BA406" t="str">
            <v>LARI</v>
          </cell>
        </row>
        <row r="407">
          <cell r="BA407" t="str">
            <v>LATS</v>
          </cell>
        </row>
        <row r="408">
          <cell r="BA408" t="str">
            <v>LEBANESE POUNDS</v>
          </cell>
        </row>
        <row r="409">
          <cell r="BA409" t="str">
            <v>LEI</v>
          </cell>
        </row>
        <row r="410">
          <cell r="BA410" t="str">
            <v>LEKS</v>
          </cell>
        </row>
        <row r="411">
          <cell r="BA411" t="str">
            <v>LEMPIRAS</v>
          </cell>
        </row>
        <row r="412">
          <cell r="BA412" t="str">
            <v>LEONES</v>
          </cell>
        </row>
        <row r="413">
          <cell r="BA413" t="str">
            <v>LEVA</v>
          </cell>
        </row>
        <row r="414">
          <cell r="BA414" t="str">
            <v>LIBERIAN DOLLARS</v>
          </cell>
        </row>
        <row r="415">
          <cell r="BA415" t="str">
            <v>LIBYAN DINARS</v>
          </cell>
        </row>
        <row r="416">
          <cell r="BA416" t="str">
            <v>LITAI</v>
          </cell>
        </row>
        <row r="417">
          <cell r="BA417" t="str">
            <v>MALAGASY ARIARY</v>
          </cell>
        </row>
        <row r="418">
          <cell r="BA418" t="str">
            <v>MALOTI</v>
          </cell>
        </row>
        <row r="419">
          <cell r="BA419" t="str">
            <v>MALTESE LIRI</v>
          </cell>
        </row>
        <row r="420">
          <cell r="BA420" t="str">
            <v>MANAT</v>
          </cell>
        </row>
        <row r="421">
          <cell r="BA421" t="str">
            <v>MAURITIAN RUPEES</v>
          </cell>
        </row>
        <row r="422">
          <cell r="BA422" t="str">
            <v>METICAIS</v>
          </cell>
        </row>
        <row r="423">
          <cell r="BA423" t="str">
            <v>MEXICAN PESOS</v>
          </cell>
        </row>
        <row r="424">
          <cell r="BA424" t="str">
            <v>NAIRA</v>
          </cell>
        </row>
        <row r="425">
          <cell r="BA425" t="str">
            <v>NAKFA</v>
          </cell>
        </row>
        <row r="426">
          <cell r="BA426" t="str">
            <v>NAMIBIA DOLLARS</v>
          </cell>
        </row>
        <row r="427">
          <cell r="BA427" t="str">
            <v>NEPALESE RUPEES</v>
          </cell>
        </row>
        <row r="428">
          <cell r="BA428" t="str">
            <v>NEW LIRAS</v>
          </cell>
        </row>
        <row r="429">
          <cell r="BA429" t="str">
            <v>NEW SHEQALIM</v>
          </cell>
        </row>
        <row r="430">
          <cell r="BA430" t="str">
            <v>NEW TAIWAN DOLLARS</v>
          </cell>
        </row>
        <row r="431">
          <cell r="BA431" t="str">
            <v>NEW ZEALAND DOLLARS</v>
          </cell>
        </row>
        <row r="432">
          <cell r="BA432" t="str">
            <v>NGULTRUM</v>
          </cell>
        </row>
        <row r="433">
          <cell r="BA433" t="str">
            <v>NORWEGIAN KRONER</v>
          </cell>
        </row>
        <row r="434">
          <cell r="BA434" t="str">
            <v>NUEVOS SOLES</v>
          </cell>
        </row>
        <row r="435">
          <cell r="BA435" t="str">
            <v>OUGUIYAS</v>
          </cell>
        </row>
        <row r="436">
          <cell r="BA436" t="str">
            <v>PA'ANGA</v>
          </cell>
        </row>
        <row r="437">
          <cell r="BA437" t="str">
            <v>PAKISTAN RUPEES</v>
          </cell>
        </row>
        <row r="438">
          <cell r="BA438" t="str">
            <v>PATACAS</v>
          </cell>
        </row>
        <row r="439">
          <cell r="BA439" t="str">
            <v>PHILIPPINE PESOS</v>
          </cell>
        </row>
        <row r="440">
          <cell r="BA440" t="str">
            <v>POUNDS STERLING</v>
          </cell>
        </row>
        <row r="441">
          <cell r="BA441" t="str">
            <v>PULA</v>
          </cell>
        </row>
        <row r="442">
          <cell r="BA442" t="str">
            <v>QATAR RIYALS</v>
          </cell>
        </row>
        <row r="443">
          <cell r="BA443" t="str">
            <v>QUETZALES</v>
          </cell>
        </row>
        <row r="444">
          <cell r="BA444" t="str">
            <v>RAND</v>
          </cell>
        </row>
        <row r="445">
          <cell r="BA445" t="str">
            <v>REAIS</v>
          </cell>
        </row>
        <row r="446">
          <cell r="BA446" t="str">
            <v>RIALS</v>
          </cell>
        </row>
        <row r="447">
          <cell r="BA447" t="str">
            <v>RIALS OMANI</v>
          </cell>
        </row>
        <row r="448">
          <cell r="BA448" t="str">
            <v>RIEL</v>
          </cell>
        </row>
        <row r="449">
          <cell r="BA449" t="str">
            <v>RINGGIT</v>
          </cell>
        </row>
        <row r="450">
          <cell r="BA450" t="str">
            <v>RUFIYAA</v>
          </cell>
        </row>
        <row r="451">
          <cell r="BA451" t="str">
            <v>RUPIAH</v>
          </cell>
        </row>
        <row r="452">
          <cell r="BA452" t="str">
            <v>RUSSIAN RUBLES</v>
          </cell>
        </row>
        <row r="453">
          <cell r="BA453" t="str">
            <v>RWANDA FRANCS</v>
          </cell>
        </row>
        <row r="454">
          <cell r="BA454" t="str">
            <v>SAUDI ARABIAN RIYALS</v>
          </cell>
        </row>
        <row r="455">
          <cell r="BA455" t="str">
            <v>SERBIAN DINARS</v>
          </cell>
        </row>
        <row r="456">
          <cell r="BA456" t="str">
            <v>SEYCHELLES RUPEES</v>
          </cell>
        </row>
        <row r="457">
          <cell r="BA457" t="str">
            <v>SINGAPORE DOLLARS</v>
          </cell>
        </row>
        <row r="458">
          <cell r="BA458" t="str">
            <v>SOLOMON ISL DOLLARS</v>
          </cell>
        </row>
        <row r="459">
          <cell r="BA459" t="str">
            <v>SOMALI SHILLINGS</v>
          </cell>
        </row>
        <row r="460">
          <cell r="BA460" t="str">
            <v>SOMS</v>
          </cell>
        </row>
        <row r="461">
          <cell r="BA461" t="str">
            <v>SRI LANKA RUPEES</v>
          </cell>
        </row>
        <row r="462">
          <cell r="BA462" t="str">
            <v>SUDANESE DINARS</v>
          </cell>
        </row>
        <row r="463">
          <cell r="BA463" t="str">
            <v>SUM</v>
          </cell>
        </row>
        <row r="464">
          <cell r="BA464" t="str">
            <v>SURINAME DOLLAR</v>
          </cell>
        </row>
        <row r="465">
          <cell r="BA465" t="str">
            <v>SWEDISH KRONOR</v>
          </cell>
        </row>
        <row r="466">
          <cell r="BA466" t="str">
            <v>SWISS FRANCS</v>
          </cell>
        </row>
        <row r="467">
          <cell r="BA467" t="str">
            <v>SYRIAN POUNDS</v>
          </cell>
        </row>
        <row r="468">
          <cell r="BA468" t="str">
            <v>TAJIK SOMONI</v>
          </cell>
        </row>
        <row r="469">
          <cell r="BA469" t="str">
            <v>TAKA</v>
          </cell>
        </row>
        <row r="470">
          <cell r="BA470" t="str">
            <v>TALA</v>
          </cell>
        </row>
        <row r="471">
          <cell r="BA471" t="str">
            <v>TANZANIA SHILLINGS</v>
          </cell>
        </row>
        <row r="472">
          <cell r="BA472" t="str">
            <v>TENGE</v>
          </cell>
        </row>
        <row r="473">
          <cell r="BA473" t="str">
            <v>TOGROGS</v>
          </cell>
        </row>
        <row r="474">
          <cell r="BA474" t="str">
            <v>TOLARS</v>
          </cell>
        </row>
        <row r="475">
          <cell r="BA475" t="str">
            <v>TT DOLLARS</v>
          </cell>
        </row>
        <row r="476">
          <cell r="BA476" t="str">
            <v>TUNISIAN DINARS</v>
          </cell>
        </row>
        <row r="477">
          <cell r="BA477" t="str">
            <v>U.S. DOLLARS</v>
          </cell>
        </row>
        <row r="478">
          <cell r="BA478" t="str">
            <v>UGANDA SHILLINGS</v>
          </cell>
        </row>
        <row r="479">
          <cell r="BA479" t="str">
            <v>URUGUAYAN PESOS</v>
          </cell>
        </row>
        <row r="480">
          <cell r="BA480" t="str">
            <v>VATU</v>
          </cell>
        </row>
        <row r="481">
          <cell r="BA481" t="str">
            <v>WON</v>
          </cell>
        </row>
        <row r="482">
          <cell r="BA482" t="str">
            <v>YEMENI RIAL</v>
          </cell>
        </row>
        <row r="483">
          <cell r="BA483" t="str">
            <v>YEN</v>
          </cell>
        </row>
        <row r="484">
          <cell r="BA484" t="str">
            <v>YUAN</v>
          </cell>
        </row>
        <row r="485">
          <cell r="BA485" t="str">
            <v>ZAMBIAN KWACHA</v>
          </cell>
        </row>
        <row r="486">
          <cell r="BA486" t="str">
            <v>ZIMBABWE DOLLARS</v>
          </cell>
        </row>
        <row r="487">
          <cell r="BA487" t="str">
            <v>ZLOTYS</v>
          </cell>
        </row>
      </sheetData>
      <sheetData sheetId="35" refreshError="1"/>
      <sheetData sheetId="3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_Cap"/>
      <sheetName val="in_othsectors"/>
      <sheetName val="ass"/>
      <sheetName val="exp"/>
      <sheetName val="imp"/>
      <sheetName val="nfs"/>
      <sheetName val="oth"/>
      <sheetName val="debt"/>
      <sheetName val="IMFpurch"/>
      <sheetName val="imfrepay"/>
      <sheetName val="gas"/>
      <sheetName val="mtbop"/>
      <sheetName val="cashbop"/>
      <sheetName val="needs"/>
      <sheetName val="Pclubneeds"/>
      <sheetName val="ind"/>
      <sheetName val="cashflow"/>
      <sheetName val="HistCflow"/>
      <sheetName val="WEONEW"/>
      <sheetName val="експ_посл_кв"/>
      <sheetName val="C"/>
      <sheetName val="Macro1"/>
    </sheetNames>
    <sheetDataSet>
      <sheetData sheetId="0">
        <row r="7">
          <cell r="A7" t="str">
            <v>zDollarGDP</v>
          </cell>
        </row>
      </sheetData>
      <sheetData sheetId="1">
        <row r="17">
          <cell r="A17" t="str">
            <v>zReserves</v>
          </cell>
        </row>
      </sheetData>
      <sheetData sheetId="2">
        <row r="7">
          <cell r="A7" t="str">
            <v>zDollarGDP</v>
          </cell>
        </row>
      </sheetData>
      <sheetData sheetId="3" refreshError="1">
        <row r="7">
          <cell r="A7" t="str">
            <v>zDollarGDP</v>
          </cell>
          <cell r="B7" t="str">
            <v xml:space="preserve">  In billions of U.S. dollars</v>
          </cell>
          <cell r="C7">
            <v>103</v>
          </cell>
          <cell r="D7">
            <v>169.77011494252872</v>
          </cell>
          <cell r="E7">
            <v>18.768726984303285</v>
          </cell>
          <cell r="F7">
            <v>32.722850720418613</v>
          </cell>
          <cell r="G7">
            <v>25.868557052030997</v>
          </cell>
          <cell r="H7">
            <v>34.445670628183365</v>
          </cell>
          <cell r="I7">
            <v>43.328231871689347</v>
          </cell>
          <cell r="J7">
            <v>49.675842621189744</v>
          </cell>
          <cell r="K7">
            <v>41.827558092132087</v>
          </cell>
          <cell r="L7">
            <v>30.766214908034854</v>
          </cell>
          <cell r="M7">
            <v>30.350950987564008</v>
          </cell>
          <cell r="N7">
            <v>32.070984625449789</v>
          </cell>
          <cell r="O7">
            <v>35.766139550363611</v>
          </cell>
          <cell r="P7">
            <v>38.480886498511843</v>
          </cell>
          <cell r="Q7">
            <v>41.268041668434648</v>
          </cell>
          <cell r="R7">
            <v>44.193801680762952</v>
          </cell>
          <cell r="S7">
            <v>46.403491764801103</v>
          </cell>
          <cell r="T7">
            <v>49.698139680101988</v>
          </cell>
          <cell r="U7">
            <v>53.226707597389236</v>
          </cell>
          <cell r="V7">
            <v>57.005803836803871</v>
          </cell>
          <cell r="W7">
            <v>61.053215909216938</v>
          </cell>
          <cell r="X7">
            <v>2.3639774859287055</v>
          </cell>
          <cell r="Y7">
            <v>5.25</v>
          </cell>
          <cell r="Z7">
            <v>6.1338289962825279</v>
          </cell>
          <cell r="AA7">
            <v>5.0209205020920509</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10068.38987614432</v>
          </cell>
          <cell r="AS7">
            <v>11372.432432432432</v>
          </cell>
          <cell r="AT7">
            <v>13437.56727664155</v>
          </cell>
          <cell r="AU7">
            <v>14761.424017003188</v>
          </cell>
          <cell r="AV7">
            <v>10667.51398068124</v>
          </cell>
          <cell r="AW7">
            <v>11434.146341463416</v>
          </cell>
          <cell r="AX7">
            <v>12432</v>
          </cell>
          <cell r="AY7">
            <v>8383.265067290813</v>
          </cell>
          <cell r="AZ7">
            <v>7064.5885987082283</v>
          </cell>
          <cell r="BA7">
            <v>7644.0720995176443</v>
          </cell>
          <cell r="BB7">
            <v>8359.8026020637062</v>
          </cell>
          <cell r="BC7">
            <v>7268.5438117251515</v>
          </cell>
          <cell r="BD7">
            <v>5956.9912152269399</v>
          </cell>
          <cell r="BE7">
            <v>7243.8664453052943</v>
          </cell>
          <cell r="BF7">
            <v>9221.5480786909357</v>
          </cell>
          <cell r="BG7">
            <v>7928.0821917808216</v>
          </cell>
        </row>
        <row r="24">
          <cell r="A24" t="str">
            <v>zSDReRate</v>
          </cell>
          <cell r="B24" t="str">
            <v xml:space="preserve">  SDR/US$ [IFS, for 2000 const. from Sept.]</v>
          </cell>
          <cell r="C24">
            <v>1.3574999999999999</v>
          </cell>
          <cell r="D24">
            <v>1.3687499999999999</v>
          </cell>
          <cell r="E24">
            <v>1.4085000000000001</v>
          </cell>
          <cell r="F24">
            <v>1.39625</v>
          </cell>
          <cell r="G24">
            <v>1.4285000000000001</v>
          </cell>
          <cell r="H24">
            <v>1.51725</v>
          </cell>
          <cell r="I24">
            <v>1.4518500000000001</v>
          </cell>
          <cell r="J24">
            <v>1.3761133333333333</v>
          </cell>
          <cell r="K24">
            <v>1.3568091666666666</v>
          </cell>
          <cell r="L24">
            <v>1.3674483333333336</v>
          </cell>
          <cell r="M24">
            <v>1.3205983333333335</v>
          </cell>
          <cell r="N24">
            <v>1.3</v>
          </cell>
          <cell r="O24">
            <v>1.3</v>
          </cell>
          <cell r="P24">
            <v>1.3</v>
          </cell>
          <cell r="Q24">
            <v>1.3</v>
          </cell>
          <cell r="R24">
            <v>1.3</v>
          </cell>
          <cell r="S24">
            <v>1.3</v>
          </cell>
          <cell r="T24">
            <v>1.3</v>
          </cell>
          <cell r="U24">
            <v>1.3</v>
          </cell>
          <cell r="V24">
            <v>1.3</v>
          </cell>
          <cell r="W24">
            <v>1.3</v>
          </cell>
          <cell r="X24">
            <v>1.3879999999999999</v>
          </cell>
          <cell r="Y24">
            <v>1.39</v>
          </cell>
          <cell r="Z24">
            <v>1.4530000000000001</v>
          </cell>
          <cell r="AA24">
            <v>1.403</v>
          </cell>
          <cell r="AB24">
            <v>1.3759999999999999</v>
          </cell>
          <cell r="AC24">
            <v>1.413</v>
          </cell>
          <cell r="AD24">
            <v>1.403</v>
          </cell>
          <cell r="AE24">
            <v>1.393</v>
          </cell>
          <cell r="AF24">
            <v>1.3879999999999999</v>
          </cell>
          <cell r="AG24">
            <v>1.4159999999999999</v>
          </cell>
          <cell r="AH24">
            <v>1.4550000000000001</v>
          </cell>
          <cell r="AI24">
            <v>1.4550000000000001</v>
          </cell>
          <cell r="AJ24">
            <v>1.4931000000000001</v>
          </cell>
          <cell r="AK24">
            <v>1.5660000000000001</v>
          </cell>
          <cell r="AL24">
            <v>1.5170999999999999</v>
          </cell>
          <cell r="AM24">
            <v>1.4927999999999999</v>
          </cell>
          <cell r="AN24">
            <v>1.4653</v>
          </cell>
          <cell r="AO24">
            <v>1.4460999999999999</v>
          </cell>
          <cell r="AP24">
            <v>1.452</v>
          </cell>
          <cell r="AQ24">
            <v>1.444</v>
          </cell>
          <cell r="AR24">
            <v>1.3919999999999999</v>
          </cell>
          <cell r="AS24">
            <v>1.3759999999999999</v>
          </cell>
          <cell r="AT24">
            <v>1.3759999999999999</v>
          </cell>
          <cell r="AU24">
            <v>1.3759999999999999</v>
          </cell>
          <cell r="AV24">
            <v>1.3740000000000001</v>
          </cell>
          <cell r="AW24">
            <v>1.3740000000000001</v>
          </cell>
          <cell r="AX24">
            <v>1.3740000000000001</v>
          </cell>
          <cell r="AY24">
            <v>1.4067700000000001</v>
          </cell>
          <cell r="AZ24">
            <v>1.3819999999999999</v>
          </cell>
          <cell r="BA24">
            <v>1.3480000000000001</v>
          </cell>
          <cell r="BB24">
            <v>1.359</v>
          </cell>
          <cell r="BC24">
            <v>1.383</v>
          </cell>
        </row>
      </sheetData>
      <sheetData sheetId="4"/>
      <sheetData sheetId="5"/>
      <sheetData sheetId="6"/>
      <sheetData sheetId="7" refreshError="1">
        <row r="17">
          <cell r="A17" t="str">
            <v>zReserves</v>
          </cell>
          <cell r="B17" t="str">
            <v xml:space="preserve">    Gross usable reserves from 1998 on</v>
          </cell>
          <cell r="C17">
            <v>0</v>
          </cell>
          <cell r="D17">
            <v>0</v>
          </cell>
          <cell r="E17">
            <v>9.6000000000000002E-2</v>
          </cell>
          <cell r="F17">
            <v>0.13300000000000001</v>
          </cell>
          <cell r="G17">
            <v>0.64600000000000002</v>
          </cell>
          <cell r="H17">
            <v>1.1339999999999999</v>
          </cell>
          <cell r="I17">
            <v>1.994</v>
          </cell>
          <cell r="J17">
            <v>2.375</v>
          </cell>
          <cell r="K17">
            <v>0.78200000000000003</v>
          </cell>
          <cell r="L17">
            <v>1.0900000000000001</v>
          </cell>
          <cell r="M17">
            <v>1.016</v>
          </cell>
          <cell r="N17">
            <v>1.56</v>
          </cell>
          <cell r="O17">
            <v>2.5430000000000001</v>
          </cell>
          <cell r="P17">
            <v>3.0957930000000005</v>
          </cell>
          <cell r="Q17">
            <v>3.7418343030000005</v>
          </cell>
          <cell r="R17">
            <v>4.5037445385130006</v>
          </cell>
          <cell r="S17">
            <v>5.3197504007474237</v>
          </cell>
          <cell r="T17">
            <v>6.1936926792004909</v>
          </cell>
          <cell r="U17">
            <v>7.1296848594237261</v>
          </cell>
          <cell r="V17">
            <v>8.1321324844428116</v>
          </cell>
          <cell r="W17">
            <v>9.2057538908382526</v>
          </cell>
          <cell r="AZ17">
            <v>0.68700000000000006</v>
          </cell>
          <cell r="BA17">
            <v>0.98699999999999999</v>
          </cell>
          <cell r="BB17">
            <v>1.35</v>
          </cell>
          <cell r="BC17">
            <v>1.0900000000000001</v>
          </cell>
          <cell r="BD17">
            <v>1.0740000000000001</v>
          </cell>
          <cell r="BE17">
            <v>0.93899999999999995</v>
          </cell>
          <cell r="BF17">
            <v>0.98599999999999999</v>
          </cell>
          <cell r="BG17">
            <v>1.016</v>
          </cell>
          <cell r="BH17">
            <v>1.028</v>
          </cell>
          <cell r="BI17">
            <v>1.159</v>
          </cell>
          <cell r="BJ17">
            <v>1.2010000000000001</v>
          </cell>
          <cell r="BK17">
            <v>1.56</v>
          </cell>
        </row>
      </sheetData>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BUControlSheet"/>
      <sheetName val="Control"/>
      <sheetName val="Coverpage"/>
      <sheetName val="Inward-DL"/>
      <sheetName val="Inward"/>
      <sheetName val="Inward_TS"/>
      <sheetName val="Outward-DL"/>
      <sheetName val="Outward"/>
      <sheetName val="Outward_TS"/>
      <sheetName val="ValidationSheet"/>
      <sheetName val="Links"/>
    </sheetNames>
    <sheetDataSet>
      <sheetData sheetId="0"/>
      <sheetData sheetId="1"/>
      <sheetData sheetId="2">
        <row r="16">
          <cell r="A16" t="str">
            <v>Yes</v>
          </cell>
        </row>
        <row r="17">
          <cell r="A17" t="str">
            <v>No</v>
          </cell>
        </row>
        <row r="19">
          <cell r="A19" t="str">
            <v>Yes</v>
          </cell>
        </row>
        <row r="20">
          <cell r="A20" t="str">
            <v>No</v>
          </cell>
        </row>
        <row r="21">
          <cell r="A21" t="str">
            <v>Yes</v>
          </cell>
        </row>
        <row r="22">
          <cell r="A22" t="str">
            <v>No</v>
          </cell>
        </row>
        <row r="35">
          <cell r="J35" t="str">
            <v>Yes</v>
          </cell>
        </row>
        <row r="36">
          <cell r="J36" t="str">
            <v>No</v>
          </cell>
        </row>
      </sheetData>
      <sheetData sheetId="3"/>
      <sheetData sheetId="4"/>
      <sheetData sheetId="5"/>
      <sheetData sheetId="6"/>
      <sheetData sheetId="7"/>
      <sheetData sheetId="8"/>
      <sheetData sheetId="9"/>
      <sheetData sheetId="10"/>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Index Page"/>
      <sheetName val="IndexSS"/>
      <sheetName val="Assets Mandated"/>
      <sheetName val="Assets MandatedSS"/>
      <sheetName val="Breakdown by Currency (Assets)"/>
      <sheetName val="CurrencySS"/>
      <sheetName val="Breakdown by Sector (Assets)"/>
      <sheetName val="AssetsSS"/>
      <sheetName val="Breakdown by Sector (Equity)"/>
      <sheetName val="EquitySS"/>
      <sheetName val="Breakdown by Sector (Debt Sec.)"/>
      <sheetName val="Debt SecSS"/>
      <sheetName val="Breakdown by Sector (L-T Debt)"/>
      <sheetName val="L-T DebtSS"/>
      <sheetName val="Breakdown by Sector (S-T Debt)"/>
      <sheetName val="S-T DebtSS"/>
      <sheetName val="Liabilities Breakdown"/>
      <sheetName val="Liabilities BreakdownSS"/>
      <sheetName val="Report Form"/>
      <sheetName val="Control"/>
      <sheetName val="Input 1- Basic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Australia</v>
          </cell>
        </row>
        <row r="3">
          <cell r="C3">
            <v>2008</v>
          </cell>
        </row>
        <row r="17">
          <cell r="F17" t="str">
            <v>National currency</v>
          </cell>
        </row>
        <row r="18">
          <cell r="F18" t="str">
            <v>Units</v>
          </cell>
        </row>
      </sheetData>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Data"/>
      <sheetName val="Report Form"/>
      <sheetName val="Аркуш1"/>
    </sheetNames>
    <sheetDataSet>
      <sheetData sheetId="0"/>
      <sheetData sheetId="1"/>
      <sheetData sheetId="2">
        <row r="4">
          <cell r="E4">
            <v>2020</v>
          </cell>
          <cell r="F4" t="str">
            <v>A</v>
          </cell>
        </row>
        <row r="5">
          <cell r="A5" t="str">
            <v>Thousand</v>
          </cell>
          <cell r="B5" t="str">
            <v>Domestic Currency</v>
          </cell>
          <cell r="E5">
            <v>2019</v>
          </cell>
          <cell r="F5" t="str">
            <v>Q4</v>
          </cell>
        </row>
        <row r="6">
          <cell r="A6" t="str">
            <v>Million</v>
          </cell>
          <cell r="B6" t="str">
            <v>Euros</v>
          </cell>
          <cell r="E6">
            <v>2018</v>
          </cell>
          <cell r="F6" t="str">
            <v>Q3</v>
          </cell>
        </row>
        <row r="7">
          <cell r="A7" t="str">
            <v>Billion</v>
          </cell>
          <cell r="B7" t="str">
            <v>US Dollars</v>
          </cell>
          <cell r="E7">
            <v>2017</v>
          </cell>
          <cell r="F7" t="str">
            <v>Q2</v>
          </cell>
        </row>
        <row r="8">
          <cell r="A8" t="str">
            <v>Trillion</v>
          </cell>
          <cell r="E8">
            <v>2016</v>
          </cell>
          <cell r="F8" t="str">
            <v>Q1</v>
          </cell>
        </row>
        <row r="9">
          <cell r="E9">
            <v>2015</v>
          </cell>
        </row>
        <row r="10">
          <cell r="E10">
            <v>2014</v>
          </cell>
        </row>
        <row r="11">
          <cell r="E11">
            <v>2013</v>
          </cell>
        </row>
        <row r="12">
          <cell r="E12">
            <v>2012</v>
          </cell>
        </row>
        <row r="13">
          <cell r="E13">
            <v>2011</v>
          </cell>
        </row>
        <row r="14">
          <cell r="E14">
            <v>2010</v>
          </cell>
        </row>
        <row r="15">
          <cell r="E15">
            <v>2009</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FSUOUT"/>
      <sheetName val="labels"/>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ating  Data Report Forms"/>
      <sheetName val="BUControlSheet"/>
      <sheetName val="Control"/>
      <sheetName val="ValidationSheet"/>
      <sheetName val="Coverpage"/>
      <sheetName val="Inward"/>
      <sheetName val="Temp 1A"/>
      <sheetName val="Temp 1B"/>
      <sheetName val="Temp 1C"/>
      <sheetName val="Temp 1D"/>
      <sheetName val="Inward_TS"/>
      <sheetName val="Outward"/>
      <sheetName val="Temp1  (Inward) ver 2"/>
      <sheetName val="Temp 2 (Outward) ver 2"/>
      <sheetName val="Outward_TS"/>
      <sheetName val="Temp 3 (Metadata)"/>
      <sheetName val="Temp 4"/>
      <sheetName val="Sheet2"/>
      <sheetName val="Sheet4"/>
      <sheetName val="Sheet1"/>
      <sheetName val="Довідники"/>
    </sheetNames>
    <sheetDataSet>
      <sheetData sheetId="0"/>
      <sheetData sheetId="1"/>
      <sheetData sheetId="2">
        <row r="19">
          <cell r="A19" t="str">
            <v>Yes</v>
          </cell>
        </row>
        <row r="20">
          <cell r="A20"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old"/>
      <sheetName val="Contents"/>
      <sheetName val="Basic Data"/>
      <sheetName val="Tab1"/>
      <sheetName val="tab2"/>
      <sheetName val="Tab3old "/>
      <sheetName val="Tab3"/>
      <sheetName val="Tab5old"/>
      <sheetName val="tab4"/>
      <sheetName val="tab4 (1)"/>
      <sheetName val="Tab5"/>
      <sheetName val="Tab6"/>
      <sheetName val="Tab6(1)"/>
      <sheetName val="tab7"/>
      <sheetName val="Tab7(1)"/>
      <sheetName val="tab8"/>
      <sheetName val="tab9"/>
      <sheetName val="Tab10"/>
      <sheetName val="Tab11"/>
      <sheetName val="tab12"/>
      <sheetName val="tab13"/>
      <sheetName val="tab14"/>
      <sheetName val="tab15"/>
      <sheetName val="Tab26(1997)"/>
      <sheetName val="Tab16_1998"/>
      <sheetName val="Tab16_1999"/>
      <sheetName val="Tab16_2000"/>
      <sheetName val="Tab16_2001 "/>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42"/>
      <sheetName val="Tab43"/>
      <sheetName val="Tab44"/>
      <sheetName val="Tab44 (1)"/>
      <sheetName val="Tab44 (2)"/>
      <sheetName val="tab20 "/>
      <sheetName val="tab67"/>
      <sheetName val="tabY"/>
      <sheetName val="Table19 (1995)"/>
      <sheetName val="DO NOT PRINT"/>
      <sheetName val="DONOT PRINT"/>
      <sheetName val="tabZ"/>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old"/>
      <sheetName val="Contents"/>
      <sheetName val="Basic Data"/>
      <sheetName val="Tab1"/>
      <sheetName val="tab2"/>
      <sheetName val="Tab3old "/>
      <sheetName val="Tab3"/>
      <sheetName val="tab4"/>
      <sheetName val="Tab5old"/>
      <sheetName val="Tab5"/>
      <sheetName val="Tab6"/>
      <sheetName val="tab7"/>
      <sheetName val="tab8"/>
      <sheetName val="tab9"/>
      <sheetName val="Tab10"/>
      <sheetName val="Tab11"/>
      <sheetName val="tab12"/>
      <sheetName val="tab13"/>
      <sheetName val="tab14"/>
      <sheetName val="tab15"/>
      <sheetName val="Tab26(1997)"/>
      <sheetName val="Tab16_1998"/>
      <sheetName val="Tab16_1999"/>
      <sheetName val="Tab16_2000"/>
      <sheetName val="Tab16_2001 "/>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42"/>
      <sheetName val="Tab43"/>
      <sheetName val="Tab44"/>
      <sheetName val="tab20 "/>
      <sheetName val="tab67"/>
      <sheetName val="tabY"/>
      <sheetName val="Table19 (1995)"/>
      <sheetName val="DO NOT PRINT"/>
      <sheetName val="DONOT PRINT"/>
      <sheetName val="tabZ"/>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
      <sheetName val="CoverPage"/>
      <sheetName val="FASurvey"/>
      <sheetName val="Instructions"/>
      <sheetName val="FASurvey-DL"/>
      <sheetName val="NOTES"/>
      <sheetName val="BUControlSheet"/>
      <sheetName val="Control"/>
      <sheetName val="Report Form"/>
      <sheetName val="ValidationSheet"/>
      <sheetName val="146024"/>
    </sheetNames>
    <sheetDataSet>
      <sheetData sheetId="0"/>
      <sheetData sheetId="1"/>
      <sheetData sheetId="2"/>
      <sheetData sheetId="3"/>
      <sheetData sheetId="4"/>
      <sheetData sheetId="5"/>
      <sheetData sheetId="6"/>
      <sheetData sheetId="7">
        <row r="13">
          <cell r="B13" t="str">
            <v>Country Name</v>
          </cell>
        </row>
      </sheetData>
      <sheetData sheetId="8"/>
      <sheetData sheetId="9"/>
      <sheetData sheetId="10" refreshError="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3"/>
  <sheetViews>
    <sheetView tabSelected="1" zoomScale="85" zoomScaleNormal="85" workbookViewId="0"/>
  </sheetViews>
  <sheetFormatPr defaultColWidth="9.140625" defaultRowHeight="12.75" outlineLevelCol="1" x14ac:dyDescent="0.2"/>
  <cols>
    <col min="1" max="1" width="12.5703125" style="1" customWidth="1"/>
    <col min="2" max="2" width="89.5703125" style="1" customWidth="1"/>
    <col min="3" max="3" width="89.5703125" style="1" hidden="1" customWidth="1" outlineLevel="1"/>
    <col min="4" max="4" width="84.28515625" style="1" hidden="1" customWidth="1" outlineLevel="1"/>
    <col min="5" max="5" width="9.140625" style="1" collapsed="1"/>
    <col min="6" max="16384" width="9.140625" style="1"/>
  </cols>
  <sheetData>
    <row r="1" spans="1:4" s="3" customFormat="1" ht="14.25" x14ac:dyDescent="0.2">
      <c r="A1" s="1">
        <v>2</v>
      </c>
      <c r="B1" s="2" t="str">
        <f>IF($A$1=1,C1,D1)</f>
        <v xml:space="preserve">1. Balance of Payment of Ukraine (according to BPM6) </v>
      </c>
      <c r="C1" s="3" t="s">
        <v>0</v>
      </c>
      <c r="D1" s="4" t="s">
        <v>1</v>
      </c>
    </row>
    <row r="2" spans="1:4" s="6" customFormat="1" x14ac:dyDescent="0.2">
      <c r="A2" s="1"/>
      <c r="B2" s="5" t="str">
        <f>IF($A$1=1,C2,D2)</f>
        <v>1.1. Balance of Payments of Ukraine : analytical presentation</v>
      </c>
      <c r="C2" s="5" t="s">
        <v>2</v>
      </c>
      <c r="D2" s="5" t="s">
        <v>3</v>
      </c>
    </row>
    <row r="3" spans="1:4" s="6" customFormat="1" x14ac:dyDescent="0.2">
      <c r="A3" s="7" t="s">
        <v>4</v>
      </c>
      <c r="B3" s="5" t="str">
        <f>IF($A$1=1,C3,D3)</f>
        <v>1.2. Balance of payments of Ukraine: analytical presentation by sectors</v>
      </c>
      <c r="C3" s="5" t="s">
        <v>5</v>
      </c>
      <c r="D3" s="5" t="s">
        <v>6</v>
      </c>
    </row>
    <row r="4" spans="1:4" s="6" customFormat="1" x14ac:dyDescent="0.2">
      <c r="A4" s="8" t="s">
        <v>7</v>
      </c>
      <c r="B4" s="5" t="str">
        <f>IF($A$1=1,C4,D4)</f>
        <v>1.3. Balance of Payments of Ukraine: standart presentation</v>
      </c>
      <c r="C4" s="5" t="s">
        <v>8</v>
      </c>
      <c r="D4" s="5" t="s">
        <v>9</v>
      </c>
    </row>
    <row r="5" spans="1:4" s="6" customFormat="1" x14ac:dyDescent="0.2">
      <c r="A5" s="8"/>
      <c r="B5" s="5" t="str">
        <f>IF($A$1=1,C5,D5)</f>
        <v>1.4. Balance of Payments of Ukraine: standart presentation (detailed)</v>
      </c>
      <c r="C5" s="5" t="s">
        <v>10</v>
      </c>
      <c r="D5" s="5" t="s">
        <v>11</v>
      </c>
    </row>
    <row r="6" spans="1:4" x14ac:dyDescent="0.2">
      <c r="B6" s="5"/>
    </row>
    <row r="7" spans="1:4" s="3" customFormat="1" x14ac:dyDescent="0.2">
      <c r="B7" s="252" t="str">
        <f t="shared" ref="B7:B13" si="0">IF($A$1=1,C7,D7)</f>
        <v>Last updated on: 22.12.2025</v>
      </c>
      <c r="C7" s="3" t="s">
        <v>433</v>
      </c>
      <c r="D7" s="3" t="s">
        <v>434</v>
      </c>
    </row>
    <row r="9" spans="1:4" s="250" customFormat="1" ht="96" customHeight="1" x14ac:dyDescent="0.25">
      <c r="B9" s="249" t="str">
        <f t="shared" si="0"/>
        <v>Within the framework of the implementation of the Programme for the Development of Official Statistics up to 2028, the dissemination of data on transactions of other financial corporations within external sector statistics has been initiated. The increased level of data disaggregation by institutional sectors, in line with the requirements of the sixth edition of the Balance of Payments and International Investment Position Manual (IMF, 2009), did not affect the overall balance of payments aggregates as the relevant transactions had already been included in the statistics although were not previously identified separately. The corresponding changes in balance of payments statistics have been implemented from 2020 onwards.</v>
      </c>
      <c r="C9" s="249" t="s">
        <v>435</v>
      </c>
      <c r="D9" s="249" t="s">
        <v>436</v>
      </c>
    </row>
    <row r="10" spans="1:4" s="251" customFormat="1" x14ac:dyDescent="0.25">
      <c r="A10" s="250"/>
      <c r="B10" s="249"/>
      <c r="C10" s="249"/>
      <c r="D10" s="249"/>
    </row>
    <row r="11" spans="1:4" ht="54.75" customHeight="1" x14ac:dyDescent="0.2">
      <c r="B11" s="249" t="str">
        <f t="shared" si="0"/>
        <v>According to the Law of Ukraine On Protecting the Interests of Entities Submitting Reports and Other Documents Under Martial Law or in Wartime, part of information need for compiling balance of payments statistics was not collected. Estimation of the balance of payments for 2022-2024 was made based on available information and will be revised after receiving additional information.</v>
      </c>
      <c r="C11" s="249" t="s">
        <v>437</v>
      </c>
      <c r="D11" s="249" t="s">
        <v>432</v>
      </c>
    </row>
    <row r="12" spans="1:4" x14ac:dyDescent="0.2">
      <c r="C12" s="249"/>
      <c r="D12" s="249"/>
    </row>
    <row r="13" spans="1:4" ht="132" x14ac:dyDescent="0.2">
      <c r="B13" s="249" t="str">
        <f t="shared" si="0"/>
        <v>Indicators of trade in goods include the volumes of postal shipments, which up to 2025 contained information only on shipments subject to taxation. In 2024, the State Customs Service of Ukraine implemented a transition to an electronic customs clearance system for postal and express consignments, which made it possible to significantly expand the coverage of postal shipments. Given the systemic nature of changes in data on the volumes of postal shipments and in order to ensure the comparability of balance of payments indicators, the data on exports and imports of goods delivered as postal shipments for 2020-2023 were revised. As a result, USD 1459 million increased imports of goods million in 2020, USD 2083 million in 2021, USD 926 million in 2022, and USD 1589 million in 2023. Postal export volumes increased by USD 440 million, USD 508 million, USD 276 million, and USD 336 million respectively.</v>
      </c>
      <c r="C13" s="249" t="s">
        <v>438</v>
      </c>
      <c r="D13" s="249" t="s">
        <v>439</v>
      </c>
    </row>
  </sheetData>
  <hyperlinks>
    <hyperlink ref="D2" location="'1.1'!A1" display="1.1. Balance of Payments: analytical presentation"/>
    <hyperlink ref="D3" location="'1.2'!A1" display="1.2. Balance of payments of Ukraine: analytical presentation by sectors"/>
    <hyperlink ref="D4" location="'1.3'!A1" display="1.3. Balance of Payments: standart presentation"/>
    <hyperlink ref="D5" location="'1.4'!A1" display="1.4. Balance of Payments: standart presentation"/>
    <hyperlink ref="B2" location="'1.1'!A1" display="'1.1'!A1"/>
    <hyperlink ref="C2" location="'1.1'!A1" display="1.1. Динаміка платіжного балансу України: аналітична форма представлення"/>
    <hyperlink ref="C4" location="'1.3'!A1" display="1.3. Динаміка платіжного балансу України: стандартна форма представлення"/>
    <hyperlink ref="C5" location="'1.4'!A1" display="1.4 .Динаміка платіжного балансу України: стандартна форма представлення"/>
    <hyperlink ref="C3" location="'1.2'!A1" display="1.2. Динаміка платіжного балансу України: аналітична форма представлення (за секторами)"/>
    <hyperlink ref="B4" location="'1.3'!A1" display="'1.3'!A1"/>
    <hyperlink ref="B3" location="'1.2'!A1" display="'1.2'!A1"/>
    <hyperlink ref="B5" location="'1.4'!A1" display="'1.4'!A1"/>
  </hyperlinks>
  <pageMargins left="0.70866141732283472" right="0.70866141732283472" top="0.94488188976377963" bottom="0.6692913385826772" header="0.51181102362204722" footer="0.51181102362204722"/>
  <pageSetup paperSize="9" scale="6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List Box 1">
              <controlPr defaultSize="0" autoLine="0" autoPict="0">
                <anchor moveWithCells="1">
                  <from>
                    <xdr:col>0</xdr:col>
                    <xdr:colOff>9525</xdr:colOff>
                    <xdr:row>0</xdr:row>
                    <xdr:rowOff>28575</xdr:rowOff>
                  </from>
                  <to>
                    <xdr:col>0</xdr:col>
                    <xdr:colOff>609600</xdr:colOff>
                    <xdr:row>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G76"/>
  <sheetViews>
    <sheetView zoomScale="70" zoomScaleNormal="70" zoomScaleSheetLayoutView="100" workbookViewId="0">
      <pane xSplit="3" topLeftCell="D1" activePane="topRight" state="frozen"/>
      <selection activeCell="C17" sqref="C17"/>
      <selection pane="topRight" activeCell="D1" sqref="D1"/>
    </sheetView>
  </sheetViews>
  <sheetFormatPr defaultColWidth="9.140625" defaultRowHeight="12.75" outlineLevelCol="2" x14ac:dyDescent="0.2"/>
  <cols>
    <col min="1" max="1" width="41.85546875" style="6" customWidth="1"/>
    <col min="2" max="2" width="62.85546875" style="66" hidden="1" customWidth="1" outlineLevel="2"/>
    <col min="3" max="3" width="62.85546875" style="67" hidden="1" customWidth="1" outlineLevel="2"/>
    <col min="4" max="4" width="7.140625" style="17" bestFit="1" customWidth="1" collapsed="1"/>
    <col min="5" max="5" width="7.140625" style="17" bestFit="1" customWidth="1"/>
    <col min="6" max="6" width="7.140625" style="17" bestFit="1" customWidth="1" collapsed="1"/>
    <col min="7" max="8" width="7.7109375" style="17" bestFit="1" customWidth="1" collapsed="1"/>
    <col min="9" max="9" width="7.140625" style="17" bestFit="1" customWidth="1" collapsed="1"/>
    <col min="10" max="10" width="7.7109375" style="17" bestFit="1" customWidth="1" collapsed="1"/>
    <col min="11" max="11" width="7.7109375" style="17" bestFit="1" customWidth="1"/>
    <col min="12" max="13" width="7.7109375" style="17" bestFit="1" customWidth="1" collapsed="1"/>
    <col min="14" max="16384" width="9.140625" style="6"/>
  </cols>
  <sheetData>
    <row r="1" spans="1:13" s="10" customFormat="1" x14ac:dyDescent="0.2">
      <c r="A1" s="10" t="str">
        <f>IF('1'!$A$1=1,"до змісту","to title")</f>
        <v>to title</v>
      </c>
      <c r="B1" s="11"/>
      <c r="C1" s="12"/>
      <c r="F1" s="13"/>
      <c r="G1" s="13"/>
      <c r="H1" s="13"/>
      <c r="I1" s="13"/>
      <c r="J1" s="13"/>
      <c r="K1" s="13"/>
      <c r="L1" s="13"/>
      <c r="M1" s="13"/>
    </row>
    <row r="2" spans="1:13" s="3" customFormat="1" x14ac:dyDescent="0.2">
      <c r="A2" s="14" t="str">
        <f>IF('1'!$A$1=1,B2,C2)</f>
        <v>1.1. Balance of Payments of Ukraine: analytical presentation</v>
      </c>
      <c r="B2" s="15" t="s">
        <v>2</v>
      </c>
      <c r="C2" s="16" t="s">
        <v>12</v>
      </c>
      <c r="D2" s="17"/>
      <c r="E2" s="17"/>
      <c r="F2" s="17"/>
      <c r="G2" s="17"/>
      <c r="H2" s="17"/>
      <c r="I2" s="17"/>
      <c r="J2" s="17"/>
      <c r="K2" s="17"/>
      <c r="L2" s="17"/>
      <c r="M2" s="17"/>
    </row>
    <row r="3" spans="1:13" s="3" customFormat="1" x14ac:dyDescent="0.2">
      <c r="A3" s="18" t="str">
        <f>IF('1'!$A$1=1,B3,C3)</f>
        <v xml:space="preserve">(according to BPM6) </v>
      </c>
      <c r="B3" s="15" t="s">
        <v>13</v>
      </c>
      <c r="C3" s="16" t="s">
        <v>14</v>
      </c>
      <c r="D3" s="17"/>
      <c r="E3" s="17"/>
      <c r="F3" s="17"/>
      <c r="G3" s="17"/>
      <c r="H3" s="17"/>
      <c r="I3" s="17"/>
      <c r="J3" s="17"/>
      <c r="K3" s="17"/>
      <c r="L3" s="17"/>
      <c r="M3" s="17"/>
    </row>
    <row r="4" spans="1:13" s="9" customFormat="1" x14ac:dyDescent="0.2">
      <c r="A4" s="253" t="str">
        <f>IF('1'!$A$1=1,C4,B4)</f>
        <v xml:space="preserve"> mln EUR</v>
      </c>
      <c r="B4" s="254" t="s">
        <v>418</v>
      </c>
      <c r="C4" s="151" t="s">
        <v>15</v>
      </c>
    </row>
    <row r="5" spans="1:13" s="3" customFormat="1" x14ac:dyDescent="0.2">
      <c r="A5" s="271" t="str">
        <f>IF('1'!$A$1=1,B5,C5)</f>
        <v>Description</v>
      </c>
      <c r="B5" s="273" t="s">
        <v>16</v>
      </c>
      <c r="C5" s="275" t="s">
        <v>17</v>
      </c>
      <c r="D5" s="19">
        <v>2015</v>
      </c>
      <c r="E5" s="19">
        <v>2016</v>
      </c>
      <c r="F5" s="20">
        <v>2017</v>
      </c>
      <c r="G5" s="20">
        <v>2018</v>
      </c>
      <c r="H5" s="20">
        <v>2019</v>
      </c>
      <c r="I5" s="20">
        <v>2020</v>
      </c>
      <c r="J5" s="20">
        <v>2021</v>
      </c>
      <c r="K5" s="20">
        <v>2022</v>
      </c>
      <c r="L5" s="20">
        <v>2023</v>
      </c>
      <c r="M5" s="20">
        <v>2024</v>
      </c>
    </row>
    <row r="6" spans="1:13" s="3" customFormat="1" x14ac:dyDescent="0.2">
      <c r="A6" s="272"/>
      <c r="B6" s="274"/>
      <c r="C6" s="276"/>
      <c r="D6" s="21"/>
      <c r="E6" s="21"/>
      <c r="F6" s="22"/>
      <c r="G6" s="22"/>
      <c r="H6" s="22"/>
      <c r="I6" s="22"/>
      <c r="J6" s="22"/>
      <c r="K6" s="22"/>
      <c r="L6" s="22"/>
      <c r="M6" s="22"/>
    </row>
    <row r="7" spans="1:13" s="27" customFormat="1" x14ac:dyDescent="0.2">
      <c r="A7" s="23" t="str">
        <f>IF('1'!$A$1=1,B7,C7)</f>
        <v>A.Current account</v>
      </c>
      <c r="B7" s="24" t="s">
        <v>18</v>
      </c>
      <c r="C7" s="25" t="s">
        <v>19</v>
      </c>
      <c r="D7" s="26">
        <v>4512.3610000000008</v>
      </c>
      <c r="E7" s="26">
        <v>-1677.5459999999996</v>
      </c>
      <c r="F7" s="26">
        <v>-3046.8599999999992</v>
      </c>
      <c r="G7" s="26">
        <v>-5464.197000000001</v>
      </c>
      <c r="H7" s="26">
        <v>-3696.2579999999989</v>
      </c>
      <c r="I7" s="26">
        <v>3844.0309999999995</v>
      </c>
      <c r="J7" s="26">
        <v>-4706.8899999999994</v>
      </c>
      <c r="K7" s="26">
        <v>7015.0607195392422</v>
      </c>
      <c r="L7" s="26">
        <v>-8642.2634800211199</v>
      </c>
      <c r="M7" s="26">
        <v>-13957.089</v>
      </c>
    </row>
    <row r="8" spans="1:13" x14ac:dyDescent="0.2">
      <c r="A8" s="28" t="str">
        <f>IF('1'!$A$1=1,B8,C8)</f>
        <v>Goods and services (net)</v>
      </c>
      <c r="B8" s="29" t="s">
        <v>20</v>
      </c>
      <c r="C8" s="30" t="s">
        <v>21</v>
      </c>
      <c r="D8" s="31">
        <v>-2112.6579999999999</v>
      </c>
      <c r="E8" s="31">
        <v>-5854.3</v>
      </c>
      <c r="F8" s="31">
        <v>-7661.21</v>
      </c>
      <c r="G8" s="31">
        <v>-9705.4280000000017</v>
      </c>
      <c r="H8" s="31">
        <v>-11203.186999999998</v>
      </c>
      <c r="I8" s="31">
        <v>-2913.1040000000007</v>
      </c>
      <c r="J8" s="31">
        <v>-3657.29</v>
      </c>
      <c r="K8" s="31">
        <v>-25487.649000000001</v>
      </c>
      <c r="L8" s="31">
        <v>-34826.03</v>
      </c>
      <c r="M8" s="31">
        <v>-35874.547999999995</v>
      </c>
    </row>
    <row r="9" spans="1:13" x14ac:dyDescent="0.2">
      <c r="A9" s="32" t="str">
        <f>IF('1'!$A$1=1,B9,C9)</f>
        <v>Goods (net)</v>
      </c>
      <c r="B9" s="33" t="s">
        <v>22</v>
      </c>
      <c r="C9" s="34" t="s">
        <v>23</v>
      </c>
      <c r="D9" s="31">
        <v>-3092.6780000000003</v>
      </c>
      <c r="E9" s="31">
        <v>-6304.0320000000002</v>
      </c>
      <c r="F9" s="31">
        <v>-8465.7890000000007</v>
      </c>
      <c r="G9" s="31">
        <v>-10848.388000000001</v>
      </c>
      <c r="H9" s="31">
        <v>-12770.819999999998</v>
      </c>
      <c r="I9" s="31">
        <v>-6758.8240000000005</v>
      </c>
      <c r="J9" s="31">
        <v>-7026.2309999999998</v>
      </c>
      <c r="K9" s="31">
        <v>-14751.133999999998</v>
      </c>
      <c r="L9" s="31">
        <v>-28092.46</v>
      </c>
      <c r="M9" s="31">
        <v>-30534.898000000005</v>
      </c>
    </row>
    <row r="10" spans="1:13" x14ac:dyDescent="0.2">
      <c r="A10" s="35" t="str">
        <f>IF('1'!$A$1=1,B10,C10)</f>
        <v>Exports of goods</v>
      </c>
      <c r="B10" s="36" t="s">
        <v>24</v>
      </c>
      <c r="C10" s="37" t="s">
        <v>25</v>
      </c>
      <c r="D10" s="38">
        <v>31919.821</v>
      </c>
      <c r="E10" s="38">
        <v>30345.500999999997</v>
      </c>
      <c r="F10" s="38">
        <v>35176.288</v>
      </c>
      <c r="G10" s="38">
        <v>36729.868000000002</v>
      </c>
      <c r="H10" s="38">
        <v>41183.274999999994</v>
      </c>
      <c r="I10" s="38">
        <v>39902.553</v>
      </c>
      <c r="J10" s="38">
        <v>53945.633999999998</v>
      </c>
      <c r="K10" s="38">
        <v>38969.758000000002</v>
      </c>
      <c r="L10" s="38">
        <v>32392.202999999998</v>
      </c>
      <c r="M10" s="38">
        <v>36350.600999999995</v>
      </c>
    </row>
    <row r="11" spans="1:13" x14ac:dyDescent="0.2">
      <c r="A11" s="35" t="str">
        <f>IF('1'!$A$1=1,B11,C11)</f>
        <v>Imports of goods</v>
      </c>
      <c r="B11" s="36" t="s">
        <v>26</v>
      </c>
      <c r="C11" s="37" t="s">
        <v>27</v>
      </c>
      <c r="D11" s="38">
        <v>35012.499000000003</v>
      </c>
      <c r="E11" s="38">
        <v>36649.533000000003</v>
      </c>
      <c r="F11" s="38">
        <v>43642.077000000005</v>
      </c>
      <c r="G11" s="38">
        <v>47578.256000000001</v>
      </c>
      <c r="H11" s="38">
        <v>53954.094999999994</v>
      </c>
      <c r="I11" s="38">
        <v>46661.377</v>
      </c>
      <c r="J11" s="38">
        <v>60971.864999999998</v>
      </c>
      <c r="K11" s="38">
        <v>53720.892</v>
      </c>
      <c r="L11" s="38">
        <v>60484.663</v>
      </c>
      <c r="M11" s="38">
        <v>66885.499000000011</v>
      </c>
    </row>
    <row r="12" spans="1:13" s="3" customFormat="1" x14ac:dyDescent="0.2">
      <c r="A12" s="32" t="str">
        <f>IF('1'!$A$1=1,B12,C12)</f>
        <v>Services (net)</v>
      </c>
      <c r="B12" s="33" t="s">
        <v>28</v>
      </c>
      <c r="C12" s="34" t="s">
        <v>29</v>
      </c>
      <c r="D12" s="31">
        <v>980.02000000000021</v>
      </c>
      <c r="E12" s="31">
        <v>449.73199999999997</v>
      </c>
      <c r="F12" s="31">
        <v>804.57900000000063</v>
      </c>
      <c r="G12" s="31">
        <v>1142.96</v>
      </c>
      <c r="H12" s="31">
        <v>1567.6329999999996</v>
      </c>
      <c r="I12" s="31">
        <v>3845.72</v>
      </c>
      <c r="J12" s="31">
        <v>3368.9409999999998</v>
      </c>
      <c r="K12" s="31">
        <v>-10736.515000000001</v>
      </c>
      <c r="L12" s="31">
        <v>-6733.57</v>
      </c>
      <c r="M12" s="31">
        <v>-5339.6500000000005</v>
      </c>
    </row>
    <row r="13" spans="1:13" x14ac:dyDescent="0.2">
      <c r="A13" s="35" t="str">
        <f>IF('1'!$A$1=1,B13,C13)</f>
        <v>Exports of services</v>
      </c>
      <c r="B13" s="36" t="s">
        <v>30</v>
      </c>
      <c r="C13" s="37" t="s">
        <v>31</v>
      </c>
      <c r="D13" s="38">
        <v>11208.016</v>
      </c>
      <c r="E13" s="38">
        <v>11250.802</v>
      </c>
      <c r="F13" s="38">
        <v>12599.406000000003</v>
      </c>
      <c r="G13" s="38">
        <v>13438.362000000001</v>
      </c>
      <c r="H13" s="38">
        <v>15611.807999999999</v>
      </c>
      <c r="I13" s="38">
        <v>13633.347</v>
      </c>
      <c r="J13" s="38">
        <v>15590.081000000002</v>
      </c>
      <c r="K13" s="38">
        <v>15737.213</v>
      </c>
      <c r="L13" s="38">
        <v>15349.598000000002</v>
      </c>
      <c r="M13" s="38">
        <v>16006.852999999999</v>
      </c>
    </row>
    <row r="14" spans="1:13" x14ac:dyDescent="0.2">
      <c r="A14" s="35" t="str">
        <f>IF('1'!$A$1=1,B14,C14)</f>
        <v>Imports of services</v>
      </c>
      <c r="B14" s="36" t="s">
        <v>32</v>
      </c>
      <c r="C14" s="37" t="s">
        <v>33</v>
      </c>
      <c r="D14" s="38">
        <v>10227.995999999999</v>
      </c>
      <c r="E14" s="38">
        <v>10801.070000000002</v>
      </c>
      <c r="F14" s="38">
        <v>11794.827000000001</v>
      </c>
      <c r="G14" s="38">
        <v>12295.402000000002</v>
      </c>
      <c r="H14" s="38">
        <v>14044.174999999999</v>
      </c>
      <c r="I14" s="38">
        <v>9787.6270000000004</v>
      </c>
      <c r="J14" s="38">
        <v>12221.14</v>
      </c>
      <c r="K14" s="38">
        <v>26473.727999999999</v>
      </c>
      <c r="L14" s="38">
        <v>22083.168000000001</v>
      </c>
      <c r="M14" s="38">
        <v>21346.503000000001</v>
      </c>
    </row>
    <row r="15" spans="1:13" s="3" customFormat="1" x14ac:dyDescent="0.2">
      <c r="A15" s="28" t="str">
        <f>IF('1'!$A$1=1,B15,C15)</f>
        <v>Primary income (net)</v>
      </c>
      <c r="B15" s="29" t="s">
        <v>34</v>
      </c>
      <c r="C15" s="30" t="s">
        <v>35</v>
      </c>
      <c r="D15" s="31">
        <v>3376.3420000000006</v>
      </c>
      <c r="E15" s="31">
        <v>887.86400000000003</v>
      </c>
      <c r="F15" s="31">
        <v>1404.2440000000001</v>
      </c>
      <c r="G15" s="31">
        <v>1148.6819999999998</v>
      </c>
      <c r="H15" s="31">
        <v>1710.2200000000003</v>
      </c>
      <c r="I15" s="31">
        <v>3174.1119999999996</v>
      </c>
      <c r="J15" s="31">
        <v>-4961.0469999999996</v>
      </c>
      <c r="K15" s="31">
        <v>8138.8790000000008</v>
      </c>
      <c r="L15" s="31">
        <v>4688.5310000000009</v>
      </c>
      <c r="M15" s="31">
        <v>456.84699999999975</v>
      </c>
    </row>
    <row r="16" spans="1:13" x14ac:dyDescent="0.2">
      <c r="A16" s="39" t="str">
        <f>IF('1'!$A$1=1,B16,C16)</f>
        <v>Credit</v>
      </c>
      <c r="B16" s="285" t="s">
        <v>36</v>
      </c>
      <c r="C16" s="40" t="s">
        <v>37</v>
      </c>
      <c r="D16" s="38">
        <v>5217.9269999999997</v>
      </c>
      <c r="E16" s="38">
        <v>6226.4639999999999</v>
      </c>
      <c r="F16" s="38">
        <v>8237.8960000000006</v>
      </c>
      <c r="G16" s="38">
        <v>10079.239</v>
      </c>
      <c r="H16" s="38">
        <v>11884.170000000002</v>
      </c>
      <c r="I16" s="38">
        <v>10670.941999999999</v>
      </c>
      <c r="J16" s="38">
        <v>11838.541999999999</v>
      </c>
      <c r="K16" s="38">
        <v>12478.531000000001</v>
      </c>
      <c r="L16" s="38">
        <v>11388.823</v>
      </c>
      <c r="M16" s="38">
        <v>8845.7729999999992</v>
      </c>
    </row>
    <row r="17" spans="1:13" x14ac:dyDescent="0.2">
      <c r="A17" s="39" t="str">
        <f>IF('1'!$A$1=1,B17,C17)</f>
        <v>Debit</v>
      </c>
      <c r="B17" s="285" t="s">
        <v>38</v>
      </c>
      <c r="C17" s="40" t="s">
        <v>39</v>
      </c>
      <c r="D17" s="38">
        <v>1841.5850000000005</v>
      </c>
      <c r="E17" s="38">
        <v>5338.6</v>
      </c>
      <c r="F17" s="38">
        <v>6833.652</v>
      </c>
      <c r="G17" s="38">
        <v>8930.5570000000007</v>
      </c>
      <c r="H17" s="38">
        <v>10173.949999999999</v>
      </c>
      <c r="I17" s="38">
        <v>7496.83</v>
      </c>
      <c r="J17" s="38">
        <v>16799.589</v>
      </c>
      <c r="K17" s="38">
        <v>4339.652</v>
      </c>
      <c r="L17" s="38">
        <v>6700.2919999999995</v>
      </c>
      <c r="M17" s="38">
        <v>8388.9260000000013</v>
      </c>
    </row>
    <row r="18" spans="1:13" s="3" customFormat="1" x14ac:dyDescent="0.2">
      <c r="A18" s="32" t="str">
        <f>IF('1'!$A$1=1,B18,C18)</f>
        <v>Compensation of employees (net)</v>
      </c>
      <c r="B18" s="286" t="s">
        <v>40</v>
      </c>
      <c r="C18" s="34" t="s">
        <v>41</v>
      </c>
      <c r="D18" s="31">
        <v>5047.0249999999996</v>
      </c>
      <c r="E18" s="31">
        <v>6050.5390000000007</v>
      </c>
      <c r="F18" s="31">
        <v>8034.9279999999999</v>
      </c>
      <c r="G18" s="31">
        <v>9740.4850000000006</v>
      </c>
      <c r="H18" s="31">
        <v>11400.817000000001</v>
      </c>
      <c r="I18" s="31">
        <v>10265.055</v>
      </c>
      <c r="J18" s="31">
        <v>11476.647000000001</v>
      </c>
      <c r="K18" s="31">
        <v>12169.441000000001</v>
      </c>
      <c r="L18" s="31">
        <v>10272.322999999999</v>
      </c>
      <c r="M18" s="31">
        <v>7523.9929999999995</v>
      </c>
    </row>
    <row r="19" spans="1:13" x14ac:dyDescent="0.2">
      <c r="A19" s="35" t="str">
        <f>IF('1'!$A$1=1,B19,C19)</f>
        <v>Credit</v>
      </c>
      <c r="B19" s="287" t="s">
        <v>36</v>
      </c>
      <c r="C19" s="37" t="s">
        <v>37</v>
      </c>
      <c r="D19" s="38">
        <v>5079.3980000000001</v>
      </c>
      <c r="E19" s="38">
        <v>6083.91</v>
      </c>
      <c r="F19" s="38">
        <v>8059.1329999999998</v>
      </c>
      <c r="G19" s="38">
        <v>9753.9969999999994</v>
      </c>
      <c r="H19" s="38">
        <v>11418.739000000001</v>
      </c>
      <c r="I19" s="38">
        <v>10283.492999999999</v>
      </c>
      <c r="J19" s="38">
        <v>11496.113000000001</v>
      </c>
      <c r="K19" s="38">
        <v>12184.671000000002</v>
      </c>
      <c r="L19" s="38">
        <v>10288.981</v>
      </c>
      <c r="M19" s="38">
        <v>7540.6270000000004</v>
      </c>
    </row>
    <row r="20" spans="1:13" x14ac:dyDescent="0.2">
      <c r="A20" s="35" t="str">
        <f>IF('1'!$A$1=1,B20,C20)</f>
        <v>Debit</v>
      </c>
      <c r="B20" s="287" t="s">
        <v>38</v>
      </c>
      <c r="C20" s="37" t="s">
        <v>39</v>
      </c>
      <c r="D20" s="38">
        <v>32.372999999999998</v>
      </c>
      <c r="E20" s="38">
        <v>33.371000000000002</v>
      </c>
      <c r="F20" s="38">
        <v>24.204999999999998</v>
      </c>
      <c r="G20" s="38">
        <v>13.512</v>
      </c>
      <c r="H20" s="38">
        <v>17.921999999999997</v>
      </c>
      <c r="I20" s="38">
        <v>18.438000000000002</v>
      </c>
      <c r="J20" s="38">
        <v>19.465999999999998</v>
      </c>
      <c r="K20" s="38">
        <v>15.23</v>
      </c>
      <c r="L20" s="38">
        <v>16.657999999999998</v>
      </c>
      <c r="M20" s="38">
        <v>16.634</v>
      </c>
    </row>
    <row r="21" spans="1:13" s="43" customFormat="1" x14ac:dyDescent="0.2">
      <c r="A21" s="32" t="str">
        <f>IF('1'!$A$1=1,B21,C21)</f>
        <v>Investment income (net)</v>
      </c>
      <c r="B21" s="286" t="s">
        <v>42</v>
      </c>
      <c r="C21" s="34" t="s">
        <v>43</v>
      </c>
      <c r="D21" s="31">
        <v>-1670.6829999999995</v>
      </c>
      <c r="E21" s="31">
        <v>-5162.6749999999993</v>
      </c>
      <c r="F21" s="31">
        <v>-6630.6840000000002</v>
      </c>
      <c r="G21" s="31">
        <v>-8591.8029999999999</v>
      </c>
      <c r="H21" s="31">
        <v>-9690.5969999999998</v>
      </c>
      <c r="I21" s="31">
        <v>-7090.9430000000002</v>
      </c>
      <c r="J21" s="31">
        <v>-16437.694</v>
      </c>
      <c r="K21" s="31">
        <v>-4030.5620000000004</v>
      </c>
      <c r="L21" s="31">
        <v>-5786.3179999999993</v>
      </c>
      <c r="M21" s="31">
        <v>-7324.4249999999993</v>
      </c>
    </row>
    <row r="22" spans="1:13" x14ac:dyDescent="0.2">
      <c r="A22" s="35" t="str">
        <f>IF('1'!$A$1=1,B22,C22)</f>
        <v>Credit</v>
      </c>
      <c r="B22" s="287" t="s">
        <v>36</v>
      </c>
      <c r="C22" s="37" t="s">
        <v>37</v>
      </c>
      <c r="D22" s="38">
        <v>138.529</v>
      </c>
      <c r="E22" s="38">
        <v>142.55400000000003</v>
      </c>
      <c r="F22" s="38">
        <v>178.76300000000001</v>
      </c>
      <c r="G22" s="38">
        <v>325.24200000000002</v>
      </c>
      <c r="H22" s="38">
        <v>465.43099999999998</v>
      </c>
      <c r="I22" s="38">
        <v>387.44900000000007</v>
      </c>
      <c r="J22" s="38">
        <v>342.42900000000003</v>
      </c>
      <c r="K22" s="38">
        <v>293.86</v>
      </c>
      <c r="L22" s="38">
        <v>897.31599999999992</v>
      </c>
      <c r="M22" s="38">
        <v>1047.867</v>
      </c>
    </row>
    <row r="23" spans="1:13" s="43" customFormat="1" x14ac:dyDescent="0.2">
      <c r="A23" s="35" t="str">
        <f>IF('1'!$A$1=1,B23,C23)</f>
        <v>Debit</v>
      </c>
      <c r="B23" s="287" t="s">
        <v>38</v>
      </c>
      <c r="C23" s="37" t="s">
        <v>39</v>
      </c>
      <c r="D23" s="38">
        <v>1809.212</v>
      </c>
      <c r="E23" s="38">
        <v>5305.2289999999994</v>
      </c>
      <c r="F23" s="38">
        <v>6809.4470000000001</v>
      </c>
      <c r="G23" s="38">
        <v>8917.0450000000001</v>
      </c>
      <c r="H23" s="38">
        <v>10156.028</v>
      </c>
      <c r="I23" s="38">
        <v>7478.3919999999998</v>
      </c>
      <c r="J23" s="38">
        <v>16780.123</v>
      </c>
      <c r="K23" s="38">
        <v>4324.4220000000005</v>
      </c>
      <c r="L23" s="38">
        <v>6683.634</v>
      </c>
      <c r="M23" s="38">
        <v>8372.2919999999995</v>
      </c>
    </row>
    <row r="24" spans="1:13" s="3" customFormat="1" x14ac:dyDescent="0.2">
      <c r="A24" s="39" t="str">
        <f>IF('1'!$A$1=1,B24,C24)</f>
        <v>o/w: reinvested earnings</v>
      </c>
      <c r="B24" s="288" t="s">
        <v>44</v>
      </c>
      <c r="C24" s="44" t="s">
        <v>45</v>
      </c>
      <c r="D24" s="45">
        <v>-3030.7639999999997</v>
      </c>
      <c r="E24" s="45">
        <v>448.69500000000005</v>
      </c>
      <c r="F24" s="45">
        <v>1351.8590000000002</v>
      </c>
      <c r="G24" s="45">
        <v>2177.7779999999998</v>
      </c>
      <c r="H24" s="45">
        <v>2907.1460000000002</v>
      </c>
      <c r="I24" s="45">
        <v>-458.99799999999988</v>
      </c>
      <c r="J24" s="45">
        <v>4108.9030000000002</v>
      </c>
      <c r="K24" s="45">
        <v>292.23599999999999</v>
      </c>
      <c r="L24" s="45">
        <v>3144.2629999999999</v>
      </c>
      <c r="M24" s="45">
        <v>2401.6580000000004</v>
      </c>
    </row>
    <row r="25" spans="1:13" s="3" customFormat="1" x14ac:dyDescent="0.2">
      <c r="A25" s="32" t="str">
        <f>IF('1'!$A$1=1,B25,C25)</f>
        <v xml:space="preserve"> Other primary income</v>
      </c>
      <c r="B25" s="286" t="s">
        <v>419</v>
      </c>
      <c r="C25" s="34" t="s">
        <v>420</v>
      </c>
      <c r="D25" s="265" t="s">
        <v>427</v>
      </c>
      <c r="E25" s="265" t="s">
        <v>427</v>
      </c>
      <c r="F25" s="265" t="s">
        <v>427</v>
      </c>
      <c r="G25" s="265" t="s">
        <v>427</v>
      </c>
      <c r="H25" s="265" t="s">
        <v>427</v>
      </c>
      <c r="I25" s="265" t="s">
        <v>427</v>
      </c>
      <c r="J25" s="265" t="s">
        <v>427</v>
      </c>
      <c r="K25" s="265" t="s">
        <v>427</v>
      </c>
      <c r="L25" s="265">
        <v>202.52600000000001</v>
      </c>
      <c r="M25" s="265">
        <v>257.279</v>
      </c>
    </row>
    <row r="26" spans="1:13" s="3" customFormat="1" x14ac:dyDescent="0.2">
      <c r="A26" s="35" t="str">
        <f>IF('1'!$A$1=1,B26,C26)</f>
        <v>Credit</v>
      </c>
      <c r="B26" s="287" t="s">
        <v>36</v>
      </c>
      <c r="C26" s="37" t="s">
        <v>37</v>
      </c>
      <c r="D26" s="45" t="s">
        <v>427</v>
      </c>
      <c r="E26" s="45" t="s">
        <v>427</v>
      </c>
      <c r="F26" s="45" t="s">
        <v>427</v>
      </c>
      <c r="G26" s="45" t="s">
        <v>427</v>
      </c>
      <c r="H26" s="45" t="s">
        <v>427</v>
      </c>
      <c r="I26" s="45" t="s">
        <v>427</v>
      </c>
      <c r="J26" s="45" t="s">
        <v>427</v>
      </c>
      <c r="K26" s="45" t="s">
        <v>427</v>
      </c>
      <c r="L26" s="45">
        <v>202.52600000000001</v>
      </c>
      <c r="M26" s="45">
        <v>257.279</v>
      </c>
    </row>
    <row r="27" spans="1:13" s="3" customFormat="1" x14ac:dyDescent="0.2">
      <c r="A27" s="35" t="str">
        <f>IF('1'!$A$1=1,B27,C27)</f>
        <v>Debit</v>
      </c>
      <c r="B27" s="287" t="s">
        <v>38</v>
      </c>
      <c r="C27" s="37" t="s">
        <v>39</v>
      </c>
      <c r="D27" s="45" t="s">
        <v>427</v>
      </c>
      <c r="E27" s="45" t="s">
        <v>427</v>
      </c>
      <c r="F27" s="45" t="s">
        <v>427</v>
      </c>
      <c r="G27" s="45" t="s">
        <v>427</v>
      </c>
      <c r="H27" s="45" t="s">
        <v>427</v>
      </c>
      <c r="I27" s="45" t="s">
        <v>427</v>
      </c>
      <c r="J27" s="45" t="s">
        <v>427</v>
      </c>
      <c r="K27" s="45" t="s">
        <v>427</v>
      </c>
      <c r="L27" s="45">
        <v>0</v>
      </c>
      <c r="M27" s="45">
        <v>0</v>
      </c>
    </row>
    <row r="28" spans="1:13" x14ac:dyDescent="0.2">
      <c r="A28" s="28" t="str">
        <f>IF('1'!$A$1=1,B28,C28)</f>
        <v>Secondary income (net)</v>
      </c>
      <c r="B28" s="289" t="s">
        <v>46</v>
      </c>
      <c r="C28" s="30" t="s">
        <v>47</v>
      </c>
      <c r="D28" s="31">
        <v>3248.6770000000001</v>
      </c>
      <c r="E28" s="31">
        <v>3288.8900000000003</v>
      </c>
      <c r="F28" s="31">
        <v>3210.1060000000002</v>
      </c>
      <c r="G28" s="31">
        <v>3092.549</v>
      </c>
      <c r="H28" s="31">
        <v>5796.7090000000007</v>
      </c>
      <c r="I28" s="31">
        <v>3583.0230000000001</v>
      </c>
      <c r="J28" s="31">
        <v>3911.4470000000001</v>
      </c>
      <c r="K28" s="31">
        <v>24363.830719539241</v>
      </c>
      <c r="L28" s="31">
        <v>21495.23551997888</v>
      </c>
      <c r="M28" s="31">
        <v>21460.612000000001</v>
      </c>
    </row>
    <row r="29" spans="1:13" x14ac:dyDescent="0.2">
      <c r="A29" s="39" t="str">
        <f>IF('1'!$A$1=1,B29,C29)</f>
        <v>Credit</v>
      </c>
      <c r="B29" s="285" t="s">
        <v>36</v>
      </c>
      <c r="C29" s="40" t="s">
        <v>37</v>
      </c>
      <c r="D29" s="38">
        <v>4123.4629999999997</v>
      </c>
      <c r="E29" s="38">
        <v>4184.8209999999999</v>
      </c>
      <c r="F29" s="38">
        <v>4257.5650000000005</v>
      </c>
      <c r="G29" s="38">
        <v>4190.7179999999998</v>
      </c>
      <c r="H29" s="38">
        <v>7064.9260000000004</v>
      </c>
      <c r="I29" s="38">
        <v>4961.1839999999993</v>
      </c>
      <c r="J29" s="38">
        <v>5780.2290000000003</v>
      </c>
      <c r="K29" s="38">
        <v>27292.556719539243</v>
      </c>
      <c r="L29" s="38">
        <v>22528.267519978879</v>
      </c>
      <c r="M29" s="38">
        <v>22307.940000000002</v>
      </c>
    </row>
    <row r="30" spans="1:13" x14ac:dyDescent="0.2">
      <c r="A30" s="39" t="str">
        <f>IF('1'!$A$1=1,B30,C30)</f>
        <v>Debit</v>
      </c>
      <c r="B30" s="285" t="s">
        <v>38</v>
      </c>
      <c r="C30" s="40" t="s">
        <v>39</v>
      </c>
      <c r="D30" s="38">
        <v>874.78599999999994</v>
      </c>
      <c r="E30" s="38">
        <v>895.93100000000004</v>
      </c>
      <c r="F30" s="38">
        <v>1047.4590000000001</v>
      </c>
      <c r="G30" s="38">
        <v>1098.1689999999999</v>
      </c>
      <c r="H30" s="38">
        <v>1268.2170000000001</v>
      </c>
      <c r="I30" s="38">
        <v>1378.1610000000001</v>
      </c>
      <c r="J30" s="38">
        <v>1868.7820000000002</v>
      </c>
      <c r="K30" s="38">
        <v>2928.7260000000001</v>
      </c>
      <c r="L30" s="38">
        <v>1033.0320000000002</v>
      </c>
      <c r="M30" s="38">
        <v>847.32799999999997</v>
      </c>
    </row>
    <row r="31" spans="1:13" s="3" customFormat="1" x14ac:dyDescent="0.2">
      <c r="A31" s="46" t="str">
        <f>IF('1'!$A$1=1,B31,C31)</f>
        <v>B. Capital account</v>
      </c>
      <c r="B31" s="290" t="s">
        <v>48</v>
      </c>
      <c r="C31" s="25" t="s">
        <v>49</v>
      </c>
      <c r="D31" s="26">
        <v>414.06299999999999</v>
      </c>
      <c r="E31" s="26">
        <v>82.429000000000002</v>
      </c>
      <c r="F31" s="26">
        <v>-2.9300000000000024</v>
      </c>
      <c r="G31" s="26">
        <v>31.829000000000004</v>
      </c>
      <c r="H31" s="26">
        <v>34.011000000000003</v>
      </c>
      <c r="I31" s="26">
        <v>-1.6850000000000005</v>
      </c>
      <c r="J31" s="26">
        <v>12.538999999999998</v>
      </c>
      <c r="K31" s="26">
        <v>171.99100000000001</v>
      </c>
      <c r="L31" s="26">
        <v>133.983</v>
      </c>
      <c r="M31" s="26">
        <v>4656.1550000000016</v>
      </c>
    </row>
    <row r="32" spans="1:13" ht="25.5" x14ac:dyDescent="0.2">
      <c r="A32" s="47" t="str">
        <f>IF('1'!$A$1=1,B32,C32)</f>
        <v>Net lending (+) / net borrowing (-) (balance from current and capital account)</v>
      </c>
      <c r="B32" s="291" t="s">
        <v>50</v>
      </c>
      <c r="C32" s="48" t="s">
        <v>51</v>
      </c>
      <c r="D32" s="49">
        <v>4926.4239999999991</v>
      </c>
      <c r="E32" s="49">
        <v>-1595.1169999999997</v>
      </c>
      <c r="F32" s="49">
        <v>-3049.7899999999991</v>
      </c>
      <c r="G32" s="49">
        <v>-5432.3680000000004</v>
      </c>
      <c r="H32" s="49">
        <v>-3662.2469999999994</v>
      </c>
      <c r="I32" s="49">
        <v>3842.3459999999995</v>
      </c>
      <c r="J32" s="49">
        <v>-4694.3509999999987</v>
      </c>
      <c r="K32" s="49">
        <v>7187.0517195392413</v>
      </c>
      <c r="L32" s="49">
        <v>-8508.2804800211197</v>
      </c>
      <c r="M32" s="49">
        <v>-9300.9339999999975</v>
      </c>
    </row>
    <row r="33" spans="1:13" x14ac:dyDescent="0.2">
      <c r="A33" s="46" t="str">
        <f>IF('1'!$A$1=1,B33,C33)</f>
        <v>C. Financial account</v>
      </c>
      <c r="B33" s="290" t="s">
        <v>52</v>
      </c>
      <c r="C33" s="25" t="s">
        <v>53</v>
      </c>
      <c r="D33" s="26">
        <v>4262.6680000000033</v>
      </c>
      <c r="E33" s="26">
        <v>-2801.3519999999994</v>
      </c>
      <c r="F33" s="26">
        <v>-5278.0579999999991</v>
      </c>
      <c r="G33" s="26">
        <v>-7966.6130000000012</v>
      </c>
      <c r="H33" s="26">
        <v>-9021.9590000000007</v>
      </c>
      <c r="I33" s="26">
        <v>2154.0589999999943</v>
      </c>
      <c r="J33" s="26">
        <v>-5122.7199999999957</v>
      </c>
      <c r="K33" s="26">
        <v>9536.7692676354909</v>
      </c>
      <c r="L33" s="26">
        <v>-17170.469060960761</v>
      </c>
      <c r="M33" s="26">
        <v>-9392.7349999999969</v>
      </c>
    </row>
    <row r="34" spans="1:13" s="3" customFormat="1" x14ac:dyDescent="0.2">
      <c r="A34" s="28" t="str">
        <f>IF('1'!$A$1=1,B34,C34)</f>
        <v>Direct investment (net)</v>
      </c>
      <c r="B34" s="289" t="s">
        <v>54</v>
      </c>
      <c r="C34" s="30" t="s">
        <v>55</v>
      </c>
      <c r="D34" s="31">
        <v>160.87199999999939</v>
      </c>
      <c r="E34" s="31">
        <v>-3520.1889999999999</v>
      </c>
      <c r="F34" s="31">
        <v>-3086.884</v>
      </c>
      <c r="G34" s="31">
        <v>-4111.3379999999997</v>
      </c>
      <c r="H34" s="31">
        <v>-4629.6880000000001</v>
      </c>
      <c r="I34" s="31">
        <v>68.60599999999971</v>
      </c>
      <c r="J34" s="31">
        <v>-6391.5569999999998</v>
      </c>
      <c r="K34" s="31">
        <v>-249.95499999999993</v>
      </c>
      <c r="L34" s="31">
        <v>-4102.8029999999999</v>
      </c>
      <c r="M34" s="31">
        <v>-3436.1139999999996</v>
      </c>
    </row>
    <row r="35" spans="1:13" s="3" customFormat="1" x14ac:dyDescent="0.2">
      <c r="A35" s="32" t="str">
        <f>IF('1'!$A$1=1,B35,C35)</f>
        <v>Direct investment: assets</v>
      </c>
      <c r="B35" s="286" t="s">
        <v>56</v>
      </c>
      <c r="C35" s="34" t="s">
        <v>57</v>
      </c>
      <c r="D35" s="31">
        <v>32.192999999999998</v>
      </c>
      <c r="E35" s="31">
        <v>158.17599999999999</v>
      </c>
      <c r="F35" s="31">
        <v>187.64599999999996</v>
      </c>
      <c r="G35" s="31">
        <v>97.553999999999988</v>
      </c>
      <c r="H35" s="31">
        <v>559.08699999999999</v>
      </c>
      <c r="I35" s="31">
        <v>315.86799999999999</v>
      </c>
      <c r="J35" s="31">
        <v>352.49</v>
      </c>
      <c r="K35" s="31">
        <v>14.775999999999989</v>
      </c>
      <c r="L35" s="31">
        <v>121.08800000000001</v>
      </c>
      <c r="M35" s="31">
        <v>278.56599999999997</v>
      </c>
    </row>
    <row r="36" spans="1:13" x14ac:dyDescent="0.2">
      <c r="A36" s="32" t="str">
        <f>IF('1'!$A$1=1,B36,C36)</f>
        <v>Direct investment: liabilities</v>
      </c>
      <c r="B36" s="286" t="s">
        <v>58</v>
      </c>
      <c r="C36" s="34" t="s">
        <v>59</v>
      </c>
      <c r="D36" s="31">
        <v>-128.67899999999963</v>
      </c>
      <c r="E36" s="31">
        <v>3678.3650000000002</v>
      </c>
      <c r="F36" s="31">
        <v>3274.53</v>
      </c>
      <c r="G36" s="31">
        <v>4208.8919999999998</v>
      </c>
      <c r="H36" s="31">
        <v>5188.7749999999996</v>
      </c>
      <c r="I36" s="31">
        <v>247.26199999999983</v>
      </c>
      <c r="J36" s="31">
        <v>6744.0470000000005</v>
      </c>
      <c r="K36" s="31">
        <v>264.73099999999999</v>
      </c>
      <c r="L36" s="31">
        <v>4223.8909999999996</v>
      </c>
      <c r="M36" s="31">
        <v>3714.68</v>
      </c>
    </row>
    <row r="37" spans="1:13" x14ac:dyDescent="0.2">
      <c r="A37" s="35" t="str">
        <f>IF('1'!$A$1=1,B37,C37)</f>
        <v xml:space="preserve">o/w: </v>
      </c>
      <c r="B37" s="292" t="s">
        <v>60</v>
      </c>
      <c r="C37" s="40" t="s">
        <v>61</v>
      </c>
      <c r="D37" s="31"/>
      <c r="E37" s="31"/>
      <c r="F37" s="31"/>
      <c r="G37" s="31"/>
      <c r="H37" s="31"/>
      <c r="I37" s="31"/>
      <c r="J37" s="31"/>
      <c r="K37" s="31"/>
      <c r="L37" s="31"/>
      <c r="M37" s="31"/>
    </row>
    <row r="38" spans="1:13" s="3" customFormat="1" x14ac:dyDescent="0.2">
      <c r="A38" s="35" t="str">
        <f>IF('1'!$A$1=1,B38,C38)</f>
        <v>reinvestment of earnings</v>
      </c>
      <c r="B38" s="292" t="s">
        <v>62</v>
      </c>
      <c r="C38" s="50" t="s">
        <v>63</v>
      </c>
      <c r="D38" s="45">
        <v>-3030.7639999999997</v>
      </c>
      <c r="E38" s="45">
        <v>448.69599999999991</v>
      </c>
      <c r="F38" s="45">
        <v>1351.8559999999998</v>
      </c>
      <c r="G38" s="45">
        <v>2177.7739999999999</v>
      </c>
      <c r="H38" s="45">
        <v>2907.1480000000001</v>
      </c>
      <c r="I38" s="45">
        <v>-458.99699999999996</v>
      </c>
      <c r="J38" s="45">
        <v>4108.9009999999998</v>
      </c>
      <c r="K38" s="45">
        <v>292.24299999999994</v>
      </c>
      <c r="L38" s="45">
        <v>3144.2699999999995</v>
      </c>
      <c r="M38" s="45">
        <v>2401.6580000000004</v>
      </c>
    </row>
    <row r="39" spans="1:13" s="3" customFormat="1" x14ac:dyDescent="0.2">
      <c r="A39" s="35" t="str">
        <f>IF('1'!$A$1=1,B39,C39)</f>
        <v>debt instruments</v>
      </c>
      <c r="B39" s="292" t="s">
        <v>64</v>
      </c>
      <c r="C39" s="50" t="s">
        <v>65</v>
      </c>
      <c r="D39" s="38">
        <v>-715.3420000000001</v>
      </c>
      <c r="E39" s="38">
        <v>46.197999999999979</v>
      </c>
      <c r="F39" s="38">
        <v>575.24700000000007</v>
      </c>
      <c r="G39" s="38">
        <v>773.06700000000001</v>
      </c>
      <c r="H39" s="38">
        <v>797.09799999999984</v>
      </c>
      <c r="I39" s="38">
        <v>33.305000000000007</v>
      </c>
      <c r="J39" s="38">
        <v>1618.0930000000001</v>
      </c>
      <c r="K39" s="38">
        <v>-447.524</v>
      </c>
      <c r="L39" s="38">
        <v>479.45099999999991</v>
      </c>
      <c r="M39" s="38">
        <v>440.76699999999994</v>
      </c>
    </row>
    <row r="40" spans="1:13" x14ac:dyDescent="0.2">
      <c r="A40" s="28" t="str">
        <f>IF('1'!$A$1=1,B40,C40)</f>
        <v>Portfolio investment (net)</v>
      </c>
      <c r="B40" s="289" t="s">
        <v>66</v>
      </c>
      <c r="C40" s="30" t="s">
        <v>67</v>
      </c>
      <c r="D40" s="31">
        <v>-318.23900000000003</v>
      </c>
      <c r="E40" s="31">
        <v>-247.334</v>
      </c>
      <c r="F40" s="31">
        <v>-1524.81</v>
      </c>
      <c r="G40" s="31">
        <v>-1790.9580000000005</v>
      </c>
      <c r="H40" s="31">
        <v>-4575.7189999999991</v>
      </c>
      <c r="I40" s="31">
        <v>723.74100000000044</v>
      </c>
      <c r="J40" s="31">
        <v>-838.59799999999927</v>
      </c>
      <c r="K40" s="31">
        <v>1883.6659999999999</v>
      </c>
      <c r="L40" s="31">
        <v>2523.4070000000002</v>
      </c>
      <c r="M40" s="31">
        <v>6040.2980000000016</v>
      </c>
    </row>
    <row r="41" spans="1:13" x14ac:dyDescent="0.2">
      <c r="A41" s="32" t="str">
        <f>IF('1'!$A$1=1,B41,C41)</f>
        <v>Portfolio investment: assets</v>
      </c>
      <c r="B41" s="286" t="s">
        <v>68</v>
      </c>
      <c r="C41" s="34" t="s">
        <v>69</v>
      </c>
      <c r="D41" s="31">
        <v>2.6989999999999998</v>
      </c>
      <c r="E41" s="31">
        <v>-71.225999999999999</v>
      </c>
      <c r="F41" s="31">
        <v>2.5379999999999998</v>
      </c>
      <c r="G41" s="31">
        <v>28.516999999999999</v>
      </c>
      <c r="H41" s="31">
        <v>367.31900000000007</v>
      </c>
      <c r="I41" s="31">
        <v>117.77200000000005</v>
      </c>
      <c r="J41" s="31">
        <v>-53.587999999999965</v>
      </c>
      <c r="K41" s="31">
        <v>614.59100000000012</v>
      </c>
      <c r="L41" s="31">
        <v>2077.08</v>
      </c>
      <c r="M41" s="31">
        <v>644.5139999999999</v>
      </c>
    </row>
    <row r="42" spans="1:13" x14ac:dyDescent="0.2">
      <c r="A42" s="32" t="str">
        <f>IF('1'!$A$1=1,B42,C42)</f>
        <v>Portfolio investment: liabilities</v>
      </c>
      <c r="B42" s="286" t="s">
        <v>70</v>
      </c>
      <c r="C42" s="34" t="s">
        <v>71</v>
      </c>
      <c r="D42" s="31">
        <v>320.93799999999999</v>
      </c>
      <c r="E42" s="31">
        <v>176.108</v>
      </c>
      <c r="F42" s="31">
        <v>1527.3480000000002</v>
      </c>
      <c r="G42" s="31">
        <v>1819.4750000000001</v>
      </c>
      <c r="H42" s="31">
        <v>4943.0380000000005</v>
      </c>
      <c r="I42" s="31">
        <v>-605.96900000000016</v>
      </c>
      <c r="J42" s="31">
        <v>785.00999999999976</v>
      </c>
      <c r="K42" s="31">
        <v>-1269.075</v>
      </c>
      <c r="L42" s="31">
        <v>-446.327</v>
      </c>
      <c r="M42" s="31">
        <v>-5395.7839999999997</v>
      </c>
    </row>
    <row r="43" spans="1:13" x14ac:dyDescent="0.2">
      <c r="A43" s="51" t="str">
        <f>IF('1'!$A$1=1,B43,C43)</f>
        <v>Equities</v>
      </c>
      <c r="B43" s="287" t="s">
        <v>72</v>
      </c>
      <c r="C43" s="37" t="s">
        <v>73</v>
      </c>
      <c r="D43" s="38">
        <v>158.351</v>
      </c>
      <c r="E43" s="38">
        <v>61.656999999999996</v>
      </c>
      <c r="F43" s="38">
        <v>93.957000000000008</v>
      </c>
      <c r="G43" s="38">
        <v>-8.6009999999999973</v>
      </c>
      <c r="H43" s="38">
        <v>43.940999999999995</v>
      </c>
      <c r="I43" s="38">
        <v>150.50700000000001</v>
      </c>
      <c r="J43" s="38">
        <v>-62.083000000000013</v>
      </c>
      <c r="K43" s="38">
        <v>-9.7040000000000006</v>
      </c>
      <c r="L43" s="38">
        <v>1.851</v>
      </c>
      <c r="M43" s="38">
        <v>3.6510000000000002</v>
      </c>
    </row>
    <row r="44" spans="1:13" x14ac:dyDescent="0.2">
      <c r="A44" s="51" t="str">
        <f>IF('1'!$A$1=1,B44,C44)</f>
        <v>Debt securities</v>
      </c>
      <c r="B44" s="287" t="s">
        <v>74</v>
      </c>
      <c r="C44" s="37" t="s">
        <v>75</v>
      </c>
      <c r="D44" s="38">
        <v>162.58700000000002</v>
      </c>
      <c r="E44" s="38">
        <v>114.45100000000002</v>
      </c>
      <c r="F44" s="38">
        <v>1433.3910000000003</v>
      </c>
      <c r="G44" s="38">
        <v>1828.0760000000002</v>
      </c>
      <c r="H44" s="38">
        <v>4899.0969999999998</v>
      </c>
      <c r="I44" s="38">
        <v>-756.47600000000023</v>
      </c>
      <c r="J44" s="38">
        <v>847.09299999999962</v>
      </c>
      <c r="K44" s="38">
        <v>-1259.3710000000001</v>
      </c>
      <c r="L44" s="38">
        <v>-448.178</v>
      </c>
      <c r="M44" s="38">
        <v>-5399.4350000000004</v>
      </c>
    </row>
    <row r="45" spans="1:13" s="3" customFormat="1" x14ac:dyDescent="0.2">
      <c r="A45" s="52" t="str">
        <f>IF('1'!$A$1=1,B45,C45)</f>
        <v>General government</v>
      </c>
      <c r="B45" s="293" t="s">
        <v>76</v>
      </c>
      <c r="C45" s="53" t="s">
        <v>77</v>
      </c>
      <c r="D45" s="38">
        <v>854.16000000000008</v>
      </c>
      <c r="E45" s="38">
        <v>213.24900000000005</v>
      </c>
      <c r="F45" s="38">
        <v>1254.261</v>
      </c>
      <c r="G45" s="38">
        <v>1752.6170000000002</v>
      </c>
      <c r="H45" s="38">
        <v>3723.2380000000003</v>
      </c>
      <c r="I45" s="38">
        <v>-303.34400000000005</v>
      </c>
      <c r="J45" s="38">
        <v>-126.56300000000016</v>
      </c>
      <c r="K45" s="38">
        <v>-1176.5920000000001</v>
      </c>
      <c r="L45" s="38">
        <v>-146.209</v>
      </c>
      <c r="M45" s="38">
        <v>-5097.6959999999999</v>
      </c>
    </row>
    <row r="46" spans="1:13" s="3" customFormat="1" x14ac:dyDescent="0.2">
      <c r="A46" s="54" t="str">
        <f>IF('1'!$A$1=1,B46,C46)</f>
        <v>Banks</v>
      </c>
      <c r="B46" s="293" t="s">
        <v>78</v>
      </c>
      <c r="C46" s="53" t="s">
        <v>79</v>
      </c>
      <c r="D46" s="38">
        <v>-560.71</v>
      </c>
      <c r="E46" s="38">
        <v>-79.372</v>
      </c>
      <c r="F46" s="38">
        <v>-88.831999999999994</v>
      </c>
      <c r="G46" s="38">
        <v>72.317000000000007</v>
      </c>
      <c r="H46" s="38">
        <v>-705.09900000000005</v>
      </c>
      <c r="I46" s="38">
        <v>-804.92</v>
      </c>
      <c r="J46" s="38">
        <v>-479.17500000000001</v>
      </c>
      <c r="K46" s="38">
        <v>-236.34899999999999</v>
      </c>
      <c r="L46" s="38">
        <v>-136.51600000000002</v>
      </c>
      <c r="M46" s="38">
        <v>-90.524000000000001</v>
      </c>
    </row>
    <row r="47" spans="1:13" x14ac:dyDescent="0.2">
      <c r="A47" s="54" t="str">
        <f>IF('1'!$A$1=1,B47,C47)</f>
        <v>Other sectors</v>
      </c>
      <c r="B47" s="293" t="s">
        <v>80</v>
      </c>
      <c r="C47" s="53" t="s">
        <v>81</v>
      </c>
      <c r="D47" s="38">
        <v>-130.86299999999997</v>
      </c>
      <c r="E47" s="38">
        <v>-19.426000000000002</v>
      </c>
      <c r="F47" s="38">
        <v>267.96200000000005</v>
      </c>
      <c r="G47" s="38">
        <v>3.1419999999999959</v>
      </c>
      <c r="H47" s="38">
        <v>1880.9579999999999</v>
      </c>
      <c r="I47" s="38">
        <v>351.78800000000001</v>
      </c>
      <c r="J47" s="38">
        <v>1452.8309999999999</v>
      </c>
      <c r="K47" s="38">
        <v>153.57</v>
      </c>
      <c r="L47" s="38">
        <v>-165.45300000000003</v>
      </c>
      <c r="M47" s="38">
        <v>-211.21499999999997</v>
      </c>
    </row>
    <row r="48" spans="1:13" x14ac:dyDescent="0.2">
      <c r="A48" s="55" t="str">
        <f>IF('1'!$A$1=1,B48,C48)</f>
        <v xml:space="preserve"> Financial derivatives: net</v>
      </c>
      <c r="B48" s="289" t="s">
        <v>82</v>
      </c>
      <c r="C48" s="30" t="s">
        <v>83</v>
      </c>
      <c r="D48" s="31">
        <v>0</v>
      </c>
      <c r="E48" s="31">
        <v>0</v>
      </c>
      <c r="F48" s="31">
        <v>0</v>
      </c>
      <c r="G48" s="31">
        <v>0</v>
      </c>
      <c r="H48" s="31">
        <v>0</v>
      </c>
      <c r="I48" s="31">
        <v>278.91300000000001</v>
      </c>
      <c r="J48" s="31">
        <v>150.286</v>
      </c>
      <c r="K48" s="31">
        <v>41.482999999999997</v>
      </c>
      <c r="L48" s="31">
        <v>0</v>
      </c>
      <c r="M48" s="31">
        <v>52.57</v>
      </c>
    </row>
    <row r="49" spans="1:13" x14ac:dyDescent="0.2">
      <c r="A49" s="56" t="str">
        <f>IF('1'!$A$1=1,B49,C49)</f>
        <v>Financial derivatives: assets</v>
      </c>
      <c r="B49" s="286" t="s">
        <v>84</v>
      </c>
      <c r="C49" s="34" t="s">
        <v>441</v>
      </c>
      <c r="D49" s="31">
        <v>0</v>
      </c>
      <c r="E49" s="31">
        <v>0</v>
      </c>
      <c r="F49" s="31">
        <v>0</v>
      </c>
      <c r="G49" s="31">
        <v>0</v>
      </c>
      <c r="H49" s="31">
        <v>0</v>
      </c>
      <c r="I49" s="31">
        <v>0</v>
      </c>
      <c r="J49" s="31">
        <v>0</v>
      </c>
      <c r="K49" s="31">
        <v>0</v>
      </c>
      <c r="L49" s="31">
        <v>0</v>
      </c>
      <c r="M49" s="31">
        <v>0</v>
      </c>
    </row>
    <row r="50" spans="1:13" x14ac:dyDescent="0.2">
      <c r="A50" s="56" t="str">
        <f>IF('1'!$A$1=1,B50,C50)</f>
        <v>Financial derivatives: liabilities</v>
      </c>
      <c r="B50" s="286" t="s">
        <v>84</v>
      </c>
      <c r="C50" s="34" t="s">
        <v>85</v>
      </c>
      <c r="D50" s="31">
        <v>0</v>
      </c>
      <c r="E50" s="31">
        <v>0</v>
      </c>
      <c r="F50" s="31">
        <v>0</v>
      </c>
      <c r="G50" s="31">
        <v>0</v>
      </c>
      <c r="H50" s="31">
        <v>0</v>
      </c>
      <c r="I50" s="31">
        <v>-278.91300000000001</v>
      </c>
      <c r="J50" s="31">
        <v>-150.286</v>
      </c>
      <c r="K50" s="31">
        <v>-41.482999999999997</v>
      </c>
      <c r="L50" s="31">
        <v>0</v>
      </c>
      <c r="M50" s="31">
        <v>-52.57</v>
      </c>
    </row>
    <row r="51" spans="1:13" x14ac:dyDescent="0.2">
      <c r="A51" s="57" t="str">
        <f>IF('1'!$A$1=1,B51,C51)</f>
        <v>General government</v>
      </c>
      <c r="B51" s="287" t="s">
        <v>76</v>
      </c>
      <c r="C51" s="37" t="s">
        <v>77</v>
      </c>
      <c r="D51" s="38">
        <v>0</v>
      </c>
      <c r="E51" s="38">
        <v>0</v>
      </c>
      <c r="F51" s="38">
        <v>0</v>
      </c>
      <c r="G51" s="38">
        <v>0</v>
      </c>
      <c r="H51" s="38">
        <v>0</v>
      </c>
      <c r="I51" s="38">
        <v>-278.91300000000001</v>
      </c>
      <c r="J51" s="38">
        <v>-150.286</v>
      </c>
      <c r="K51" s="38">
        <v>-41.482999999999997</v>
      </c>
      <c r="L51" s="38">
        <v>0</v>
      </c>
      <c r="M51" s="38">
        <v>-52.57</v>
      </c>
    </row>
    <row r="52" spans="1:13" x14ac:dyDescent="0.2">
      <c r="A52" s="55" t="str">
        <f>IF('1'!$A$1=1,B52,C52)</f>
        <v xml:space="preserve">Other investment (net) </v>
      </c>
      <c r="B52" s="289" t="s">
        <v>86</v>
      </c>
      <c r="C52" s="30" t="s">
        <v>87</v>
      </c>
      <c r="D52" s="31">
        <v>3977.5169999999994</v>
      </c>
      <c r="E52" s="31">
        <v>462.99499999999966</v>
      </c>
      <c r="F52" s="31">
        <v>-284.43000000000006</v>
      </c>
      <c r="G52" s="31">
        <v>-682.63699999999994</v>
      </c>
      <c r="H52" s="31">
        <v>1253.7720000000002</v>
      </c>
      <c r="I52" s="31">
        <v>2355.1620000000003</v>
      </c>
      <c r="J52" s="31">
        <v>4256.8940000000002</v>
      </c>
      <c r="K52" s="31">
        <v>8185.285283015246</v>
      </c>
      <c r="L52" s="31">
        <v>-14980.814405228164</v>
      </c>
      <c r="M52" s="31">
        <v>-12148.832</v>
      </c>
    </row>
    <row r="53" spans="1:13" x14ac:dyDescent="0.2">
      <c r="A53" s="56" t="str">
        <f>IF('1'!$A$1=1,B53,C53)</f>
        <v>Other investment: assets</v>
      </c>
      <c r="B53" s="286" t="s">
        <v>88</v>
      </c>
      <c r="C53" s="34" t="s">
        <v>89</v>
      </c>
      <c r="D53" s="31">
        <v>497.38300000000004</v>
      </c>
      <c r="E53" s="31">
        <v>-2474.873</v>
      </c>
      <c r="F53" s="31">
        <v>629.99400000000014</v>
      </c>
      <c r="G53" s="31">
        <v>1669.2100000000003</v>
      </c>
      <c r="H53" s="31">
        <v>5272.0879999999997</v>
      </c>
      <c r="I53" s="31">
        <v>5419.9970000000003</v>
      </c>
      <c r="J53" s="31">
        <v>6170.4980000000005</v>
      </c>
      <c r="K53" s="31">
        <v>19728.978999999999</v>
      </c>
      <c r="L53" s="31">
        <v>9933.3509999999987</v>
      </c>
      <c r="M53" s="31">
        <v>14310.319</v>
      </c>
    </row>
    <row r="54" spans="1:13" x14ac:dyDescent="0.2">
      <c r="A54" s="35" t="str">
        <f>IF('1'!$A$1=1,B54,C54)</f>
        <v xml:space="preserve">Central bank </v>
      </c>
      <c r="B54" s="287" t="s">
        <v>90</v>
      </c>
      <c r="C54" s="37" t="s">
        <v>91</v>
      </c>
      <c r="D54" s="38">
        <v>-45.364000000000004</v>
      </c>
      <c r="E54" s="38">
        <v>-16.818000000000012</v>
      </c>
      <c r="F54" s="38">
        <v>-11.254</v>
      </c>
      <c r="G54" s="38">
        <v>-19.274000000000012</v>
      </c>
      <c r="H54" s="38">
        <v>-7.8599999999999728</v>
      </c>
      <c r="I54" s="38">
        <v>-12.879</v>
      </c>
      <c r="J54" s="38">
        <v>29.201999999999998</v>
      </c>
      <c r="K54" s="38">
        <v>176.529</v>
      </c>
      <c r="L54" s="38">
        <v>-61.742000000000004</v>
      </c>
      <c r="M54" s="38">
        <v>274.98399999999998</v>
      </c>
    </row>
    <row r="55" spans="1:13" s="3" customFormat="1" x14ac:dyDescent="0.2">
      <c r="A55" s="35" t="str">
        <f>IF('1'!$A$1=1,B55,C55)</f>
        <v>General government</v>
      </c>
      <c r="B55" s="287" t="s">
        <v>76</v>
      </c>
      <c r="C55" s="37" t="s">
        <v>77</v>
      </c>
      <c r="D55" s="38">
        <v>11.047000000000001</v>
      </c>
      <c r="E55" s="38">
        <v>11.381</v>
      </c>
      <c r="F55" s="38">
        <v>20.271999999999998</v>
      </c>
      <c r="G55" s="38">
        <v>19.527000000000001</v>
      </c>
      <c r="H55" s="38">
        <v>0</v>
      </c>
      <c r="I55" s="38">
        <v>0</v>
      </c>
      <c r="J55" s="38">
        <v>0</v>
      </c>
      <c r="K55" s="38">
        <v>0</v>
      </c>
      <c r="L55" s="38">
        <v>0</v>
      </c>
      <c r="M55" s="38">
        <v>0</v>
      </c>
    </row>
    <row r="56" spans="1:13" x14ac:dyDescent="0.2">
      <c r="A56" s="35" t="str">
        <f>IF('1'!$A$1=1,B56,C56)</f>
        <v>Banks</v>
      </c>
      <c r="B56" s="287" t="s">
        <v>78</v>
      </c>
      <c r="C56" s="37" t="s">
        <v>79</v>
      </c>
      <c r="D56" s="38">
        <v>320.37800000000004</v>
      </c>
      <c r="E56" s="38">
        <v>-651.27699999999982</v>
      </c>
      <c r="F56" s="38">
        <v>-596.87000000000012</v>
      </c>
      <c r="G56" s="38">
        <v>-305.697</v>
      </c>
      <c r="H56" s="38">
        <v>3358.1160000000004</v>
      </c>
      <c r="I56" s="38">
        <v>785.93099999999993</v>
      </c>
      <c r="J56" s="38">
        <v>703.07700000000011</v>
      </c>
      <c r="K56" s="38">
        <v>1495.3519999999996</v>
      </c>
      <c r="L56" s="38">
        <v>501.81900000000007</v>
      </c>
      <c r="M56" s="38">
        <v>1181.1960000000001</v>
      </c>
    </row>
    <row r="57" spans="1:13" s="3" customFormat="1" x14ac:dyDescent="0.2">
      <c r="A57" s="35" t="str">
        <f>IF('1'!$A$1=1,B57,C57)</f>
        <v>Other sectors</v>
      </c>
      <c r="B57" s="287" t="s">
        <v>80</v>
      </c>
      <c r="C57" s="37" t="s">
        <v>81</v>
      </c>
      <c r="D57" s="38">
        <v>211.32199999999995</v>
      </c>
      <c r="E57" s="38">
        <v>-1818.1590000000001</v>
      </c>
      <c r="F57" s="38">
        <v>1217.846</v>
      </c>
      <c r="G57" s="38">
        <v>1974.6539999999998</v>
      </c>
      <c r="H57" s="38">
        <v>1921.8319999999999</v>
      </c>
      <c r="I57" s="38">
        <v>4646.9449999999997</v>
      </c>
      <c r="J57" s="38">
        <v>5438.2190000000001</v>
      </c>
      <c r="K57" s="38">
        <v>18057.098000000002</v>
      </c>
      <c r="L57" s="38">
        <v>9493.2739999999994</v>
      </c>
      <c r="M57" s="38">
        <v>12854.138999999999</v>
      </c>
    </row>
    <row r="58" spans="1:13" s="3" customFormat="1" x14ac:dyDescent="0.2">
      <c r="A58" s="35" t="str">
        <f>IF('1'!$A$1=1,B58,C58)</f>
        <v xml:space="preserve">o/w: </v>
      </c>
      <c r="B58" s="287" t="s">
        <v>60</v>
      </c>
      <c r="C58" s="37" t="s">
        <v>61</v>
      </c>
      <c r="D58" s="38"/>
      <c r="E58" s="38"/>
      <c r="F58" s="38"/>
      <c r="G58" s="38"/>
      <c r="H58" s="38"/>
      <c r="I58" s="38"/>
      <c r="J58" s="38"/>
      <c r="K58" s="38"/>
      <c r="L58" s="38"/>
      <c r="M58" s="38"/>
    </row>
    <row r="59" spans="1:13" s="3" customFormat="1" x14ac:dyDescent="0.2">
      <c r="A59" s="58" t="str">
        <f>IF('1'!$A$1=1,B59,C59)</f>
        <v>foreign cash outside the banking system</v>
      </c>
      <c r="B59" s="294" t="s">
        <v>92</v>
      </c>
      <c r="C59" s="59" t="s">
        <v>93</v>
      </c>
      <c r="D59" s="38">
        <v>-160.92199999999997</v>
      </c>
      <c r="E59" s="38">
        <v>-2430.7619999999997</v>
      </c>
      <c r="F59" s="38">
        <v>316.92799999999977</v>
      </c>
      <c r="G59" s="38">
        <v>2095.4229999999998</v>
      </c>
      <c r="H59" s="38">
        <v>2334.152</v>
      </c>
      <c r="I59" s="38">
        <v>4005.4769999999999</v>
      </c>
      <c r="J59" s="38">
        <v>4020.52</v>
      </c>
      <c r="K59" s="38">
        <v>9471.9989999999998</v>
      </c>
      <c r="L59" s="38">
        <v>10156.847</v>
      </c>
      <c r="M59" s="38">
        <v>14338.356</v>
      </c>
    </row>
    <row r="60" spans="1:13" s="3" customFormat="1" x14ac:dyDescent="0.2">
      <c r="A60" s="58" t="str">
        <f>IF('1'!$A$1=1,B60,C60)</f>
        <v>trade credits</v>
      </c>
      <c r="B60" s="295" t="s">
        <v>94</v>
      </c>
      <c r="C60" s="59" t="s">
        <v>95</v>
      </c>
      <c r="D60" s="38">
        <v>576.31700000000001</v>
      </c>
      <c r="E60" s="38">
        <v>395.82899999999995</v>
      </c>
      <c r="F60" s="38">
        <v>967.13599999999997</v>
      </c>
      <c r="G60" s="38">
        <v>-129.07400000000007</v>
      </c>
      <c r="H60" s="38">
        <v>-608.02800000000002</v>
      </c>
      <c r="I60" s="38">
        <v>37.569999999999993</v>
      </c>
      <c r="J60" s="38">
        <v>813.24999999999989</v>
      </c>
      <c r="K60" s="38">
        <v>9152.4639999999999</v>
      </c>
      <c r="L60" s="38">
        <v>-494.86</v>
      </c>
      <c r="M60" s="38">
        <v>-1382.241</v>
      </c>
    </row>
    <row r="61" spans="1:13" x14ac:dyDescent="0.2">
      <c r="A61" s="32" t="str">
        <f>IF('1'!$A$1=1,B61,C61)</f>
        <v>Other investment: liabilities</v>
      </c>
      <c r="B61" s="286" t="s">
        <v>96</v>
      </c>
      <c r="C61" s="34" t="s">
        <v>97</v>
      </c>
      <c r="D61" s="31">
        <v>-3480.134</v>
      </c>
      <c r="E61" s="31">
        <v>-2937.8679999999999</v>
      </c>
      <c r="F61" s="31">
        <v>914.42399999999998</v>
      </c>
      <c r="G61" s="31">
        <v>2351.8470000000002</v>
      </c>
      <c r="H61" s="31">
        <v>4018.3159999999998</v>
      </c>
      <c r="I61" s="31">
        <v>3064.8349999999991</v>
      </c>
      <c r="J61" s="31">
        <v>1913.604</v>
      </c>
      <c r="K61" s="31">
        <v>11543.693716984753</v>
      </c>
      <c r="L61" s="31">
        <v>24914.165405228163</v>
      </c>
      <c r="M61" s="31">
        <v>26459.151000000002</v>
      </c>
    </row>
    <row r="62" spans="1:13" x14ac:dyDescent="0.2">
      <c r="A62" s="35" t="str">
        <f>IF('1'!$A$1=1,B62,C62)</f>
        <v xml:space="preserve">Central bank </v>
      </c>
      <c r="B62" s="287" t="s">
        <v>90</v>
      </c>
      <c r="C62" s="37" t="s">
        <v>91</v>
      </c>
      <c r="D62" s="38">
        <v>1214.9349999999999</v>
      </c>
      <c r="E62" s="38">
        <v>-1156.076</v>
      </c>
      <c r="F62" s="38">
        <v>93.7</v>
      </c>
      <c r="G62" s="38">
        <v>0</v>
      </c>
      <c r="H62" s="38">
        <v>0</v>
      </c>
      <c r="I62" s="38">
        <v>0</v>
      </c>
      <c r="J62" s="38">
        <v>0</v>
      </c>
      <c r="K62" s="38">
        <v>-89.789000000000016</v>
      </c>
      <c r="L62" s="38">
        <v>-0.97099999999999964</v>
      </c>
      <c r="M62" s="38">
        <v>0.91300000000000014</v>
      </c>
    </row>
    <row r="63" spans="1:13" x14ac:dyDescent="0.2">
      <c r="A63" s="35" t="str">
        <f>IF('1'!$A$1=1,B63,C63)</f>
        <v>General  government</v>
      </c>
      <c r="B63" s="287" t="s">
        <v>76</v>
      </c>
      <c r="C63" s="37" t="s">
        <v>98</v>
      </c>
      <c r="D63" s="38">
        <v>2076.8289999999997</v>
      </c>
      <c r="E63" s="38">
        <v>229.69400000000005</v>
      </c>
      <c r="F63" s="38">
        <v>494.15100000000012</v>
      </c>
      <c r="G63" s="38">
        <v>815.71100000000013</v>
      </c>
      <c r="H63" s="38">
        <v>924.41699999999992</v>
      </c>
      <c r="I63" s="38">
        <v>1233.1349999999998</v>
      </c>
      <c r="J63" s="38">
        <v>1350.395</v>
      </c>
      <c r="K63" s="38">
        <v>14172.706716984752</v>
      </c>
      <c r="L63" s="38">
        <v>23919.507405228167</v>
      </c>
      <c r="M63" s="38">
        <v>23083.361000000001</v>
      </c>
    </row>
    <row r="64" spans="1:13" s="61" customFormat="1" x14ac:dyDescent="0.2">
      <c r="A64" s="35" t="str">
        <f>IF('1'!$A$1=1,B64,C64)</f>
        <v>Banks</v>
      </c>
      <c r="B64" s="287" t="s">
        <v>78</v>
      </c>
      <c r="C64" s="37" t="s">
        <v>79</v>
      </c>
      <c r="D64" s="38">
        <v>-3901.4349999999995</v>
      </c>
      <c r="E64" s="38">
        <v>-2348.54</v>
      </c>
      <c r="F64" s="38">
        <v>-1376.05</v>
      </c>
      <c r="G64" s="38">
        <v>-380.52300000000002</v>
      </c>
      <c r="H64" s="38">
        <v>-284.99099999999993</v>
      </c>
      <c r="I64" s="38">
        <v>-141.35999999999999</v>
      </c>
      <c r="J64" s="38">
        <v>312.86399999999998</v>
      </c>
      <c r="K64" s="38">
        <v>-404.63799999999998</v>
      </c>
      <c r="L64" s="38">
        <v>-72.121000000000024</v>
      </c>
      <c r="M64" s="38">
        <v>-26.246999999999993</v>
      </c>
    </row>
    <row r="65" spans="1:111" s="61" customFormat="1" x14ac:dyDescent="0.2">
      <c r="A65" s="35" t="str">
        <f>IF('1'!$A$1=1,B65,C65)</f>
        <v>Other sectors</v>
      </c>
      <c r="B65" s="287" t="s">
        <v>80</v>
      </c>
      <c r="C65" s="37" t="s">
        <v>81</v>
      </c>
      <c r="D65" s="38">
        <v>-2870.4630000000002</v>
      </c>
      <c r="E65" s="38">
        <v>337.05400000000003</v>
      </c>
      <c r="F65" s="38">
        <v>1702.623</v>
      </c>
      <c r="G65" s="38">
        <v>1916.6590000000001</v>
      </c>
      <c r="H65" s="38">
        <v>3378.8900000000003</v>
      </c>
      <c r="I65" s="38">
        <v>1973.06</v>
      </c>
      <c r="J65" s="38">
        <v>250.34500000000014</v>
      </c>
      <c r="K65" s="38">
        <v>-2134.5860000000002</v>
      </c>
      <c r="L65" s="38">
        <v>1067.75</v>
      </c>
      <c r="M65" s="38">
        <v>3401.1240000000003</v>
      </c>
    </row>
    <row r="66" spans="1:111" s="62" customFormat="1" x14ac:dyDescent="0.2">
      <c r="A66" s="58" t="str">
        <f>IF('1'!$A$1=1,B66,C66)</f>
        <v>Long-term loans</v>
      </c>
      <c r="B66" s="295" t="s">
        <v>99</v>
      </c>
      <c r="C66" s="59" t="s">
        <v>100</v>
      </c>
      <c r="D66" s="38">
        <v>-1136.6849999999999</v>
      </c>
      <c r="E66" s="38">
        <v>-367.029</v>
      </c>
      <c r="F66" s="38">
        <v>-257.27999999999997</v>
      </c>
      <c r="G66" s="38">
        <v>638.94399999999996</v>
      </c>
      <c r="H66" s="38">
        <v>443.64200000000005</v>
      </c>
      <c r="I66" s="38">
        <v>152.82900000000001</v>
      </c>
      <c r="J66" s="38">
        <v>209.77400000000011</v>
      </c>
      <c r="K66" s="38">
        <v>636.50099999999998</v>
      </c>
      <c r="L66" s="38">
        <v>629.46199999999999</v>
      </c>
      <c r="M66" s="38">
        <v>898.21600000000012</v>
      </c>
    </row>
    <row r="67" spans="1:111" s="62" customFormat="1" x14ac:dyDescent="0.2">
      <c r="A67" s="58" t="str">
        <f>IF('1'!$A$1=1,B67,C67)</f>
        <v>Short-term loans</v>
      </c>
      <c r="B67" s="295" t="s">
        <v>101</v>
      </c>
      <c r="C67" s="59" t="s">
        <v>102</v>
      </c>
      <c r="D67" s="38">
        <v>-173.01899999999998</v>
      </c>
      <c r="E67" s="38">
        <v>168.941</v>
      </c>
      <c r="F67" s="38">
        <v>542.05999999999995</v>
      </c>
      <c r="G67" s="38">
        <v>301.78699999999998</v>
      </c>
      <c r="H67" s="38">
        <v>762.32799999999997</v>
      </c>
      <c r="I67" s="38">
        <v>-436.39099999999996</v>
      </c>
      <c r="J67" s="38">
        <v>109.96899999999999</v>
      </c>
      <c r="K67" s="38">
        <v>94.16</v>
      </c>
      <c r="L67" s="38">
        <v>47.600999999999999</v>
      </c>
      <c r="M67" s="38">
        <v>-27.103999999999989</v>
      </c>
    </row>
    <row r="68" spans="1:111" s="62" customFormat="1" x14ac:dyDescent="0.2">
      <c r="A68" s="58" t="str">
        <f>IF('1'!$A$1=1,B68,C68)</f>
        <v>Trade credits</v>
      </c>
      <c r="B68" s="295" t="s">
        <v>103</v>
      </c>
      <c r="C68" s="59" t="s">
        <v>104</v>
      </c>
      <c r="D68" s="38">
        <v>-1560.7590000000002</v>
      </c>
      <c r="E68" s="38">
        <v>535.14200000000005</v>
      </c>
      <c r="F68" s="38">
        <v>1417.8429999999998</v>
      </c>
      <c r="G68" s="38">
        <v>975.928</v>
      </c>
      <c r="H68" s="38">
        <v>2172.92</v>
      </c>
      <c r="I68" s="38">
        <v>2256.6219999999998</v>
      </c>
      <c r="J68" s="38">
        <v>-69.398000000000025</v>
      </c>
      <c r="K68" s="38">
        <v>-2865.2470000000003</v>
      </c>
      <c r="L68" s="38">
        <v>390.6869999999999</v>
      </c>
      <c r="M68" s="38">
        <v>2346.518</v>
      </c>
    </row>
    <row r="69" spans="1:111" x14ac:dyDescent="0.2">
      <c r="A69" s="58" t="str">
        <f>IF('1'!$A$1=1,B69,C69)</f>
        <v>Other accounts payable</v>
      </c>
      <c r="B69" s="295" t="s">
        <v>428</v>
      </c>
      <c r="C69" s="59" t="s">
        <v>429</v>
      </c>
      <c r="D69" s="38">
        <v>0</v>
      </c>
      <c r="E69" s="38">
        <v>0</v>
      </c>
      <c r="F69" s="38">
        <v>0</v>
      </c>
      <c r="G69" s="38">
        <v>0</v>
      </c>
      <c r="H69" s="38">
        <v>0</v>
      </c>
      <c r="I69" s="38">
        <v>0</v>
      </c>
      <c r="J69" s="38">
        <v>0</v>
      </c>
      <c r="K69" s="38">
        <v>0</v>
      </c>
      <c r="L69" s="38">
        <v>0</v>
      </c>
      <c r="M69" s="38">
        <v>183.494</v>
      </c>
    </row>
    <row r="70" spans="1:111" x14ac:dyDescent="0.2">
      <c r="A70" s="28" t="str">
        <f>IF('1'!$A$1=1,B70,C70)</f>
        <v xml:space="preserve"> Errors and omissions</v>
      </c>
      <c r="B70" s="289" t="s">
        <v>105</v>
      </c>
      <c r="C70" s="30" t="s">
        <v>106</v>
      </c>
      <c r="D70" s="31">
        <v>-442.51800000000389</v>
      </c>
      <c r="E70" s="31">
        <v>-503.17600000000141</v>
      </c>
      <c r="F70" s="31">
        <v>381.93399999999872</v>
      </c>
      <c r="G70" s="31">
        <v>1381.6800000000007</v>
      </c>
      <c r="H70" s="31">
        <v>1070.324000000001</v>
      </c>
      <c r="I70" s="31">
        <v>1272.3630000000062</v>
      </c>
      <c r="J70" s="31">
        <v>2299.7449999999963</v>
      </c>
      <c r="K70" s="31">
        <v>323.71001537975258</v>
      </c>
      <c r="L70" s="31">
        <v>610.25865573259455</v>
      </c>
      <c r="M70" s="31">
        <v>-99.343000000002803</v>
      </c>
    </row>
    <row r="71" spans="1:111" x14ac:dyDescent="0.2">
      <c r="A71" s="46" t="str">
        <f>IF('1'!$A$1=1,B71,C71)</f>
        <v xml:space="preserve">D. Overall balance (= A + B - C =E) </v>
      </c>
      <c r="B71" s="290" t="s">
        <v>107</v>
      </c>
      <c r="C71" s="25" t="s">
        <v>108</v>
      </c>
      <c r="D71" s="26">
        <v>663.75599999999758</v>
      </c>
      <c r="E71" s="26">
        <v>1206.2349999999997</v>
      </c>
      <c r="F71" s="26">
        <v>2228.268</v>
      </c>
      <c r="G71" s="26">
        <v>2534.2450000000008</v>
      </c>
      <c r="H71" s="26">
        <v>5359.7120000000014</v>
      </c>
      <c r="I71" s="26">
        <v>1688.2870000000046</v>
      </c>
      <c r="J71" s="26">
        <v>428.36899999999696</v>
      </c>
      <c r="K71" s="26">
        <v>-2349.7175480962519</v>
      </c>
      <c r="L71" s="26">
        <v>8662.188580939639</v>
      </c>
      <c r="M71" s="26">
        <v>91.800999999999476</v>
      </c>
    </row>
    <row r="72" spans="1:111" ht="25.5" x14ac:dyDescent="0.2">
      <c r="A72" s="46" t="str">
        <f>IF('1'!$A$1=1,B72,C72)</f>
        <v>E.  Reserves and related items (= E.1 - E.2 - E.3 = D)</v>
      </c>
      <c r="B72" s="290" t="s">
        <v>109</v>
      </c>
      <c r="C72" s="25" t="s">
        <v>110</v>
      </c>
      <c r="D72" s="26">
        <v>663.75600000000031</v>
      </c>
      <c r="E72" s="26">
        <v>1206.2350000000001</v>
      </c>
      <c r="F72" s="26">
        <v>2228.2680000000005</v>
      </c>
      <c r="G72" s="26">
        <v>2534.2449999999994</v>
      </c>
      <c r="H72" s="26">
        <v>5359.7119999999995</v>
      </c>
      <c r="I72" s="26">
        <v>1688.2869999999991</v>
      </c>
      <c r="J72" s="26">
        <v>428.36899999999923</v>
      </c>
      <c r="K72" s="26">
        <v>-2349.7175480962492</v>
      </c>
      <c r="L72" s="26">
        <v>8662.188580939639</v>
      </c>
      <c r="M72" s="26">
        <v>91.801000000000386</v>
      </c>
    </row>
    <row r="73" spans="1:111" x14ac:dyDescent="0.2">
      <c r="A73" s="39" t="str">
        <f>IF('1'!$A$1=1,B73,C73)</f>
        <v>E.1. Reserve assets</v>
      </c>
      <c r="B73" s="285" t="s">
        <v>111</v>
      </c>
      <c r="C73" s="40" t="s">
        <v>112</v>
      </c>
      <c r="D73" s="38">
        <v>5558.0590000000011</v>
      </c>
      <c r="E73" s="38">
        <v>2098.8070000000002</v>
      </c>
      <c r="F73" s="38">
        <v>2405.9960000000001</v>
      </c>
      <c r="G73" s="38">
        <v>1958.2059999999994</v>
      </c>
      <c r="H73" s="38">
        <v>3934.4469999999997</v>
      </c>
      <c r="I73" s="38">
        <v>2552.3269999999989</v>
      </c>
      <c r="J73" s="38">
        <v>2212.0779999999995</v>
      </c>
      <c r="K73" s="38">
        <v>-1733.9700000000007</v>
      </c>
      <c r="L73" s="38">
        <v>10426.544</v>
      </c>
      <c r="M73" s="38">
        <v>2848.2620000000002</v>
      </c>
    </row>
    <row r="74" spans="1:111" x14ac:dyDescent="0.2">
      <c r="A74" s="39" t="str">
        <f>IF('1'!$A$1=1,B74,C74)</f>
        <v>E.2. IMF loans</v>
      </c>
      <c r="B74" s="285" t="s">
        <v>113</v>
      </c>
      <c r="C74" s="40" t="s">
        <v>114</v>
      </c>
      <c r="D74" s="38">
        <v>4894.3029999999999</v>
      </c>
      <c r="E74" s="38">
        <v>892.572</v>
      </c>
      <c r="F74" s="38">
        <v>177.72799999999995</v>
      </c>
      <c r="G74" s="38">
        <v>-576.03899999999999</v>
      </c>
      <c r="H74" s="38">
        <v>-1425.2650000000001</v>
      </c>
      <c r="I74" s="38">
        <v>864.04000000000008</v>
      </c>
      <c r="J74" s="38">
        <v>-555.41899999999987</v>
      </c>
      <c r="K74" s="38">
        <v>615.74754809624801</v>
      </c>
      <c r="L74" s="38">
        <v>1764.3554190603627</v>
      </c>
      <c r="M74" s="38">
        <v>2756.4610000000002</v>
      </c>
    </row>
    <row r="75" spans="1:111" s="255" customFormat="1" x14ac:dyDescent="0.2">
      <c r="A75" s="63" t="str">
        <f>IF('1'!$A$1=1,B75,C75)</f>
        <v>E.3.Allocation of SDR</v>
      </c>
      <c r="B75" s="296" t="s">
        <v>115</v>
      </c>
      <c r="C75" s="64" t="s">
        <v>116</v>
      </c>
      <c r="D75" s="65">
        <v>0</v>
      </c>
      <c r="E75" s="65">
        <v>0</v>
      </c>
      <c r="F75" s="65">
        <v>0</v>
      </c>
      <c r="G75" s="65">
        <v>0</v>
      </c>
      <c r="H75" s="65">
        <v>0</v>
      </c>
      <c r="I75" s="65">
        <v>0</v>
      </c>
      <c r="J75" s="65">
        <v>2339.1280000000002</v>
      </c>
      <c r="K75" s="65">
        <v>0</v>
      </c>
      <c r="L75" s="65">
        <v>0</v>
      </c>
      <c r="M75" s="65">
        <v>0</v>
      </c>
      <c r="N75" s="267"/>
    </row>
    <row r="76" spans="1:111" s="255" customFormat="1" ht="120" customHeight="1" x14ac:dyDescent="0.25">
      <c r="A76" s="299" t="s">
        <v>444</v>
      </c>
      <c r="B76" s="300"/>
      <c r="C76" s="300"/>
      <c r="D76" s="300"/>
      <c r="E76" s="300"/>
      <c r="F76" s="300"/>
      <c r="G76" s="300"/>
      <c r="H76" s="300"/>
      <c r="I76" s="300"/>
      <c r="J76" s="300"/>
      <c r="K76" s="300"/>
      <c r="L76" s="300"/>
      <c r="M76" s="300"/>
      <c r="N76" s="301"/>
      <c r="O76" s="301"/>
      <c r="P76" s="301"/>
      <c r="Q76" s="301"/>
      <c r="R76" s="301"/>
      <c r="S76" s="301"/>
      <c r="T76" s="301"/>
      <c r="U76" s="301"/>
      <c r="V76" s="301"/>
      <c r="W76" s="301"/>
      <c r="X76" s="301"/>
      <c r="Y76" s="301"/>
      <c r="Z76" s="301"/>
      <c r="AA76" s="301"/>
      <c r="AB76" s="301"/>
      <c r="AC76" s="301"/>
      <c r="AD76" s="301"/>
      <c r="AE76" s="301"/>
      <c r="AF76" s="301"/>
      <c r="AG76" s="301"/>
      <c r="AH76" s="301"/>
      <c r="AI76" s="301"/>
      <c r="AJ76" s="301"/>
      <c r="AK76" s="301"/>
      <c r="AL76" s="301"/>
      <c r="AM76" s="301"/>
      <c r="AN76" s="301"/>
      <c r="AO76" s="301"/>
      <c r="AP76" s="301"/>
      <c r="AQ76" s="301"/>
      <c r="AR76" s="301"/>
      <c r="AS76" s="301"/>
      <c r="AT76" s="270"/>
      <c r="AU76" s="270"/>
      <c r="AV76" s="270"/>
      <c r="AW76" s="270"/>
      <c r="AX76" s="270"/>
      <c r="AY76" s="270"/>
      <c r="AZ76" s="270"/>
      <c r="BA76" s="270"/>
      <c r="BB76" s="270"/>
      <c r="BC76" s="270"/>
      <c r="BD76" s="270"/>
      <c r="BE76" s="270"/>
      <c r="BF76" s="270"/>
      <c r="BG76" s="270"/>
      <c r="BH76" s="270"/>
      <c r="BI76" s="270"/>
      <c r="BJ76" s="270"/>
      <c r="BK76" s="270"/>
      <c r="BL76" s="270"/>
      <c r="BM76" s="270"/>
      <c r="BN76" s="270"/>
      <c r="BO76" s="270"/>
      <c r="BP76" s="270"/>
      <c r="BQ76" s="270"/>
      <c r="BR76" s="270"/>
      <c r="BS76" s="270"/>
      <c r="BT76" s="270"/>
      <c r="BU76" s="270"/>
      <c r="BV76" s="270"/>
      <c r="BW76" s="270"/>
      <c r="BX76" s="270"/>
      <c r="BY76" s="270"/>
      <c r="BZ76" s="270"/>
      <c r="CA76" s="270"/>
      <c r="CB76" s="270"/>
      <c r="CC76" s="270"/>
      <c r="CD76" s="270"/>
      <c r="CE76" s="270"/>
      <c r="CF76" s="270"/>
      <c r="CG76" s="270"/>
      <c r="CH76" s="270"/>
      <c r="CI76" s="270"/>
      <c r="CJ76" s="270"/>
      <c r="CK76" s="270"/>
      <c r="CL76" s="270"/>
      <c r="CM76" s="270"/>
      <c r="CN76" s="270"/>
      <c r="CO76" s="270"/>
      <c r="CP76" s="270"/>
      <c r="CQ76" s="270"/>
      <c r="CR76" s="270"/>
      <c r="CS76" s="270"/>
      <c r="CT76" s="270"/>
      <c r="CU76" s="270"/>
      <c r="CV76" s="270"/>
      <c r="CW76" s="270"/>
      <c r="CX76" s="270"/>
      <c r="CY76" s="270"/>
      <c r="CZ76" s="270"/>
      <c r="DA76" s="270"/>
      <c r="DB76" s="270"/>
      <c r="DC76" s="270"/>
      <c r="DG76" s="302"/>
    </row>
  </sheetData>
  <mergeCells count="4">
    <mergeCell ref="A5:A6"/>
    <mergeCell ref="B5:B6"/>
    <mergeCell ref="C5:C6"/>
    <mergeCell ref="A76:M76"/>
  </mergeCells>
  <hyperlinks>
    <hyperlink ref="A1" location="'1'!A1" display="to title"/>
  </hyperlinks>
  <printOptions horizontalCentered="1"/>
  <pageMargins left="0.70866141732283472" right="0.70866141732283472" top="0.74803149606299213" bottom="0.74803149606299213" header="0.31496062992125984" footer="0.31496062992125984"/>
  <pageSetup paperSize="9" scale="6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G93"/>
  <sheetViews>
    <sheetView zoomScale="70" zoomScaleNormal="70" workbookViewId="0">
      <pane xSplit="3" ySplit="6" topLeftCell="D7" activePane="bottomRight" state="frozen"/>
      <selection activeCell="C17" sqref="C17"/>
      <selection pane="topRight" activeCell="C17" sqref="C17"/>
      <selection pane="bottomLeft" activeCell="C17" sqref="C17"/>
      <selection pane="bottomRight" activeCell="D7" sqref="D7"/>
    </sheetView>
  </sheetViews>
  <sheetFormatPr defaultColWidth="9.140625" defaultRowHeight="12.75" outlineLevelRow="1" outlineLevelCol="2" x14ac:dyDescent="0.2"/>
  <cols>
    <col min="1" max="1" width="42.28515625" style="68" customWidth="1"/>
    <col min="2" max="3" width="57.140625" style="121" hidden="1" customWidth="1" outlineLevel="2"/>
    <col min="4" max="4" width="7.140625" style="17" bestFit="1" customWidth="1" collapsed="1"/>
    <col min="5" max="5" width="7.140625" style="17" bestFit="1" customWidth="1"/>
    <col min="6" max="6" width="7.140625" style="17" bestFit="1" customWidth="1" collapsed="1"/>
    <col min="7" max="8" width="7.7109375" style="17" bestFit="1" customWidth="1" collapsed="1"/>
    <col min="9" max="9" width="7.140625" style="17" bestFit="1" customWidth="1" collapsed="1"/>
    <col min="10" max="10" width="7.7109375" style="17" bestFit="1" customWidth="1" collapsed="1"/>
    <col min="11" max="11" width="7.7109375" style="17" bestFit="1" customWidth="1"/>
    <col min="12" max="13" width="7.7109375" style="17" bestFit="1" customWidth="1" collapsed="1"/>
    <col min="14" max="16384" width="9.140625" style="68"/>
  </cols>
  <sheetData>
    <row r="1" spans="1:13" x14ac:dyDescent="0.2">
      <c r="A1" s="10" t="str">
        <f>IF('1'!$A$1=1,"до змісту","to title")</f>
        <v>to title</v>
      </c>
      <c r="B1" s="12"/>
      <c r="C1" s="12"/>
      <c r="D1" s="10"/>
      <c r="E1" s="10"/>
      <c r="F1" s="13"/>
      <c r="G1" s="13"/>
      <c r="H1" s="13"/>
      <c r="I1" s="13"/>
      <c r="J1" s="13"/>
      <c r="K1" s="13"/>
      <c r="L1" s="13"/>
      <c r="M1" s="13"/>
    </row>
    <row r="2" spans="1:13" x14ac:dyDescent="0.2">
      <c r="A2" s="69" t="str">
        <f>IF('1'!$A$1=1,B2,C2)</f>
        <v>1.2. Balance of Payments of Ukraine: analytical presentation by sectors</v>
      </c>
      <c r="B2" s="70" t="s">
        <v>5</v>
      </c>
      <c r="C2" s="70" t="s">
        <v>117</v>
      </c>
    </row>
    <row r="3" spans="1:13" x14ac:dyDescent="0.2">
      <c r="A3" s="71" t="str">
        <f>IF('1'!$A$1=1,B3,C3)</f>
        <v>(according to BPM6)</v>
      </c>
      <c r="B3" s="72" t="s">
        <v>119</v>
      </c>
      <c r="C3" s="72" t="s">
        <v>118</v>
      </c>
    </row>
    <row r="4" spans="1:13" s="9" customFormat="1" x14ac:dyDescent="0.2">
      <c r="A4" s="253" t="str">
        <f>IF('1'!$A$1=1,B4,C4)</f>
        <v xml:space="preserve"> mln EUR</v>
      </c>
      <c r="B4" s="151" t="s">
        <v>15</v>
      </c>
      <c r="C4" s="254" t="s">
        <v>418</v>
      </c>
    </row>
    <row r="5" spans="1:13" x14ac:dyDescent="0.2">
      <c r="A5" s="73" t="str">
        <f>IF('1'!$A$1=1,B5,C5)</f>
        <v>Description</v>
      </c>
      <c r="B5" s="74" t="s">
        <v>120</v>
      </c>
      <c r="C5" s="74" t="s">
        <v>17</v>
      </c>
      <c r="D5" s="19">
        <v>2015</v>
      </c>
      <c r="E5" s="19">
        <v>2016</v>
      </c>
      <c r="F5" s="20">
        <v>2017</v>
      </c>
      <c r="G5" s="20">
        <v>2018</v>
      </c>
      <c r="H5" s="20">
        <v>2019</v>
      </c>
      <c r="I5" s="20">
        <v>2020</v>
      </c>
      <c r="J5" s="20">
        <v>2021</v>
      </c>
      <c r="K5" s="20">
        <v>2022</v>
      </c>
      <c r="L5" s="20">
        <v>2023</v>
      </c>
      <c r="M5" s="20">
        <v>2024</v>
      </c>
    </row>
    <row r="6" spans="1:13" x14ac:dyDescent="0.2">
      <c r="A6" s="75"/>
      <c r="B6" s="76"/>
      <c r="C6" s="76"/>
      <c r="D6" s="21"/>
      <c r="E6" s="21"/>
      <c r="F6" s="22"/>
      <c r="G6" s="22"/>
      <c r="H6" s="22"/>
      <c r="I6" s="22"/>
      <c r="J6" s="22"/>
      <c r="K6" s="22"/>
      <c r="L6" s="22"/>
      <c r="M6" s="22"/>
    </row>
    <row r="7" spans="1:13" x14ac:dyDescent="0.2">
      <c r="A7" s="77" t="str">
        <f>IF('1'!$A$1=1,B7,C7)</f>
        <v>A.Current account</v>
      </c>
      <c r="B7" s="78" t="s">
        <v>18</v>
      </c>
      <c r="C7" s="78" t="s">
        <v>19</v>
      </c>
      <c r="D7" s="79">
        <v>4512.3610000000008</v>
      </c>
      <c r="E7" s="79">
        <v>-1677.5459999999996</v>
      </c>
      <c r="F7" s="79">
        <v>-3046.8599999999992</v>
      </c>
      <c r="G7" s="79">
        <v>-5464.197000000001</v>
      </c>
      <c r="H7" s="79">
        <v>-3696.2579999999989</v>
      </c>
      <c r="I7" s="79">
        <v>3844.0309999999995</v>
      </c>
      <c r="J7" s="79">
        <v>-4706.8899999999994</v>
      </c>
      <c r="K7" s="79">
        <v>7015.0607195392422</v>
      </c>
      <c r="L7" s="79">
        <v>-8642.2634800211199</v>
      </c>
      <c r="M7" s="79">
        <v>-13957.089</v>
      </c>
    </row>
    <row r="8" spans="1:13" hidden="1" outlineLevel="1" x14ac:dyDescent="0.2">
      <c r="A8" s="80" t="str">
        <f>IF('1'!$A$1=1,B8,C8)</f>
        <v>Goods and services (net)</v>
      </c>
      <c r="B8" s="81" t="s">
        <v>20</v>
      </c>
      <c r="C8" s="81" t="s">
        <v>21</v>
      </c>
      <c r="D8" s="82">
        <v>-2112.6579999999999</v>
      </c>
      <c r="E8" s="82">
        <v>-5854.3</v>
      </c>
      <c r="F8" s="82">
        <v>-7661.21</v>
      </c>
      <c r="G8" s="82">
        <v>-9705.4280000000017</v>
      </c>
      <c r="H8" s="82">
        <v>-11203.186999999998</v>
      </c>
      <c r="I8" s="82">
        <v>-2913.1040000000007</v>
      </c>
      <c r="J8" s="82">
        <v>-3657.29</v>
      </c>
      <c r="K8" s="82">
        <v>-25487.649000000001</v>
      </c>
      <c r="L8" s="82">
        <v>-34826.03</v>
      </c>
      <c r="M8" s="82">
        <v>-35874.547999999995</v>
      </c>
    </row>
    <row r="9" spans="1:13" hidden="1" outlineLevel="1" x14ac:dyDescent="0.2">
      <c r="A9" s="83" t="str">
        <f>IF('1'!$A$1=1,B9,C9)</f>
        <v>Goods (net)</v>
      </c>
      <c r="B9" s="84" t="s">
        <v>22</v>
      </c>
      <c r="C9" s="84" t="s">
        <v>23</v>
      </c>
      <c r="D9" s="82">
        <v>-3092.6780000000003</v>
      </c>
      <c r="E9" s="82">
        <v>-6304.0320000000002</v>
      </c>
      <c r="F9" s="82">
        <v>-8465.7890000000007</v>
      </c>
      <c r="G9" s="82">
        <v>-10848.388000000001</v>
      </c>
      <c r="H9" s="82">
        <v>-12770.819999999998</v>
      </c>
      <c r="I9" s="82">
        <v>-6758.8240000000005</v>
      </c>
      <c r="J9" s="82">
        <v>-7026.2309999999998</v>
      </c>
      <c r="K9" s="82">
        <v>-14751.133999999998</v>
      </c>
      <c r="L9" s="82">
        <v>-28092.46</v>
      </c>
      <c r="M9" s="82">
        <v>-30534.898000000005</v>
      </c>
    </row>
    <row r="10" spans="1:13" hidden="1" outlineLevel="1" x14ac:dyDescent="0.2">
      <c r="A10" s="85" t="str">
        <f>IF('1'!$A$1=1,B10,C10)</f>
        <v>Exports of goods</v>
      </c>
      <c r="B10" s="86" t="s">
        <v>24</v>
      </c>
      <c r="C10" s="86" t="s">
        <v>25</v>
      </c>
      <c r="D10" s="87">
        <v>31919.821</v>
      </c>
      <c r="E10" s="87">
        <v>30345.500999999997</v>
      </c>
      <c r="F10" s="87">
        <v>35176.288</v>
      </c>
      <c r="G10" s="87">
        <v>36729.868000000002</v>
      </c>
      <c r="H10" s="87">
        <v>41183.274999999994</v>
      </c>
      <c r="I10" s="87">
        <v>39902.553</v>
      </c>
      <c r="J10" s="87">
        <v>53945.633999999998</v>
      </c>
      <c r="K10" s="87">
        <v>38969.758000000002</v>
      </c>
      <c r="L10" s="87">
        <v>32392.202999999998</v>
      </c>
      <c r="M10" s="87">
        <v>36350.600999999995</v>
      </c>
    </row>
    <row r="11" spans="1:13" hidden="1" outlineLevel="1" x14ac:dyDescent="0.2">
      <c r="A11" s="85" t="str">
        <f>IF('1'!$A$1=1,B11,C11)</f>
        <v>Imports of goods</v>
      </c>
      <c r="B11" s="86" t="s">
        <v>26</v>
      </c>
      <c r="C11" s="86" t="s">
        <v>27</v>
      </c>
      <c r="D11" s="87">
        <v>35012.499000000003</v>
      </c>
      <c r="E11" s="87">
        <v>36649.533000000003</v>
      </c>
      <c r="F11" s="87">
        <v>43642.077000000005</v>
      </c>
      <c r="G11" s="87">
        <v>47578.256000000001</v>
      </c>
      <c r="H11" s="87">
        <v>53954.094999999994</v>
      </c>
      <c r="I11" s="87">
        <v>46661.377</v>
      </c>
      <c r="J11" s="87">
        <v>60971.864999999998</v>
      </c>
      <c r="K11" s="87">
        <v>53720.892</v>
      </c>
      <c r="L11" s="87">
        <v>60484.663</v>
      </c>
      <c r="M11" s="87">
        <v>66885.499000000011</v>
      </c>
    </row>
    <row r="12" spans="1:13" hidden="1" outlineLevel="1" x14ac:dyDescent="0.2">
      <c r="A12" s="83" t="str">
        <f>IF('1'!$A$1=1,B12,C12)</f>
        <v>Services (net)</v>
      </c>
      <c r="B12" s="84" t="s">
        <v>28</v>
      </c>
      <c r="C12" s="84" t="s">
        <v>29</v>
      </c>
      <c r="D12" s="82">
        <v>980.02000000000021</v>
      </c>
      <c r="E12" s="82">
        <v>449.73199999999997</v>
      </c>
      <c r="F12" s="82">
        <v>804.57900000000063</v>
      </c>
      <c r="G12" s="82">
        <v>1142.96</v>
      </c>
      <c r="H12" s="82">
        <v>1567.6329999999996</v>
      </c>
      <c r="I12" s="82">
        <v>3845.72</v>
      </c>
      <c r="J12" s="82">
        <v>3368.9409999999998</v>
      </c>
      <c r="K12" s="82">
        <v>-10736.515000000001</v>
      </c>
      <c r="L12" s="82">
        <v>-6733.57</v>
      </c>
      <c r="M12" s="82">
        <v>-5339.6500000000005</v>
      </c>
    </row>
    <row r="13" spans="1:13" hidden="1" outlineLevel="1" x14ac:dyDescent="0.2">
      <c r="A13" s="85" t="str">
        <f>IF('1'!$A$1=1,B13,C13)</f>
        <v>Exports of services</v>
      </c>
      <c r="B13" s="86" t="s">
        <v>30</v>
      </c>
      <c r="C13" s="86" t="s">
        <v>31</v>
      </c>
      <c r="D13" s="87">
        <v>11208.016</v>
      </c>
      <c r="E13" s="87">
        <v>11250.802</v>
      </c>
      <c r="F13" s="87">
        <v>12599.406000000003</v>
      </c>
      <c r="G13" s="87">
        <v>13438.362000000001</v>
      </c>
      <c r="H13" s="87">
        <v>15611.807999999999</v>
      </c>
      <c r="I13" s="87">
        <v>13633.347</v>
      </c>
      <c r="J13" s="87">
        <v>15590.081000000002</v>
      </c>
      <c r="K13" s="87">
        <v>15737.213</v>
      </c>
      <c r="L13" s="87">
        <v>15349.598000000002</v>
      </c>
      <c r="M13" s="87">
        <v>16006.852999999999</v>
      </c>
    </row>
    <row r="14" spans="1:13" hidden="1" outlineLevel="1" x14ac:dyDescent="0.2">
      <c r="A14" s="85" t="str">
        <f>IF('1'!$A$1=1,B14,C14)</f>
        <v>Imports of services</v>
      </c>
      <c r="B14" s="86" t="s">
        <v>32</v>
      </c>
      <c r="C14" s="86" t="s">
        <v>33</v>
      </c>
      <c r="D14" s="87">
        <v>10227.995999999999</v>
      </c>
      <c r="E14" s="87">
        <v>10801.070000000002</v>
      </c>
      <c r="F14" s="87">
        <v>11794.827000000001</v>
      </c>
      <c r="G14" s="87">
        <v>12295.402000000002</v>
      </c>
      <c r="H14" s="87">
        <v>14044.174999999999</v>
      </c>
      <c r="I14" s="87">
        <v>9787.6270000000004</v>
      </c>
      <c r="J14" s="87">
        <v>12221.14</v>
      </c>
      <c r="K14" s="87">
        <v>26473.727999999999</v>
      </c>
      <c r="L14" s="87">
        <v>22083.168000000001</v>
      </c>
      <c r="M14" s="87">
        <v>21346.503000000001</v>
      </c>
    </row>
    <row r="15" spans="1:13" hidden="1" outlineLevel="1" x14ac:dyDescent="0.2">
      <c r="A15" s="80" t="str">
        <f>IF('1'!$A$1=1,B15,C15)</f>
        <v>Primary income (net)</v>
      </c>
      <c r="B15" s="81" t="s">
        <v>34</v>
      </c>
      <c r="C15" s="81" t="s">
        <v>35</v>
      </c>
      <c r="D15" s="82">
        <v>3376.3420000000006</v>
      </c>
      <c r="E15" s="82">
        <v>887.86400000000003</v>
      </c>
      <c r="F15" s="82">
        <v>1404.2440000000001</v>
      </c>
      <c r="G15" s="82">
        <v>1148.6819999999998</v>
      </c>
      <c r="H15" s="82">
        <v>1710.2200000000003</v>
      </c>
      <c r="I15" s="82">
        <v>3174.1119999999996</v>
      </c>
      <c r="J15" s="82">
        <v>-4961.0469999999996</v>
      </c>
      <c r="K15" s="82">
        <v>8138.8790000000008</v>
      </c>
      <c r="L15" s="82">
        <v>4688.5310000000009</v>
      </c>
      <c r="M15" s="82">
        <v>456.84699999999975</v>
      </c>
    </row>
    <row r="16" spans="1:13" hidden="1" outlineLevel="1" x14ac:dyDescent="0.2">
      <c r="A16" s="88" t="str">
        <f>IF('1'!$A$1=1,B16,C16)</f>
        <v>Credit</v>
      </c>
      <c r="B16" s="89" t="s">
        <v>36</v>
      </c>
      <c r="C16" s="89" t="s">
        <v>37</v>
      </c>
      <c r="D16" s="87">
        <v>5217.9269999999997</v>
      </c>
      <c r="E16" s="87">
        <v>6226.4639999999999</v>
      </c>
      <c r="F16" s="87">
        <v>8237.8960000000006</v>
      </c>
      <c r="G16" s="87">
        <v>10079.239</v>
      </c>
      <c r="H16" s="87">
        <v>11884.170000000002</v>
      </c>
      <c r="I16" s="87">
        <v>10670.941999999999</v>
      </c>
      <c r="J16" s="87">
        <v>11838.541999999999</v>
      </c>
      <c r="K16" s="87">
        <v>12478.531000000001</v>
      </c>
      <c r="L16" s="87">
        <v>11388.823</v>
      </c>
      <c r="M16" s="87">
        <v>8845.7729999999992</v>
      </c>
    </row>
    <row r="17" spans="1:13" hidden="1" outlineLevel="1" x14ac:dyDescent="0.2">
      <c r="A17" s="88" t="str">
        <f>IF('1'!$A$1=1,B17,C17)</f>
        <v xml:space="preserve">Debit </v>
      </c>
      <c r="B17" s="89" t="s">
        <v>38</v>
      </c>
      <c r="C17" s="89" t="s">
        <v>121</v>
      </c>
      <c r="D17" s="87">
        <v>1841.5850000000005</v>
      </c>
      <c r="E17" s="87">
        <v>5338.6</v>
      </c>
      <c r="F17" s="87">
        <v>6833.652</v>
      </c>
      <c r="G17" s="87">
        <v>8930.5570000000007</v>
      </c>
      <c r="H17" s="87">
        <v>10173.949999999999</v>
      </c>
      <c r="I17" s="87">
        <v>7496.83</v>
      </c>
      <c r="J17" s="87">
        <v>16799.589</v>
      </c>
      <c r="K17" s="87">
        <v>4339.652</v>
      </c>
      <c r="L17" s="87">
        <v>6700.2919999999995</v>
      </c>
      <c r="M17" s="87">
        <v>8388.9260000000013</v>
      </c>
    </row>
    <row r="18" spans="1:13" hidden="1" outlineLevel="1" x14ac:dyDescent="0.2">
      <c r="A18" s="56" t="str">
        <f>IF('1'!$A$1=1,B18,C18)</f>
        <v>Compensation of employees (net)</v>
      </c>
      <c r="B18" s="90" t="s">
        <v>40</v>
      </c>
      <c r="C18" s="34" t="s">
        <v>41</v>
      </c>
      <c r="D18" s="31">
        <v>5047.0249999999996</v>
      </c>
      <c r="E18" s="31">
        <v>6050.5390000000007</v>
      </c>
      <c r="F18" s="31">
        <v>8034.9279999999999</v>
      </c>
      <c r="G18" s="31">
        <v>9740.4850000000006</v>
      </c>
      <c r="H18" s="31">
        <v>11400.817000000001</v>
      </c>
      <c r="I18" s="31">
        <v>10265.055</v>
      </c>
      <c r="J18" s="31">
        <v>11476.647000000001</v>
      </c>
      <c r="K18" s="31">
        <v>12169.441000000001</v>
      </c>
      <c r="L18" s="31">
        <v>10272.322999999999</v>
      </c>
      <c r="M18" s="31">
        <v>7523.9929999999995</v>
      </c>
    </row>
    <row r="19" spans="1:13" hidden="1" outlineLevel="1" x14ac:dyDescent="0.2">
      <c r="A19" s="57" t="str">
        <f>IF('1'!$A$1=1,B19,C19)</f>
        <v>Credit</v>
      </c>
      <c r="B19" s="91" t="s">
        <v>36</v>
      </c>
      <c r="C19" s="37" t="s">
        <v>37</v>
      </c>
      <c r="D19" s="38">
        <v>5079.3980000000001</v>
      </c>
      <c r="E19" s="38">
        <v>6083.91</v>
      </c>
      <c r="F19" s="38">
        <v>8059.1329999999998</v>
      </c>
      <c r="G19" s="38">
        <v>9753.9969999999994</v>
      </c>
      <c r="H19" s="38">
        <v>11418.739000000001</v>
      </c>
      <c r="I19" s="38">
        <v>10283.492999999999</v>
      </c>
      <c r="J19" s="38">
        <v>11496.113000000001</v>
      </c>
      <c r="K19" s="38">
        <v>12184.671000000002</v>
      </c>
      <c r="L19" s="38">
        <v>10288.981</v>
      </c>
      <c r="M19" s="38">
        <v>7540.6270000000004</v>
      </c>
    </row>
    <row r="20" spans="1:13" hidden="1" outlineLevel="1" x14ac:dyDescent="0.2">
      <c r="A20" s="57" t="str">
        <f>IF('1'!$A$1=1,B20,C20)</f>
        <v>Debit</v>
      </c>
      <c r="B20" s="91" t="s">
        <v>38</v>
      </c>
      <c r="C20" s="37" t="s">
        <v>39</v>
      </c>
      <c r="D20" s="38">
        <v>32.372999999999998</v>
      </c>
      <c r="E20" s="38">
        <v>33.371000000000002</v>
      </c>
      <c r="F20" s="38">
        <v>24.204999999999998</v>
      </c>
      <c r="G20" s="38">
        <v>13.512</v>
      </c>
      <c r="H20" s="38">
        <v>17.921999999999997</v>
      </c>
      <c r="I20" s="38">
        <v>18.438000000000002</v>
      </c>
      <c r="J20" s="38">
        <v>19.465999999999998</v>
      </c>
      <c r="K20" s="38">
        <v>15.23</v>
      </c>
      <c r="L20" s="38">
        <v>16.657999999999998</v>
      </c>
      <c r="M20" s="38">
        <v>16.634</v>
      </c>
    </row>
    <row r="21" spans="1:13" hidden="1" outlineLevel="1" x14ac:dyDescent="0.2">
      <c r="A21" s="56" t="str">
        <f>IF('1'!$A$1=1,B21,C21)</f>
        <v>Investment income (net)</v>
      </c>
      <c r="B21" s="90" t="s">
        <v>42</v>
      </c>
      <c r="C21" s="34" t="s">
        <v>43</v>
      </c>
      <c r="D21" s="31">
        <v>-1670.6829999999995</v>
      </c>
      <c r="E21" s="31">
        <v>-5162.6749999999993</v>
      </c>
      <c r="F21" s="31">
        <v>-6630.6840000000002</v>
      </c>
      <c r="G21" s="31">
        <v>-8591.8029999999999</v>
      </c>
      <c r="H21" s="31">
        <v>-9690.5969999999998</v>
      </c>
      <c r="I21" s="31">
        <v>-7090.9430000000002</v>
      </c>
      <c r="J21" s="31">
        <v>-16437.694</v>
      </c>
      <c r="K21" s="31">
        <v>-4030.5620000000004</v>
      </c>
      <c r="L21" s="31">
        <v>-5786.3179999999993</v>
      </c>
      <c r="M21" s="31">
        <v>-7324.4249999999993</v>
      </c>
    </row>
    <row r="22" spans="1:13" hidden="1" outlineLevel="1" x14ac:dyDescent="0.2">
      <c r="A22" s="57" t="str">
        <f>IF('1'!$A$1=1,B22,C22)</f>
        <v>Credit</v>
      </c>
      <c r="B22" s="91" t="s">
        <v>36</v>
      </c>
      <c r="C22" s="37" t="s">
        <v>37</v>
      </c>
      <c r="D22" s="38">
        <v>138.529</v>
      </c>
      <c r="E22" s="38">
        <v>142.55400000000003</v>
      </c>
      <c r="F22" s="38">
        <v>178.76300000000001</v>
      </c>
      <c r="G22" s="38">
        <v>325.24200000000002</v>
      </c>
      <c r="H22" s="38">
        <v>465.43099999999998</v>
      </c>
      <c r="I22" s="38">
        <v>387.44900000000007</v>
      </c>
      <c r="J22" s="38">
        <v>342.42900000000003</v>
      </c>
      <c r="K22" s="38">
        <v>293.86</v>
      </c>
      <c r="L22" s="38">
        <v>897.31599999999992</v>
      </c>
      <c r="M22" s="38">
        <v>1047.867</v>
      </c>
    </row>
    <row r="23" spans="1:13" hidden="1" outlineLevel="1" x14ac:dyDescent="0.2">
      <c r="A23" s="57" t="str">
        <f>IF('1'!$A$1=1,B23,C23)</f>
        <v>Debit</v>
      </c>
      <c r="B23" s="91" t="s">
        <v>38</v>
      </c>
      <c r="C23" s="37" t="s">
        <v>39</v>
      </c>
      <c r="D23" s="38">
        <v>1809.212</v>
      </c>
      <c r="E23" s="38">
        <v>5305.2289999999994</v>
      </c>
      <c r="F23" s="38">
        <v>6809.4470000000001</v>
      </c>
      <c r="G23" s="38">
        <v>8917.0450000000001</v>
      </c>
      <c r="H23" s="38">
        <v>10156.028</v>
      </c>
      <c r="I23" s="38">
        <v>7478.3919999999998</v>
      </c>
      <c r="J23" s="38">
        <v>16780.123</v>
      </c>
      <c r="K23" s="38">
        <v>4324.4220000000005</v>
      </c>
      <c r="L23" s="38">
        <v>6683.634</v>
      </c>
      <c r="M23" s="38">
        <v>8372.2919999999995</v>
      </c>
    </row>
    <row r="24" spans="1:13" hidden="1" outlineLevel="1" x14ac:dyDescent="0.2">
      <c r="A24" s="92" t="str">
        <f>IF('1'!$A$1=1,B24,C24)</f>
        <v>o/w: reinvested earnings</v>
      </c>
      <c r="B24" s="93" t="s">
        <v>44</v>
      </c>
      <c r="C24" s="44" t="s">
        <v>45</v>
      </c>
      <c r="D24" s="38">
        <v>-3030.7639999999997</v>
      </c>
      <c r="E24" s="38">
        <v>448.69500000000005</v>
      </c>
      <c r="F24" s="38">
        <v>1351.8590000000002</v>
      </c>
      <c r="G24" s="38">
        <v>2177.7779999999998</v>
      </c>
      <c r="H24" s="38">
        <v>2907.1460000000002</v>
      </c>
      <c r="I24" s="38">
        <v>-458.99799999999988</v>
      </c>
      <c r="J24" s="38">
        <v>4108.9030000000002</v>
      </c>
      <c r="K24" s="38">
        <v>292.23599999999999</v>
      </c>
      <c r="L24" s="38">
        <v>3144.2629999999999</v>
      </c>
      <c r="M24" s="38">
        <v>2401.6580000000004</v>
      </c>
    </row>
    <row r="25" spans="1:13" s="102" customFormat="1" hidden="1" outlineLevel="1" x14ac:dyDescent="0.2">
      <c r="A25" s="32" t="str">
        <f>IF('1'!$A$1=1,B25,C25)</f>
        <v xml:space="preserve"> Other primary income</v>
      </c>
      <c r="B25" s="41" t="s">
        <v>419</v>
      </c>
      <c r="C25" s="34" t="s">
        <v>420</v>
      </c>
      <c r="D25" s="265" t="s">
        <v>427</v>
      </c>
      <c r="E25" s="265" t="s">
        <v>427</v>
      </c>
      <c r="F25" s="265" t="s">
        <v>427</v>
      </c>
      <c r="G25" s="265" t="s">
        <v>427</v>
      </c>
      <c r="H25" s="265" t="s">
        <v>427</v>
      </c>
      <c r="I25" s="265" t="s">
        <v>427</v>
      </c>
      <c r="J25" s="265" t="s">
        <v>427</v>
      </c>
      <c r="K25" s="265" t="s">
        <v>427</v>
      </c>
      <c r="L25" s="31">
        <v>202.52600000000001</v>
      </c>
      <c r="M25" s="31">
        <v>257.279</v>
      </c>
    </row>
    <row r="26" spans="1:13" hidden="1" outlineLevel="1" x14ac:dyDescent="0.2">
      <c r="A26" s="35" t="str">
        <f>IF('1'!$A$1=1,B26,C26)</f>
        <v>Credit</v>
      </c>
      <c r="B26" s="42" t="s">
        <v>36</v>
      </c>
      <c r="C26" s="37" t="s">
        <v>37</v>
      </c>
      <c r="D26" s="45" t="s">
        <v>427</v>
      </c>
      <c r="E26" s="45" t="s">
        <v>427</v>
      </c>
      <c r="F26" s="45" t="s">
        <v>427</v>
      </c>
      <c r="G26" s="45" t="s">
        <v>427</v>
      </c>
      <c r="H26" s="45" t="s">
        <v>427</v>
      </c>
      <c r="I26" s="45" t="s">
        <v>427</v>
      </c>
      <c r="J26" s="45" t="s">
        <v>427</v>
      </c>
      <c r="K26" s="45" t="s">
        <v>427</v>
      </c>
      <c r="L26" s="38">
        <v>202.52600000000001</v>
      </c>
      <c r="M26" s="38">
        <v>257.279</v>
      </c>
    </row>
    <row r="27" spans="1:13" hidden="1" outlineLevel="1" x14ac:dyDescent="0.2">
      <c r="A27" s="35" t="str">
        <f>IF('1'!$A$1=1,B27,C27)</f>
        <v>Debit</v>
      </c>
      <c r="B27" s="42" t="s">
        <v>38</v>
      </c>
      <c r="C27" s="37" t="s">
        <v>39</v>
      </c>
      <c r="D27" s="45" t="s">
        <v>427</v>
      </c>
      <c r="E27" s="45" t="s">
        <v>427</v>
      </c>
      <c r="F27" s="45" t="s">
        <v>427</v>
      </c>
      <c r="G27" s="45" t="s">
        <v>427</v>
      </c>
      <c r="H27" s="45" t="s">
        <v>427</v>
      </c>
      <c r="I27" s="45" t="s">
        <v>427</v>
      </c>
      <c r="J27" s="45" t="s">
        <v>427</v>
      </c>
      <c r="K27" s="45" t="s">
        <v>427</v>
      </c>
      <c r="L27" s="38">
        <v>0</v>
      </c>
      <c r="M27" s="38">
        <v>0</v>
      </c>
    </row>
    <row r="28" spans="1:13" hidden="1" outlineLevel="1" x14ac:dyDescent="0.2">
      <c r="A28" s="80" t="str">
        <f>IF('1'!$A$1=1,B28,C28)</f>
        <v>Secondary income  (net)</v>
      </c>
      <c r="B28" s="81" t="s">
        <v>46</v>
      </c>
      <c r="C28" s="81" t="s">
        <v>122</v>
      </c>
      <c r="D28" s="82">
        <v>3248.6770000000001</v>
      </c>
      <c r="E28" s="82">
        <v>3288.8900000000003</v>
      </c>
      <c r="F28" s="82">
        <v>3210.1060000000002</v>
      </c>
      <c r="G28" s="82">
        <v>3092.549</v>
      </c>
      <c r="H28" s="82">
        <v>5796.7090000000007</v>
      </c>
      <c r="I28" s="82">
        <v>3583.0230000000001</v>
      </c>
      <c r="J28" s="82">
        <v>3911.4470000000001</v>
      </c>
      <c r="K28" s="82">
        <v>24363.830719539241</v>
      </c>
      <c r="L28" s="82">
        <v>21495.23551997888</v>
      </c>
      <c r="M28" s="82">
        <v>21460.612000000001</v>
      </c>
    </row>
    <row r="29" spans="1:13" hidden="1" outlineLevel="1" x14ac:dyDescent="0.2">
      <c r="A29" s="88" t="str">
        <f>IF('1'!$A$1=1,B29,C29)</f>
        <v>Credit</v>
      </c>
      <c r="B29" s="89" t="s">
        <v>36</v>
      </c>
      <c r="C29" s="89" t="s">
        <v>37</v>
      </c>
      <c r="D29" s="87">
        <v>4123.4629999999997</v>
      </c>
      <c r="E29" s="87">
        <v>4184.8209999999999</v>
      </c>
      <c r="F29" s="87">
        <v>4257.5650000000005</v>
      </c>
      <c r="G29" s="87">
        <v>4190.7179999999998</v>
      </c>
      <c r="H29" s="87">
        <v>7064.9260000000004</v>
      </c>
      <c r="I29" s="87">
        <v>4961.1839999999993</v>
      </c>
      <c r="J29" s="87">
        <v>5780.2290000000003</v>
      </c>
      <c r="K29" s="87">
        <v>27292.556719539243</v>
      </c>
      <c r="L29" s="87">
        <v>22528.267519978879</v>
      </c>
      <c r="M29" s="87">
        <v>22307.940000000002</v>
      </c>
    </row>
    <row r="30" spans="1:13" hidden="1" outlineLevel="1" x14ac:dyDescent="0.2">
      <c r="A30" s="88" t="str">
        <f>IF('1'!$A$1=1,B30,C30)</f>
        <v xml:space="preserve">Debit </v>
      </c>
      <c r="B30" s="89" t="s">
        <v>38</v>
      </c>
      <c r="C30" s="89" t="s">
        <v>121</v>
      </c>
      <c r="D30" s="87">
        <v>874.78599999999994</v>
      </c>
      <c r="E30" s="87">
        <v>895.93100000000004</v>
      </c>
      <c r="F30" s="87">
        <v>1047.4590000000001</v>
      </c>
      <c r="G30" s="87">
        <v>1098.1689999999999</v>
      </c>
      <c r="H30" s="87">
        <v>1268.2170000000001</v>
      </c>
      <c r="I30" s="87">
        <v>1378.1610000000001</v>
      </c>
      <c r="J30" s="87">
        <v>1868.7820000000002</v>
      </c>
      <c r="K30" s="87">
        <v>2928.7260000000001</v>
      </c>
      <c r="L30" s="87">
        <v>1033.0320000000002</v>
      </c>
      <c r="M30" s="87">
        <v>847.32799999999997</v>
      </c>
    </row>
    <row r="31" spans="1:13" collapsed="1" x14ac:dyDescent="0.2">
      <c r="A31" s="94" t="str">
        <f>IF('1'!$A$1=1,B31,C31)</f>
        <v>B. Capital account</v>
      </c>
      <c r="B31" s="78" t="s">
        <v>48</v>
      </c>
      <c r="C31" s="78" t="s">
        <v>49</v>
      </c>
      <c r="D31" s="79">
        <v>414.06299999999999</v>
      </c>
      <c r="E31" s="79">
        <v>82.429000000000002</v>
      </c>
      <c r="F31" s="79">
        <v>-2.9300000000000024</v>
      </c>
      <c r="G31" s="79">
        <v>31.829000000000004</v>
      </c>
      <c r="H31" s="79">
        <v>34.011000000000003</v>
      </c>
      <c r="I31" s="79">
        <v>-1.6850000000000005</v>
      </c>
      <c r="J31" s="79">
        <v>12.538999999999998</v>
      </c>
      <c r="K31" s="79">
        <v>171.99100000000001</v>
      </c>
      <c r="L31" s="79">
        <v>133.983</v>
      </c>
      <c r="M31" s="79">
        <v>4656.1550000000016</v>
      </c>
    </row>
    <row r="32" spans="1:13" x14ac:dyDescent="0.2">
      <c r="A32" s="95" t="str">
        <f>IF('1'!$A$1=1,B32,C32)</f>
        <v>Net lending (+) / net borrowing (-) (=A+B)</v>
      </c>
      <c r="B32" s="96" t="s">
        <v>50</v>
      </c>
      <c r="C32" s="96" t="s">
        <v>123</v>
      </c>
      <c r="D32" s="97">
        <v>4926.4239999999991</v>
      </c>
      <c r="E32" s="97">
        <v>-1595.1169999999997</v>
      </c>
      <c r="F32" s="97">
        <v>-3049.7899999999991</v>
      </c>
      <c r="G32" s="97">
        <v>-5432.3680000000004</v>
      </c>
      <c r="H32" s="97">
        <v>-3662.2469999999994</v>
      </c>
      <c r="I32" s="97">
        <v>3842.3459999999995</v>
      </c>
      <c r="J32" s="97">
        <v>-4694.3509999999987</v>
      </c>
      <c r="K32" s="97">
        <v>7187.0517195392413</v>
      </c>
      <c r="L32" s="97">
        <v>-8508.2804800211197</v>
      </c>
      <c r="M32" s="97">
        <v>-9300.9339999999975</v>
      </c>
    </row>
    <row r="33" spans="1:13" x14ac:dyDescent="0.2">
      <c r="A33" s="94" t="str">
        <f>IF('1'!$A$1=1,B33,C33)</f>
        <v xml:space="preserve">C. Financial account </v>
      </c>
      <c r="B33" s="78" t="s">
        <v>125</v>
      </c>
      <c r="C33" s="78" t="s">
        <v>124</v>
      </c>
      <c r="D33" s="79">
        <v>4262.667000000004</v>
      </c>
      <c r="E33" s="79">
        <v>-2801.351999999999</v>
      </c>
      <c r="F33" s="79">
        <v>-5278.0599999999995</v>
      </c>
      <c r="G33" s="79">
        <v>-7966.621000000001</v>
      </c>
      <c r="H33" s="79">
        <v>-9021.9570000000003</v>
      </c>
      <c r="I33" s="79">
        <v>2154.059999999994</v>
      </c>
      <c r="J33" s="79">
        <v>-5122.7229999999963</v>
      </c>
      <c r="K33" s="79">
        <v>9536.7772676354925</v>
      </c>
      <c r="L33" s="79">
        <v>-17170.465060960756</v>
      </c>
      <c r="M33" s="79">
        <v>-9392.7349999999969</v>
      </c>
    </row>
    <row r="34" spans="1:13" x14ac:dyDescent="0.2">
      <c r="A34" s="80" t="str">
        <f>IF('1'!$A$1=1,B34,C34)</f>
        <v>Government</v>
      </c>
      <c r="B34" s="81" t="s">
        <v>127</v>
      </c>
      <c r="C34" s="81" t="s">
        <v>126</v>
      </c>
      <c r="D34" s="82">
        <v>-4180.241</v>
      </c>
      <c r="E34" s="82">
        <v>707.69599999999991</v>
      </c>
      <c r="F34" s="82">
        <v>-1833.0940000000005</v>
      </c>
      <c r="G34" s="82">
        <v>-2568.0749999999998</v>
      </c>
      <c r="H34" s="82">
        <v>-4655.5150000000003</v>
      </c>
      <c r="I34" s="82">
        <v>-663.75699999999938</v>
      </c>
      <c r="J34" s="82">
        <v>-1044.3439999999996</v>
      </c>
      <c r="K34" s="82">
        <v>-12688.313716984752</v>
      </c>
      <c r="L34" s="82">
        <v>-23834.069405228161</v>
      </c>
      <c r="M34" s="82">
        <v>-17659.023999999998</v>
      </c>
    </row>
    <row r="35" spans="1:13" x14ac:dyDescent="0.2">
      <c r="A35" s="83" t="str">
        <f>IF('1'!$A$1=1,B35,C35)</f>
        <v>General government</v>
      </c>
      <c r="B35" s="84" t="s">
        <v>128</v>
      </c>
      <c r="C35" s="84" t="s">
        <v>77</v>
      </c>
      <c r="D35" s="82">
        <v>-2919.942</v>
      </c>
      <c r="E35" s="82">
        <v>-431.56200000000013</v>
      </c>
      <c r="F35" s="82">
        <v>-1728.1400000000003</v>
      </c>
      <c r="G35" s="82">
        <v>-2548.8010000000004</v>
      </c>
      <c r="H35" s="82">
        <v>-4647.6549999999997</v>
      </c>
      <c r="I35" s="82">
        <v>-650.87799999999947</v>
      </c>
      <c r="J35" s="82">
        <v>-1073.5459999999998</v>
      </c>
      <c r="K35" s="82">
        <v>-12954.631716984753</v>
      </c>
      <c r="L35" s="82">
        <v>-23773.298405228164</v>
      </c>
      <c r="M35" s="82">
        <v>-17933.095000000001</v>
      </c>
    </row>
    <row r="36" spans="1:13" x14ac:dyDescent="0.2">
      <c r="A36" s="98" t="str">
        <f>IF('1'!$A$1=1,B36,C36)</f>
        <v>Assets</v>
      </c>
      <c r="B36" s="99" t="s">
        <v>130</v>
      </c>
      <c r="C36" s="99" t="s">
        <v>129</v>
      </c>
      <c r="D36" s="82">
        <v>11.047000000000001</v>
      </c>
      <c r="E36" s="82">
        <v>11.381</v>
      </c>
      <c r="F36" s="82">
        <v>20.271999999999998</v>
      </c>
      <c r="G36" s="82">
        <v>19.527000000000001</v>
      </c>
      <c r="H36" s="82">
        <v>0</v>
      </c>
      <c r="I36" s="82">
        <v>0</v>
      </c>
      <c r="J36" s="82">
        <v>0</v>
      </c>
      <c r="K36" s="82">
        <v>0</v>
      </c>
      <c r="L36" s="82">
        <v>0</v>
      </c>
      <c r="M36" s="82">
        <v>0</v>
      </c>
    </row>
    <row r="37" spans="1:13" x14ac:dyDescent="0.2">
      <c r="A37" s="98" t="str">
        <f>IF('1'!$A$1=1,B37,C37)</f>
        <v>Liabilities</v>
      </c>
      <c r="B37" s="99" t="s">
        <v>132</v>
      </c>
      <c r="C37" s="99" t="s">
        <v>131</v>
      </c>
      <c r="D37" s="82">
        <v>2930.9889999999996</v>
      </c>
      <c r="E37" s="82">
        <v>442.9430000000001</v>
      </c>
      <c r="F37" s="82">
        <v>1748.4120000000003</v>
      </c>
      <c r="G37" s="82">
        <v>2568.328</v>
      </c>
      <c r="H37" s="82">
        <v>4647.6549999999997</v>
      </c>
      <c r="I37" s="82">
        <v>650.87799999999947</v>
      </c>
      <c r="J37" s="82">
        <v>1073.5459999999998</v>
      </c>
      <c r="K37" s="82">
        <v>12954.631716984753</v>
      </c>
      <c r="L37" s="82">
        <v>23773.298405228164</v>
      </c>
      <c r="M37" s="82">
        <v>17933.095000000001</v>
      </c>
    </row>
    <row r="38" spans="1:13" x14ac:dyDescent="0.2">
      <c r="A38" s="100" t="str">
        <f>IF('1'!$A$1=1,B38,C38)</f>
        <v>Portfolio investment</v>
      </c>
      <c r="B38" s="101" t="s">
        <v>134</v>
      </c>
      <c r="C38" s="101" t="s">
        <v>133</v>
      </c>
      <c r="D38" s="87">
        <v>854.16000000000008</v>
      </c>
      <c r="E38" s="87">
        <v>213.24900000000005</v>
      </c>
      <c r="F38" s="87">
        <v>1254.261</v>
      </c>
      <c r="G38" s="87">
        <v>1752.6170000000002</v>
      </c>
      <c r="H38" s="87">
        <v>3723.2380000000003</v>
      </c>
      <c r="I38" s="87">
        <v>-303.34400000000005</v>
      </c>
      <c r="J38" s="87">
        <v>-126.56300000000016</v>
      </c>
      <c r="K38" s="87">
        <v>-1176.5920000000001</v>
      </c>
      <c r="L38" s="87">
        <v>-146.209</v>
      </c>
      <c r="M38" s="87">
        <v>-5097.6959999999999</v>
      </c>
    </row>
    <row r="39" spans="1:13" x14ac:dyDescent="0.2">
      <c r="A39" s="100" t="str">
        <f>IF('1'!$A$1=1,B39,C39)</f>
        <v>Financial derivatives</v>
      </c>
      <c r="B39" s="101" t="s">
        <v>136</v>
      </c>
      <c r="C39" s="101" t="s">
        <v>135</v>
      </c>
      <c r="D39" s="87">
        <v>0</v>
      </c>
      <c r="E39" s="87">
        <v>0</v>
      </c>
      <c r="F39" s="87">
        <v>0</v>
      </c>
      <c r="G39" s="87">
        <v>0</v>
      </c>
      <c r="H39" s="87">
        <v>0</v>
      </c>
      <c r="I39" s="87">
        <v>-278.91300000000001</v>
      </c>
      <c r="J39" s="87">
        <v>-150.286</v>
      </c>
      <c r="K39" s="87">
        <v>-41.482999999999997</v>
      </c>
      <c r="L39" s="87">
        <v>0</v>
      </c>
      <c r="M39" s="87">
        <v>-52.57</v>
      </c>
    </row>
    <row r="40" spans="1:13" x14ac:dyDescent="0.2">
      <c r="A40" s="100" t="str">
        <f>IF('1'!$A$1=1,B40,C40)</f>
        <v>Other investment, loans excl. IMF loans</v>
      </c>
      <c r="B40" s="101" t="s">
        <v>138</v>
      </c>
      <c r="C40" s="101" t="s">
        <v>137</v>
      </c>
      <c r="D40" s="87">
        <v>2076.8289999999997</v>
      </c>
      <c r="E40" s="87">
        <v>229.69400000000005</v>
      </c>
      <c r="F40" s="87">
        <v>494.15100000000012</v>
      </c>
      <c r="G40" s="87">
        <v>815.71100000000013</v>
      </c>
      <c r="H40" s="87">
        <v>924.41699999999992</v>
      </c>
      <c r="I40" s="87">
        <v>1233.135</v>
      </c>
      <c r="J40" s="87">
        <v>1350.395</v>
      </c>
      <c r="K40" s="87">
        <v>14172.706716984754</v>
      </c>
      <c r="L40" s="87">
        <v>23919.507405228167</v>
      </c>
      <c r="M40" s="87">
        <v>23083.361000000001</v>
      </c>
    </row>
    <row r="41" spans="1:13" x14ac:dyDescent="0.2">
      <c r="A41" s="83" t="str">
        <f>IF('1'!$A$1=1,B41,C41)</f>
        <v xml:space="preserve">Central bank </v>
      </c>
      <c r="B41" s="84" t="s">
        <v>90</v>
      </c>
      <c r="C41" s="84" t="s">
        <v>91</v>
      </c>
      <c r="D41" s="82">
        <v>-1260.299</v>
      </c>
      <c r="E41" s="82">
        <v>1139.2579999999998</v>
      </c>
      <c r="F41" s="82">
        <v>-104.95400000000001</v>
      </c>
      <c r="G41" s="82">
        <v>-19.274000000000012</v>
      </c>
      <c r="H41" s="82">
        <v>-7.8599999999999728</v>
      </c>
      <c r="I41" s="82">
        <v>-12.879</v>
      </c>
      <c r="J41" s="82">
        <v>29.201999999999998</v>
      </c>
      <c r="K41" s="82">
        <v>266.31800000000004</v>
      </c>
      <c r="L41" s="82">
        <v>-60.771000000000015</v>
      </c>
      <c r="M41" s="82">
        <v>274.07099999999997</v>
      </c>
    </row>
    <row r="42" spans="1:13" s="102" customFormat="1" x14ac:dyDescent="0.2">
      <c r="A42" s="98" t="str">
        <f>IF('1'!$A$1=1,B42,C42)</f>
        <v>Assets</v>
      </c>
      <c r="B42" s="99" t="s">
        <v>130</v>
      </c>
      <c r="C42" s="99" t="s">
        <v>129</v>
      </c>
      <c r="D42" s="82">
        <v>-45.364000000000004</v>
      </c>
      <c r="E42" s="82">
        <v>-16.818000000000012</v>
      </c>
      <c r="F42" s="82">
        <v>-11.254</v>
      </c>
      <c r="G42" s="82">
        <v>-19.274000000000012</v>
      </c>
      <c r="H42" s="82">
        <v>-7.8599999999999728</v>
      </c>
      <c r="I42" s="82">
        <v>-12.879</v>
      </c>
      <c r="J42" s="82">
        <v>29.201999999999998</v>
      </c>
      <c r="K42" s="82">
        <v>176.529</v>
      </c>
      <c r="L42" s="82">
        <v>-61.742000000000004</v>
      </c>
      <c r="M42" s="82">
        <v>274.98399999999998</v>
      </c>
    </row>
    <row r="43" spans="1:13" s="102" customFormat="1" x14ac:dyDescent="0.2">
      <c r="A43" s="98" t="str">
        <f>IF('1'!$A$1=1,B43,C43)</f>
        <v>Liabilities</v>
      </c>
      <c r="B43" s="99" t="s">
        <v>132</v>
      </c>
      <c r="C43" s="99" t="s">
        <v>131</v>
      </c>
      <c r="D43" s="82">
        <v>1214.9349999999999</v>
      </c>
      <c r="E43" s="82">
        <v>-1156.076</v>
      </c>
      <c r="F43" s="82">
        <v>93.7</v>
      </c>
      <c r="G43" s="82">
        <v>0</v>
      </c>
      <c r="H43" s="82">
        <v>0</v>
      </c>
      <c r="I43" s="82">
        <v>0</v>
      </c>
      <c r="J43" s="82">
        <v>0</v>
      </c>
      <c r="K43" s="82">
        <v>-89.789000000000016</v>
      </c>
      <c r="L43" s="82">
        <v>-0.97099999999999964</v>
      </c>
      <c r="M43" s="82">
        <v>0.91300000000000014</v>
      </c>
    </row>
    <row r="44" spans="1:13" x14ac:dyDescent="0.2">
      <c r="A44" s="103" t="str">
        <f>IF('1'!$A$1=1,B44,C44)</f>
        <v>Other investment</v>
      </c>
      <c r="B44" s="104" t="s">
        <v>140</v>
      </c>
      <c r="C44" s="104" t="s">
        <v>139</v>
      </c>
      <c r="D44" s="87">
        <v>1214.9349999999999</v>
      </c>
      <c r="E44" s="87">
        <v>-1156.076</v>
      </c>
      <c r="F44" s="87">
        <v>93.7</v>
      </c>
      <c r="G44" s="87">
        <v>0</v>
      </c>
      <c r="H44" s="87">
        <v>0</v>
      </c>
      <c r="I44" s="87">
        <v>0</v>
      </c>
      <c r="J44" s="87">
        <v>0</v>
      </c>
      <c r="K44" s="87">
        <v>-89.789000000000016</v>
      </c>
      <c r="L44" s="87">
        <v>-0.97099999999999964</v>
      </c>
      <c r="M44" s="87">
        <v>0.91300000000000014</v>
      </c>
    </row>
    <row r="45" spans="1:13" ht="25.5" x14ac:dyDescent="0.2">
      <c r="A45" s="80" t="str">
        <f>IF('1'!$A$1=1,B45,C45)</f>
        <v>Private sector incl. errors and omissions</v>
      </c>
      <c r="B45" s="81" t="s">
        <v>142</v>
      </c>
      <c r="C45" s="81" t="s">
        <v>141</v>
      </c>
      <c r="D45" s="82">
        <v>8442.9080000000049</v>
      </c>
      <c r="E45" s="82">
        <v>-3509.0479999999989</v>
      </c>
      <c r="F45" s="82">
        <v>-3444.9659999999985</v>
      </c>
      <c r="G45" s="82">
        <v>-5398.5460000000003</v>
      </c>
      <c r="H45" s="82">
        <v>-4366.4420000000009</v>
      </c>
      <c r="I45" s="82">
        <v>2817.8169999999936</v>
      </c>
      <c r="J45" s="82">
        <v>-4078.3789999999963</v>
      </c>
      <c r="K45" s="82">
        <v>22225.090984620248</v>
      </c>
      <c r="L45" s="82">
        <v>6663.6043442674054</v>
      </c>
      <c r="M45" s="82">
        <v>8266.2890000000025</v>
      </c>
    </row>
    <row r="46" spans="1:13" x14ac:dyDescent="0.2">
      <c r="A46" s="98" t="str">
        <f>IF('1'!$A$1=1,B46,C46)</f>
        <v>Banks</v>
      </c>
      <c r="B46" s="99" t="s">
        <v>78</v>
      </c>
      <c r="C46" s="99" t="s">
        <v>79</v>
      </c>
      <c r="D46" s="82">
        <v>2116.6559999999999</v>
      </c>
      <c r="E46" s="82">
        <v>-738.75</v>
      </c>
      <c r="F46" s="82">
        <v>-42.149000000000115</v>
      </c>
      <c r="G46" s="82">
        <v>-799.87699999999995</v>
      </c>
      <c r="H46" s="82">
        <v>4153.1149999999998</v>
      </c>
      <c r="I46" s="82">
        <v>1513.877</v>
      </c>
      <c r="J46" s="82">
        <v>47.539999999999964</v>
      </c>
      <c r="K46" s="82">
        <v>1555.9749999999997</v>
      </c>
      <c r="L46" s="82">
        <v>1951.5360000000001</v>
      </c>
      <c r="M46" s="82">
        <v>1330.8139999999999</v>
      </c>
    </row>
    <row r="47" spans="1:13" x14ac:dyDescent="0.2">
      <c r="A47" s="105" t="str">
        <f>IF('1'!$A$1=1,B47,C47)</f>
        <v>Assets</v>
      </c>
      <c r="B47" s="106" t="s">
        <v>130</v>
      </c>
      <c r="C47" s="106" t="s">
        <v>129</v>
      </c>
      <c r="D47" s="82">
        <v>323.07700000000011</v>
      </c>
      <c r="E47" s="82">
        <v>-722.50299999999993</v>
      </c>
      <c r="F47" s="82">
        <v>-596.02499999999986</v>
      </c>
      <c r="G47" s="82">
        <v>-280.65199999999993</v>
      </c>
      <c r="H47" s="82">
        <v>3704.7940000000003</v>
      </c>
      <c r="I47" s="82">
        <v>831.87599999999998</v>
      </c>
      <c r="J47" s="82">
        <v>456.2410000000001</v>
      </c>
      <c r="K47" s="82">
        <v>2032.9209999999998</v>
      </c>
      <c r="L47" s="82">
        <v>2341.8150000000001</v>
      </c>
      <c r="M47" s="82">
        <v>1816.1970000000001</v>
      </c>
    </row>
    <row r="48" spans="1:13" x14ac:dyDescent="0.2">
      <c r="A48" s="107" t="str">
        <f>IF('1'!$A$1=1,B48,C48)</f>
        <v>Portfolio investment</v>
      </c>
      <c r="B48" s="108" t="s">
        <v>134</v>
      </c>
      <c r="C48" s="108" t="s">
        <v>133</v>
      </c>
      <c r="D48" s="87">
        <v>2.6989999999999998</v>
      </c>
      <c r="E48" s="87">
        <v>-71.225999999999999</v>
      </c>
      <c r="F48" s="87">
        <v>0.84499999999999997</v>
      </c>
      <c r="G48" s="87">
        <v>25.045000000000002</v>
      </c>
      <c r="H48" s="87">
        <v>346.678</v>
      </c>
      <c r="I48" s="87">
        <v>45.945000000000022</v>
      </c>
      <c r="J48" s="87">
        <v>-246.83600000000001</v>
      </c>
      <c r="K48" s="87">
        <v>537.56900000000007</v>
      </c>
      <c r="L48" s="87">
        <v>1839.9960000000001</v>
      </c>
      <c r="M48" s="87">
        <v>635.00099999999998</v>
      </c>
    </row>
    <row r="49" spans="1:13" x14ac:dyDescent="0.2">
      <c r="A49" s="109" t="str">
        <f>IF('1'!$A$1=1,B49,C49)</f>
        <v>Equity</v>
      </c>
      <c r="B49" s="110" t="s">
        <v>144</v>
      </c>
      <c r="C49" s="110" t="s">
        <v>143</v>
      </c>
      <c r="D49" s="87">
        <v>2.6989999999999998</v>
      </c>
      <c r="E49" s="87">
        <v>-71.225999999999999</v>
      </c>
      <c r="F49" s="87">
        <v>0</v>
      </c>
      <c r="G49" s="87">
        <v>1.667</v>
      </c>
      <c r="H49" s="87">
        <v>0</v>
      </c>
      <c r="I49" s="87">
        <v>0</v>
      </c>
      <c r="J49" s="87">
        <v>0</v>
      </c>
      <c r="K49" s="87">
        <v>0</v>
      </c>
      <c r="L49" s="87">
        <v>0</v>
      </c>
      <c r="M49" s="87">
        <v>-16.213999999999999</v>
      </c>
    </row>
    <row r="50" spans="1:13" x14ac:dyDescent="0.2">
      <c r="A50" s="109" t="str">
        <f>IF('1'!$A$1=1,B50,C50)</f>
        <v>Debt securities</v>
      </c>
      <c r="B50" s="110" t="s">
        <v>145</v>
      </c>
      <c r="C50" s="110" t="s">
        <v>75</v>
      </c>
      <c r="D50" s="87">
        <v>0</v>
      </c>
      <c r="E50" s="87">
        <v>0</v>
      </c>
      <c r="F50" s="87">
        <v>0.84499999999999997</v>
      </c>
      <c r="G50" s="87">
        <v>23.378</v>
      </c>
      <c r="H50" s="87">
        <v>346.678</v>
      </c>
      <c r="I50" s="87">
        <v>45.945000000000022</v>
      </c>
      <c r="J50" s="87">
        <v>-246.83600000000001</v>
      </c>
      <c r="K50" s="87">
        <v>537.56900000000007</v>
      </c>
      <c r="L50" s="87">
        <v>1839.9960000000001</v>
      </c>
      <c r="M50" s="87">
        <v>651.21499999999992</v>
      </c>
    </row>
    <row r="51" spans="1:13" x14ac:dyDescent="0.2">
      <c r="A51" s="107" t="str">
        <f>IF('1'!$A$1=1,B51,C51)</f>
        <v>Other investment</v>
      </c>
      <c r="B51" s="108" t="s">
        <v>146</v>
      </c>
      <c r="C51" s="108" t="s">
        <v>139</v>
      </c>
      <c r="D51" s="87">
        <v>320.37800000000004</v>
      </c>
      <c r="E51" s="87">
        <v>-651.27699999999982</v>
      </c>
      <c r="F51" s="87">
        <v>-596.87000000000012</v>
      </c>
      <c r="G51" s="87">
        <v>-305.697</v>
      </c>
      <c r="H51" s="87">
        <v>3358.1160000000004</v>
      </c>
      <c r="I51" s="87">
        <v>785.93099999999993</v>
      </c>
      <c r="J51" s="87">
        <v>703.07700000000011</v>
      </c>
      <c r="K51" s="87">
        <v>1495.3519999999996</v>
      </c>
      <c r="L51" s="87">
        <v>501.81900000000007</v>
      </c>
      <c r="M51" s="87">
        <v>1181.1960000000001</v>
      </c>
    </row>
    <row r="52" spans="1:13" x14ac:dyDescent="0.2">
      <c r="A52" s="109" t="str">
        <f>IF('1'!$A$1=1,B52,C52)</f>
        <v>Loans</v>
      </c>
      <c r="B52" s="110" t="s">
        <v>148</v>
      </c>
      <c r="C52" s="110" t="s">
        <v>147</v>
      </c>
      <c r="D52" s="87">
        <v>37.084000000000003</v>
      </c>
      <c r="E52" s="87">
        <v>-65.906999999999996</v>
      </c>
      <c r="F52" s="87">
        <v>-12.238999999999997</v>
      </c>
      <c r="G52" s="87">
        <v>-5.8330000000000002</v>
      </c>
      <c r="H52" s="87">
        <v>10.101000000000001</v>
      </c>
      <c r="I52" s="87">
        <v>-16.957000000000001</v>
      </c>
      <c r="J52" s="87">
        <v>128.62900000000002</v>
      </c>
      <c r="K52" s="87">
        <v>-86.999000000000009</v>
      </c>
      <c r="L52" s="87">
        <v>-68.890999999999991</v>
      </c>
      <c r="M52" s="87">
        <v>-7.4429999999999996</v>
      </c>
    </row>
    <row r="53" spans="1:13" x14ac:dyDescent="0.2">
      <c r="A53" s="109" t="str">
        <f>IF('1'!$A$1=1,B53,C53)</f>
        <v>Currency and deposits</v>
      </c>
      <c r="B53" s="110" t="s">
        <v>150</v>
      </c>
      <c r="C53" s="110" t="s">
        <v>149</v>
      </c>
      <c r="D53" s="87">
        <v>283.2940000000001</v>
      </c>
      <c r="E53" s="87">
        <v>-585.36999999999989</v>
      </c>
      <c r="F53" s="87">
        <v>-584.63099999999974</v>
      </c>
      <c r="G53" s="87">
        <v>-299.86400000000003</v>
      </c>
      <c r="H53" s="87">
        <v>3348.0150000000003</v>
      </c>
      <c r="I53" s="87">
        <v>802.88799999999992</v>
      </c>
      <c r="J53" s="87">
        <v>574.44799999999987</v>
      </c>
      <c r="K53" s="87">
        <v>1603.0349999999999</v>
      </c>
      <c r="L53" s="87">
        <v>551.90699999999993</v>
      </c>
      <c r="M53" s="87">
        <v>1157.1089999999999</v>
      </c>
    </row>
    <row r="54" spans="1:13" x14ac:dyDescent="0.2">
      <c r="A54" s="109" t="str">
        <f>IF('1'!$A$1=1,B54,C54)</f>
        <v>Other accounts receivable</v>
      </c>
      <c r="B54" s="110" t="s">
        <v>430</v>
      </c>
      <c r="C54" s="110" t="s">
        <v>431</v>
      </c>
      <c r="D54" s="111">
        <v>0</v>
      </c>
      <c r="E54" s="111">
        <v>0</v>
      </c>
      <c r="F54" s="111">
        <v>0</v>
      </c>
      <c r="G54" s="111">
        <v>0</v>
      </c>
      <c r="H54" s="111">
        <v>0</v>
      </c>
      <c r="I54" s="111">
        <v>0</v>
      </c>
      <c r="J54" s="111">
        <v>0</v>
      </c>
      <c r="K54" s="111">
        <v>-20.68399999999999</v>
      </c>
      <c r="L54" s="111">
        <v>18.802999999999997</v>
      </c>
      <c r="M54" s="111">
        <v>31.529999999999987</v>
      </c>
    </row>
    <row r="55" spans="1:13" x14ac:dyDescent="0.2">
      <c r="A55" s="105" t="str">
        <f>IF('1'!$A$1=1,B55,C55)</f>
        <v xml:space="preserve"> Liabilities</v>
      </c>
      <c r="B55" s="106" t="s">
        <v>132</v>
      </c>
      <c r="C55" s="106" t="s">
        <v>153</v>
      </c>
      <c r="D55" s="82">
        <v>-1793.5789999999997</v>
      </c>
      <c r="E55" s="82">
        <v>16.247000000000014</v>
      </c>
      <c r="F55" s="82">
        <v>-553.87599999999986</v>
      </c>
      <c r="G55" s="82">
        <v>519.22500000000002</v>
      </c>
      <c r="H55" s="82">
        <v>-448.32099999999991</v>
      </c>
      <c r="I55" s="82">
        <v>-682.00099999999998</v>
      </c>
      <c r="J55" s="82">
        <v>408.70099999999996</v>
      </c>
      <c r="K55" s="82">
        <v>476.94600000000008</v>
      </c>
      <c r="L55" s="82">
        <v>390.27900000000005</v>
      </c>
      <c r="M55" s="82">
        <v>485.38299999999998</v>
      </c>
    </row>
    <row r="56" spans="1:13" x14ac:dyDescent="0.2">
      <c r="A56" s="107" t="str">
        <f>IF('1'!$A$1=1,B56,C56)</f>
        <v>Direct investment</v>
      </c>
      <c r="B56" s="108" t="s">
        <v>155</v>
      </c>
      <c r="C56" s="108" t="s">
        <v>154</v>
      </c>
      <c r="D56" s="87">
        <v>2668.5660000000003</v>
      </c>
      <c r="E56" s="87">
        <v>2444.1590000000001</v>
      </c>
      <c r="F56" s="87">
        <v>911.00600000000009</v>
      </c>
      <c r="G56" s="87">
        <v>827.43099999999993</v>
      </c>
      <c r="H56" s="87">
        <v>541.76900000000001</v>
      </c>
      <c r="I56" s="87">
        <v>260.72300000000007</v>
      </c>
      <c r="J56" s="87">
        <v>573.28899999999999</v>
      </c>
      <c r="K56" s="87">
        <v>1117.933</v>
      </c>
      <c r="L56" s="87">
        <v>598.91599999999994</v>
      </c>
      <c r="M56" s="87">
        <v>602.154</v>
      </c>
    </row>
    <row r="57" spans="1:13" x14ac:dyDescent="0.2">
      <c r="A57" s="107" t="str">
        <f>IF('1'!$A$1=1,B57,C57)</f>
        <v>o/w: reinvestment of earnings</v>
      </c>
      <c r="B57" s="113" t="s">
        <v>157</v>
      </c>
      <c r="C57" s="112" t="s">
        <v>156</v>
      </c>
      <c r="D57" s="87">
        <v>520.40499999999997</v>
      </c>
      <c r="E57" s="87">
        <v>419.005</v>
      </c>
      <c r="F57" s="87">
        <v>353.15899999999999</v>
      </c>
      <c r="G57" s="87">
        <v>420.17</v>
      </c>
      <c r="H57" s="87">
        <v>388.94499999999999</v>
      </c>
      <c r="I57" s="87">
        <v>343.29200000000003</v>
      </c>
      <c r="J57" s="87">
        <v>522.505</v>
      </c>
      <c r="K57" s="87">
        <v>1118.8780000000002</v>
      </c>
      <c r="L57" s="87">
        <v>597.96899999999994</v>
      </c>
      <c r="M57" s="87">
        <v>549.51900000000001</v>
      </c>
    </row>
    <row r="58" spans="1:13" x14ac:dyDescent="0.2">
      <c r="A58" s="107" t="str">
        <f>IF('1'!$A$1=1,B58,C58)</f>
        <v>Portfolio investment</v>
      </c>
      <c r="B58" s="108" t="s">
        <v>134</v>
      </c>
      <c r="C58" s="108" t="s">
        <v>133</v>
      </c>
      <c r="D58" s="87">
        <v>-560.71</v>
      </c>
      <c r="E58" s="87">
        <v>-79.372</v>
      </c>
      <c r="F58" s="87">
        <v>-88.831999999999994</v>
      </c>
      <c r="G58" s="87">
        <v>72.317000000000007</v>
      </c>
      <c r="H58" s="87">
        <v>-705.09900000000005</v>
      </c>
      <c r="I58" s="87">
        <v>-801.36400000000003</v>
      </c>
      <c r="J58" s="87">
        <v>-477.452</v>
      </c>
      <c r="K58" s="87">
        <v>-236.34899999999999</v>
      </c>
      <c r="L58" s="87">
        <v>-136.51600000000002</v>
      </c>
      <c r="M58" s="87">
        <v>-90.524000000000001</v>
      </c>
    </row>
    <row r="59" spans="1:13" x14ac:dyDescent="0.2">
      <c r="A59" s="107" t="str">
        <f>IF('1'!$A$1=1,B59,C59)</f>
        <v>Other investment</v>
      </c>
      <c r="B59" s="108" t="s">
        <v>146</v>
      </c>
      <c r="C59" s="108" t="s">
        <v>139</v>
      </c>
      <c r="D59" s="87">
        <v>-3901.4349999999995</v>
      </c>
      <c r="E59" s="87">
        <v>-2348.54</v>
      </c>
      <c r="F59" s="87">
        <v>-1376.05</v>
      </c>
      <c r="G59" s="87">
        <v>-380.52300000000002</v>
      </c>
      <c r="H59" s="87">
        <v>-284.99099999999993</v>
      </c>
      <c r="I59" s="87">
        <v>-141.35999999999999</v>
      </c>
      <c r="J59" s="87">
        <v>312.86399999999998</v>
      </c>
      <c r="K59" s="87">
        <v>-404.63799999999998</v>
      </c>
      <c r="L59" s="87">
        <v>-72.121000000000024</v>
      </c>
      <c r="M59" s="87">
        <v>-26.246999999999993</v>
      </c>
    </row>
    <row r="60" spans="1:13" x14ac:dyDescent="0.2">
      <c r="A60" s="109" t="str">
        <f>IF('1'!$A$1=1,B60,C60)</f>
        <v>Loans</v>
      </c>
      <c r="B60" s="110" t="s">
        <v>158</v>
      </c>
      <c r="C60" s="110" t="s">
        <v>147</v>
      </c>
      <c r="D60" s="87">
        <v>-497.25800000000004</v>
      </c>
      <c r="E60" s="87">
        <v>-863.29700000000003</v>
      </c>
      <c r="F60" s="87">
        <v>-106.68199999999999</v>
      </c>
      <c r="G60" s="87">
        <v>79.546999999999997</v>
      </c>
      <c r="H60" s="87">
        <v>-68.871999999999986</v>
      </c>
      <c r="I60" s="87">
        <v>-64.16</v>
      </c>
      <c r="J60" s="87">
        <v>-14.302000000000003</v>
      </c>
      <c r="K60" s="87">
        <v>-164.87299999999999</v>
      </c>
      <c r="L60" s="87">
        <v>-123.033</v>
      </c>
      <c r="M60" s="87">
        <v>-121.51599999999999</v>
      </c>
    </row>
    <row r="61" spans="1:13" x14ac:dyDescent="0.2">
      <c r="A61" s="114" t="str">
        <f>IF('1'!$A$1=1,B61,C61)</f>
        <v>Short-term</v>
      </c>
      <c r="B61" s="115" t="s">
        <v>160</v>
      </c>
      <c r="C61" s="115" t="s">
        <v>159</v>
      </c>
      <c r="D61" s="87">
        <v>-287.47399999999999</v>
      </c>
      <c r="E61" s="87">
        <v>-43.490000000000009</v>
      </c>
      <c r="F61" s="87">
        <v>-44.601999999999997</v>
      </c>
      <c r="G61" s="87">
        <v>-84.181000000000012</v>
      </c>
      <c r="H61" s="87">
        <v>60.213999999999999</v>
      </c>
      <c r="I61" s="87">
        <v>13.953000000000001</v>
      </c>
      <c r="J61" s="87">
        <v>-27.96</v>
      </c>
      <c r="K61" s="87">
        <v>19.681999999999999</v>
      </c>
      <c r="L61" s="87">
        <v>-19.526</v>
      </c>
      <c r="M61" s="87">
        <v>0.91900000000000004</v>
      </c>
    </row>
    <row r="62" spans="1:13" x14ac:dyDescent="0.2">
      <c r="A62" s="114" t="str">
        <f>IF('1'!$A$1=1,B62,C62)</f>
        <v>Long-term</v>
      </c>
      <c r="B62" s="115" t="s">
        <v>162</v>
      </c>
      <c r="C62" s="115" t="s">
        <v>161</v>
      </c>
      <c r="D62" s="87">
        <v>-209.78399999999999</v>
      </c>
      <c r="E62" s="87">
        <v>-819.80700000000002</v>
      </c>
      <c r="F62" s="87">
        <v>-62.08</v>
      </c>
      <c r="G62" s="87">
        <v>163.72800000000001</v>
      </c>
      <c r="H62" s="87">
        <v>-129.08600000000001</v>
      </c>
      <c r="I62" s="87">
        <v>-78.112999999999985</v>
      </c>
      <c r="J62" s="87">
        <v>13.657999999999998</v>
      </c>
      <c r="K62" s="87">
        <v>-184.55500000000001</v>
      </c>
      <c r="L62" s="87">
        <v>-103.50699999999999</v>
      </c>
      <c r="M62" s="87">
        <v>-122.435</v>
      </c>
    </row>
    <row r="63" spans="1:13" x14ac:dyDescent="0.2">
      <c r="A63" s="109" t="str">
        <f>IF('1'!$A$1=1,B63,C63)</f>
        <v>Currency and deposits</v>
      </c>
      <c r="B63" s="110" t="s">
        <v>150</v>
      </c>
      <c r="C63" s="110" t="s">
        <v>149</v>
      </c>
      <c r="D63" s="87">
        <v>-3404.1769999999997</v>
      </c>
      <c r="E63" s="87">
        <v>-1485.2429999999999</v>
      </c>
      <c r="F63" s="87">
        <v>-1269.3679999999999</v>
      </c>
      <c r="G63" s="87">
        <v>-460.07</v>
      </c>
      <c r="H63" s="87">
        <v>-216.11899999999991</v>
      </c>
      <c r="I63" s="87">
        <v>-77.19999999999996</v>
      </c>
      <c r="J63" s="87">
        <v>327.166</v>
      </c>
      <c r="K63" s="87">
        <v>-228.48799999999994</v>
      </c>
      <c r="L63" s="87">
        <v>31.163999999999994</v>
      </c>
      <c r="M63" s="87">
        <v>59.95500000000002</v>
      </c>
    </row>
    <row r="64" spans="1:13" x14ac:dyDescent="0.2">
      <c r="A64" s="109" t="str">
        <f>IF('1'!$A$1=1,B64,C64)</f>
        <v>Other accounts payable</v>
      </c>
      <c r="B64" s="110" t="s">
        <v>428</v>
      </c>
      <c r="C64" s="110" t="s">
        <v>429</v>
      </c>
      <c r="D64" s="111">
        <v>0</v>
      </c>
      <c r="E64" s="111">
        <v>0</v>
      </c>
      <c r="F64" s="111">
        <v>0</v>
      </c>
      <c r="G64" s="111">
        <v>0</v>
      </c>
      <c r="H64" s="111">
        <v>0</v>
      </c>
      <c r="I64" s="111">
        <v>0</v>
      </c>
      <c r="J64" s="111">
        <v>0</v>
      </c>
      <c r="K64" s="111">
        <v>-11.277000000000001</v>
      </c>
      <c r="L64" s="111">
        <v>19.748000000000005</v>
      </c>
      <c r="M64" s="111">
        <v>35.314</v>
      </c>
    </row>
    <row r="65" spans="1:13" x14ac:dyDescent="0.2">
      <c r="A65" s="98" t="str">
        <f>IF('1'!$A$1=1,B65,C65)</f>
        <v>Other sectors</v>
      </c>
      <c r="B65" s="81" t="s">
        <v>80</v>
      </c>
      <c r="C65" s="81" t="s">
        <v>81</v>
      </c>
      <c r="D65" s="82">
        <v>5883.7340000000004</v>
      </c>
      <c r="E65" s="82">
        <v>-3273.4739999999997</v>
      </c>
      <c r="F65" s="82">
        <v>-3020.8829999999998</v>
      </c>
      <c r="G65" s="82">
        <v>-3216.989</v>
      </c>
      <c r="H65" s="82">
        <v>-7449.2330000000011</v>
      </c>
      <c r="I65" s="82">
        <v>2576.3030000000003</v>
      </c>
      <c r="J65" s="82">
        <v>-1826.174</v>
      </c>
      <c r="K65" s="82">
        <v>20992.825999999997</v>
      </c>
      <c r="L65" s="82">
        <v>5322.3270000000002</v>
      </c>
      <c r="M65" s="82">
        <v>6836.1319999999996</v>
      </c>
    </row>
    <row r="66" spans="1:13" x14ac:dyDescent="0.2">
      <c r="A66" s="105" t="str">
        <f>IF('1'!$A$1=1,B66,C66)</f>
        <v>Assets</v>
      </c>
      <c r="B66" s="84" t="s">
        <v>130</v>
      </c>
      <c r="C66" s="84" t="s">
        <v>129</v>
      </c>
      <c r="D66" s="82">
        <v>243.51300000000001</v>
      </c>
      <c r="E66" s="82">
        <v>-1659.9829999999999</v>
      </c>
      <c r="F66" s="82">
        <v>1407.1859999999999</v>
      </c>
      <c r="G66" s="82">
        <v>2075.6790000000001</v>
      </c>
      <c r="H66" s="82">
        <v>2501.5590000000002</v>
      </c>
      <c r="I66" s="82">
        <v>5034.6400000000003</v>
      </c>
      <c r="J66" s="82">
        <v>5983.9530000000013</v>
      </c>
      <c r="K66" s="82">
        <v>18148.898000000001</v>
      </c>
      <c r="L66" s="82">
        <v>9851.4449999999997</v>
      </c>
      <c r="M66" s="82">
        <v>13142.216</v>
      </c>
    </row>
    <row r="67" spans="1:13" x14ac:dyDescent="0.2">
      <c r="A67" s="107" t="str">
        <f>IF('1'!$A$1=1,B67,C67)</f>
        <v>Direct investment</v>
      </c>
      <c r="B67" s="86" t="s">
        <v>155</v>
      </c>
      <c r="C67" s="86" t="s">
        <v>154</v>
      </c>
      <c r="D67" s="87">
        <v>32.191000000000003</v>
      </c>
      <c r="E67" s="87">
        <v>158.17599999999999</v>
      </c>
      <c r="F67" s="87">
        <v>187.64699999999996</v>
      </c>
      <c r="G67" s="87">
        <v>97.552999999999983</v>
      </c>
      <c r="H67" s="87">
        <v>559.08600000000001</v>
      </c>
      <c r="I67" s="87">
        <v>315.86800000000005</v>
      </c>
      <c r="J67" s="87">
        <v>352.48599999999999</v>
      </c>
      <c r="K67" s="87">
        <v>14.777999999999984</v>
      </c>
      <c r="L67" s="87">
        <v>121.087</v>
      </c>
      <c r="M67" s="87">
        <v>278.56400000000002</v>
      </c>
    </row>
    <row r="68" spans="1:13" x14ac:dyDescent="0.2">
      <c r="A68" s="107" t="str">
        <f>IF('1'!$A$1=1,B68,C68)</f>
        <v>Portfolio investment</v>
      </c>
      <c r="B68" s="86" t="s">
        <v>134</v>
      </c>
      <c r="C68" s="86" t="s">
        <v>133</v>
      </c>
      <c r="D68" s="87">
        <v>0</v>
      </c>
      <c r="E68" s="87">
        <v>0</v>
      </c>
      <c r="F68" s="87">
        <v>1.6930000000000001</v>
      </c>
      <c r="G68" s="87">
        <v>3.472</v>
      </c>
      <c r="H68" s="87">
        <v>20.641000000000002</v>
      </c>
      <c r="I68" s="87">
        <v>71.826999999999998</v>
      </c>
      <c r="J68" s="87">
        <v>193.24799999999999</v>
      </c>
      <c r="K68" s="87">
        <v>77.02200000000002</v>
      </c>
      <c r="L68" s="87">
        <v>237.08400000000003</v>
      </c>
      <c r="M68" s="87">
        <v>9.5129999999999981</v>
      </c>
    </row>
    <row r="69" spans="1:13" x14ac:dyDescent="0.2">
      <c r="A69" s="109" t="str">
        <f>IF('1'!$A$1=1,B69,C69)</f>
        <v>Equity</v>
      </c>
      <c r="B69" s="101" t="s">
        <v>144</v>
      </c>
      <c r="C69" s="101" t="s">
        <v>143</v>
      </c>
      <c r="D69" s="87">
        <v>0</v>
      </c>
      <c r="E69" s="87">
        <v>0</v>
      </c>
      <c r="F69" s="87">
        <v>1.6930000000000001</v>
      </c>
      <c r="G69" s="87">
        <v>3.472</v>
      </c>
      <c r="H69" s="87">
        <v>19.750999999999998</v>
      </c>
      <c r="I69" s="87">
        <v>68.34</v>
      </c>
      <c r="J69" s="87">
        <v>177.35000000000002</v>
      </c>
      <c r="K69" s="87">
        <v>18.039000000000001</v>
      </c>
      <c r="L69" s="87">
        <v>-13.743</v>
      </c>
      <c r="M69" s="87">
        <v>-8.3610000000000007</v>
      </c>
    </row>
    <row r="70" spans="1:13" x14ac:dyDescent="0.2">
      <c r="A70" s="109" t="str">
        <f>IF('1'!$A$1=1,B70,C70)</f>
        <v>Debt securities</v>
      </c>
      <c r="B70" s="101" t="s">
        <v>145</v>
      </c>
      <c r="C70" s="101" t="s">
        <v>75</v>
      </c>
      <c r="D70" s="87">
        <v>0</v>
      </c>
      <c r="E70" s="87">
        <v>0</v>
      </c>
      <c r="F70" s="87">
        <v>0</v>
      </c>
      <c r="G70" s="87">
        <v>0</v>
      </c>
      <c r="H70" s="87">
        <v>0.89</v>
      </c>
      <c r="I70" s="87">
        <v>3.4870000000000001</v>
      </c>
      <c r="J70" s="87">
        <v>15.898000000000001</v>
      </c>
      <c r="K70" s="87">
        <v>58.983000000000004</v>
      </c>
      <c r="L70" s="87">
        <v>250.827</v>
      </c>
      <c r="M70" s="87">
        <v>17.873999999999995</v>
      </c>
    </row>
    <row r="71" spans="1:13" x14ac:dyDescent="0.2">
      <c r="A71" s="107" t="str">
        <f>IF('1'!$A$1=1,B71,C71)</f>
        <v>Other investment</v>
      </c>
      <c r="B71" s="86" t="s">
        <v>146</v>
      </c>
      <c r="C71" s="86" t="s">
        <v>139</v>
      </c>
      <c r="D71" s="87">
        <v>211.32199999999995</v>
      </c>
      <c r="E71" s="87">
        <v>-1818.1590000000001</v>
      </c>
      <c r="F71" s="87">
        <v>1217.846</v>
      </c>
      <c r="G71" s="87">
        <v>1974.6539999999998</v>
      </c>
      <c r="H71" s="87">
        <v>1921.8319999999999</v>
      </c>
      <c r="I71" s="87">
        <v>4646.9449999999997</v>
      </c>
      <c r="J71" s="87">
        <v>5438.2190000000001</v>
      </c>
      <c r="K71" s="87">
        <v>18057.098000000002</v>
      </c>
      <c r="L71" s="87">
        <v>9493.2739999999994</v>
      </c>
      <c r="M71" s="87">
        <v>12854.138999999999</v>
      </c>
    </row>
    <row r="72" spans="1:13" x14ac:dyDescent="0.2">
      <c r="A72" s="109" t="str">
        <f>IF('1'!$A$1=1,B72,C72)</f>
        <v>Trade credits</v>
      </c>
      <c r="B72" s="101" t="s">
        <v>103</v>
      </c>
      <c r="C72" s="101" t="s">
        <v>104</v>
      </c>
      <c r="D72" s="87">
        <v>576.31700000000001</v>
      </c>
      <c r="E72" s="87">
        <v>395.82899999999995</v>
      </c>
      <c r="F72" s="87">
        <v>967.13599999999997</v>
      </c>
      <c r="G72" s="87">
        <v>-129.07400000000007</v>
      </c>
      <c r="H72" s="87">
        <v>-608.02800000000002</v>
      </c>
      <c r="I72" s="87">
        <v>37.569999999999993</v>
      </c>
      <c r="J72" s="87">
        <v>813.24999999999989</v>
      </c>
      <c r="K72" s="87">
        <v>9152.4639999999999</v>
      </c>
      <c r="L72" s="87">
        <v>-494.86</v>
      </c>
      <c r="M72" s="87">
        <v>-1382.241</v>
      </c>
    </row>
    <row r="73" spans="1:13" x14ac:dyDescent="0.2">
      <c r="A73" s="109" t="str">
        <f>IF('1'!$A$1=1,B73,C73)</f>
        <v>Currency and deposits</v>
      </c>
      <c r="B73" s="101" t="s">
        <v>150</v>
      </c>
      <c r="C73" s="101" t="s">
        <v>149</v>
      </c>
      <c r="D73" s="87">
        <v>-364.995</v>
      </c>
      <c r="E73" s="87">
        <v>-2213.9880000000003</v>
      </c>
      <c r="F73" s="87">
        <v>250.70999999999995</v>
      </c>
      <c r="G73" s="87">
        <v>2103.7280000000001</v>
      </c>
      <c r="H73" s="87">
        <v>2529.86</v>
      </c>
      <c r="I73" s="87">
        <v>4609.375</v>
      </c>
      <c r="J73" s="87">
        <v>4624.9690000000001</v>
      </c>
      <c r="K73" s="87">
        <v>8904.6340000000018</v>
      </c>
      <c r="L73" s="87">
        <v>9988.134</v>
      </c>
      <c r="M73" s="87">
        <v>14236.380000000001</v>
      </c>
    </row>
    <row r="74" spans="1:13" ht="25.5" x14ac:dyDescent="0.2">
      <c r="A74" s="109" t="str">
        <f>IF('1'!$A$1=1,B74,C74)</f>
        <v>incl. cash in foreign currency outside banks</v>
      </c>
      <c r="B74" s="101" t="s">
        <v>164</v>
      </c>
      <c r="C74" s="101" t="s">
        <v>163</v>
      </c>
      <c r="D74" s="87">
        <v>-160.92199999999997</v>
      </c>
      <c r="E74" s="87">
        <v>-2430.7619999999997</v>
      </c>
      <c r="F74" s="87">
        <v>316.92799999999977</v>
      </c>
      <c r="G74" s="87">
        <v>2095.4229999999998</v>
      </c>
      <c r="H74" s="87">
        <v>2334.152</v>
      </c>
      <c r="I74" s="87">
        <v>4005.4769999999999</v>
      </c>
      <c r="J74" s="87">
        <v>4020.52</v>
      </c>
      <c r="K74" s="87">
        <v>9471.9989999999998</v>
      </c>
      <c r="L74" s="87">
        <v>10156.847</v>
      </c>
      <c r="M74" s="87">
        <v>14338.356</v>
      </c>
    </row>
    <row r="75" spans="1:13" x14ac:dyDescent="0.2">
      <c r="A75" s="105" t="str">
        <f>IF('1'!$A$1=1,B75,C75)</f>
        <v xml:space="preserve"> Liabilities</v>
      </c>
      <c r="B75" s="84" t="s">
        <v>132</v>
      </c>
      <c r="C75" s="84" t="s">
        <v>153</v>
      </c>
      <c r="D75" s="87">
        <v>-5640.2210000000005</v>
      </c>
      <c r="E75" s="87">
        <v>1613.491</v>
      </c>
      <c r="F75" s="87">
        <v>4428.0690000000004</v>
      </c>
      <c r="G75" s="87">
        <v>5292.6679999999997</v>
      </c>
      <c r="H75" s="87">
        <v>9950.7920000000013</v>
      </c>
      <c r="I75" s="87">
        <v>2458.3369999999995</v>
      </c>
      <c r="J75" s="87">
        <v>7810.1270000000004</v>
      </c>
      <c r="K75" s="87">
        <v>-2843.9280000000003</v>
      </c>
      <c r="L75" s="87">
        <v>4529.1180000000004</v>
      </c>
      <c r="M75" s="87">
        <v>6306.0839999999998</v>
      </c>
    </row>
    <row r="76" spans="1:13" x14ac:dyDescent="0.2">
      <c r="A76" s="107" t="str">
        <f>IF('1'!$A$1=1,B76,C76)</f>
        <v>Direct investment</v>
      </c>
      <c r="B76" s="86" t="s">
        <v>155</v>
      </c>
      <c r="C76" s="86" t="s">
        <v>154</v>
      </c>
      <c r="D76" s="82">
        <v>-2797.2460000000001</v>
      </c>
      <c r="E76" s="82">
        <v>1234.2060000000001</v>
      </c>
      <c r="F76" s="82">
        <v>2363.527</v>
      </c>
      <c r="G76" s="82">
        <v>3381.4679999999998</v>
      </c>
      <c r="H76" s="82">
        <v>4647.0029999999997</v>
      </c>
      <c r="I76" s="82">
        <v>-13.461999999999875</v>
      </c>
      <c r="J76" s="82">
        <v>6170.7569999999996</v>
      </c>
      <c r="K76" s="82">
        <v>-853.20800000000008</v>
      </c>
      <c r="L76" s="82">
        <v>3624.9700000000003</v>
      </c>
      <c r="M76" s="82">
        <v>3112.5239999999999</v>
      </c>
    </row>
    <row r="77" spans="1:13" x14ac:dyDescent="0.2">
      <c r="A77" s="107" t="str">
        <f>IF('1'!$A$1=1,B77,C77)</f>
        <v>o/w: reinvestment of earnings</v>
      </c>
      <c r="B77" s="113" t="s">
        <v>157</v>
      </c>
      <c r="C77" s="112" t="s">
        <v>156</v>
      </c>
      <c r="D77" s="87">
        <v>-3551.1689999999999</v>
      </c>
      <c r="E77" s="87">
        <v>29.690000000000055</v>
      </c>
      <c r="F77" s="87">
        <v>998.7</v>
      </c>
      <c r="G77" s="87">
        <v>1757.6080000000002</v>
      </c>
      <c r="H77" s="87">
        <v>2518.201</v>
      </c>
      <c r="I77" s="87">
        <v>-802.29</v>
      </c>
      <c r="J77" s="87">
        <v>3586.3980000000001</v>
      </c>
      <c r="K77" s="87">
        <v>-826.64199999999994</v>
      </c>
      <c r="L77" s="87">
        <v>2546.2940000000003</v>
      </c>
      <c r="M77" s="87">
        <v>1852.1389999999999</v>
      </c>
    </row>
    <row r="78" spans="1:13" x14ac:dyDescent="0.2">
      <c r="A78" s="107" t="str">
        <f>IF('1'!$A$1=1,B78,C78)</f>
        <v>Portfolio investment</v>
      </c>
      <c r="B78" s="86" t="s">
        <v>134</v>
      </c>
      <c r="C78" s="86" t="s">
        <v>133</v>
      </c>
      <c r="D78" s="87">
        <v>27.488000000000021</v>
      </c>
      <c r="E78" s="87">
        <v>42.230999999999995</v>
      </c>
      <c r="F78" s="87">
        <v>361.91899999999998</v>
      </c>
      <c r="G78" s="87">
        <v>-5.4589999999999961</v>
      </c>
      <c r="H78" s="87">
        <v>1924.8989999999999</v>
      </c>
      <c r="I78" s="87">
        <v>498.73899999999998</v>
      </c>
      <c r="J78" s="87">
        <v>1389.0250000000001</v>
      </c>
      <c r="K78" s="87">
        <v>143.86600000000001</v>
      </c>
      <c r="L78" s="87">
        <v>-163.602</v>
      </c>
      <c r="M78" s="87">
        <v>-207.56399999999996</v>
      </c>
    </row>
    <row r="79" spans="1:13" x14ac:dyDescent="0.2">
      <c r="A79" s="109" t="str">
        <f>IF('1'!$A$1=1,B79,C79)</f>
        <v>Equity</v>
      </c>
      <c r="B79" s="101" t="s">
        <v>144</v>
      </c>
      <c r="C79" s="101" t="s">
        <v>143</v>
      </c>
      <c r="D79" s="87">
        <v>158.351</v>
      </c>
      <c r="E79" s="87">
        <v>61.656999999999996</v>
      </c>
      <c r="F79" s="87">
        <v>93.957000000000008</v>
      </c>
      <c r="G79" s="87">
        <v>-8.6009999999999973</v>
      </c>
      <c r="H79" s="87">
        <v>43.940999999999995</v>
      </c>
      <c r="I79" s="87">
        <v>146.95100000000002</v>
      </c>
      <c r="J79" s="87">
        <v>-63.806000000000012</v>
      </c>
      <c r="K79" s="87">
        <v>-9.7040000000000006</v>
      </c>
      <c r="L79" s="87">
        <v>1.851</v>
      </c>
      <c r="M79" s="87">
        <v>3.6510000000000002</v>
      </c>
    </row>
    <row r="80" spans="1:13" x14ac:dyDescent="0.2">
      <c r="A80" s="109" t="str">
        <f>IF('1'!$A$1=1,B80,C80)</f>
        <v>Debt securities</v>
      </c>
      <c r="B80" s="101" t="s">
        <v>145</v>
      </c>
      <c r="C80" s="101" t="s">
        <v>75</v>
      </c>
      <c r="D80" s="87">
        <v>-130.86299999999997</v>
      </c>
      <c r="E80" s="87">
        <v>-19.426000000000002</v>
      </c>
      <c r="F80" s="87">
        <v>267.96200000000005</v>
      </c>
      <c r="G80" s="87">
        <v>3.1419999999999959</v>
      </c>
      <c r="H80" s="87">
        <v>1880.9579999999999</v>
      </c>
      <c r="I80" s="87">
        <v>351.78800000000001</v>
      </c>
      <c r="J80" s="87">
        <v>1452.8309999999999</v>
      </c>
      <c r="K80" s="87">
        <v>153.57</v>
      </c>
      <c r="L80" s="87">
        <v>-165.45300000000003</v>
      </c>
      <c r="M80" s="87">
        <v>-211.21499999999997</v>
      </c>
    </row>
    <row r="81" spans="1:111" x14ac:dyDescent="0.2">
      <c r="A81" s="107" t="str">
        <f>IF('1'!$A$1=1,B81,C81)</f>
        <v>Other investment</v>
      </c>
      <c r="B81" s="86" t="s">
        <v>146</v>
      </c>
      <c r="C81" s="86" t="s">
        <v>139</v>
      </c>
      <c r="D81" s="87">
        <v>-2870.4630000000002</v>
      </c>
      <c r="E81" s="87">
        <v>337.05400000000003</v>
      </c>
      <c r="F81" s="87">
        <v>1702.623</v>
      </c>
      <c r="G81" s="87">
        <v>1916.6590000000001</v>
      </c>
      <c r="H81" s="87">
        <v>3378.8900000000003</v>
      </c>
      <c r="I81" s="87">
        <v>1973.06</v>
      </c>
      <c r="J81" s="87">
        <v>250.34500000000014</v>
      </c>
      <c r="K81" s="87">
        <v>-2134.5860000000002</v>
      </c>
      <c r="L81" s="87">
        <v>1067.75</v>
      </c>
      <c r="M81" s="87">
        <v>3401.1240000000003</v>
      </c>
    </row>
    <row r="82" spans="1:111" x14ac:dyDescent="0.2">
      <c r="A82" s="109" t="str">
        <f>IF('1'!$A$1=1,B82,C82)</f>
        <v>Trade credits</v>
      </c>
      <c r="B82" s="101" t="s">
        <v>103</v>
      </c>
      <c r="C82" s="101" t="s">
        <v>104</v>
      </c>
      <c r="D82" s="87">
        <v>-1560.7590000000002</v>
      </c>
      <c r="E82" s="87">
        <v>535.14200000000005</v>
      </c>
      <c r="F82" s="87">
        <v>1417.8429999999998</v>
      </c>
      <c r="G82" s="87">
        <v>975.928</v>
      </c>
      <c r="H82" s="87">
        <v>2172.92</v>
      </c>
      <c r="I82" s="87">
        <v>2256.6219999999998</v>
      </c>
      <c r="J82" s="87">
        <v>-69.398000000000025</v>
      </c>
      <c r="K82" s="87">
        <v>-2865.2470000000003</v>
      </c>
      <c r="L82" s="87">
        <v>390.6869999999999</v>
      </c>
      <c r="M82" s="87">
        <v>2346.518</v>
      </c>
    </row>
    <row r="83" spans="1:111" x14ac:dyDescent="0.2">
      <c r="A83" s="109" t="str">
        <f>IF('1'!$A$1=1,B83,C83)</f>
        <v>Loans</v>
      </c>
      <c r="B83" s="101" t="s">
        <v>158</v>
      </c>
      <c r="C83" s="101" t="s">
        <v>147</v>
      </c>
      <c r="D83" s="87">
        <v>-1309.7039999999997</v>
      </c>
      <c r="E83" s="87">
        <v>-198.08799999999997</v>
      </c>
      <c r="F83" s="87">
        <v>284.77999999999997</v>
      </c>
      <c r="G83" s="87">
        <v>940.73100000000011</v>
      </c>
      <c r="H83" s="87">
        <v>1205.97</v>
      </c>
      <c r="I83" s="87">
        <v>-283.56200000000001</v>
      </c>
      <c r="J83" s="87">
        <v>319.74300000000005</v>
      </c>
      <c r="K83" s="87">
        <v>730.66100000000006</v>
      </c>
      <c r="L83" s="87">
        <v>677.0630000000001</v>
      </c>
      <c r="M83" s="87">
        <v>871.11199999999997</v>
      </c>
    </row>
    <row r="84" spans="1:111" x14ac:dyDescent="0.2">
      <c r="A84" s="114" t="str">
        <f>IF('1'!$A$1=1,B84,C84)</f>
        <v>Short-term</v>
      </c>
      <c r="B84" s="108" t="s">
        <v>160</v>
      </c>
      <c r="C84" s="108" t="s">
        <v>159</v>
      </c>
      <c r="D84" s="87">
        <v>-173.01899999999998</v>
      </c>
      <c r="E84" s="87">
        <v>168.941</v>
      </c>
      <c r="F84" s="87">
        <v>542.05999999999995</v>
      </c>
      <c r="G84" s="87">
        <v>301.78699999999998</v>
      </c>
      <c r="H84" s="87">
        <v>762.32799999999997</v>
      </c>
      <c r="I84" s="87">
        <v>-436.39099999999996</v>
      </c>
      <c r="J84" s="87">
        <v>109.96899999999999</v>
      </c>
      <c r="K84" s="87">
        <v>94.16</v>
      </c>
      <c r="L84" s="87">
        <v>47.600999999999999</v>
      </c>
      <c r="M84" s="87">
        <v>-27.103999999999989</v>
      </c>
    </row>
    <row r="85" spans="1:111" x14ac:dyDescent="0.2">
      <c r="A85" s="114" t="str">
        <f>IF('1'!$A$1=1,B85,C85)</f>
        <v>Long-term</v>
      </c>
      <c r="B85" s="108" t="s">
        <v>162</v>
      </c>
      <c r="C85" s="108" t="s">
        <v>161</v>
      </c>
      <c r="D85" s="87">
        <v>-1136.6849999999999</v>
      </c>
      <c r="E85" s="87">
        <v>-367.029</v>
      </c>
      <c r="F85" s="87">
        <v>-257.27999999999997</v>
      </c>
      <c r="G85" s="87">
        <v>638.94399999999996</v>
      </c>
      <c r="H85" s="87">
        <v>443.64200000000005</v>
      </c>
      <c r="I85" s="87">
        <v>152.82900000000001</v>
      </c>
      <c r="J85" s="87">
        <v>209.77400000000011</v>
      </c>
      <c r="K85" s="87">
        <v>636.50099999999998</v>
      </c>
      <c r="L85" s="87">
        <v>629.46199999999999</v>
      </c>
      <c r="M85" s="87">
        <v>898.21600000000012</v>
      </c>
    </row>
    <row r="86" spans="1:111" x14ac:dyDescent="0.2">
      <c r="A86" s="114" t="str">
        <f>IF('1'!$A$1=1,B86,C86)</f>
        <v>Other accounts payable</v>
      </c>
      <c r="B86" s="60" t="s">
        <v>428</v>
      </c>
      <c r="C86" s="59" t="s">
        <v>429</v>
      </c>
      <c r="D86" s="87">
        <v>0</v>
      </c>
      <c r="E86" s="87">
        <v>0</v>
      </c>
      <c r="F86" s="87">
        <v>0</v>
      </c>
      <c r="G86" s="87">
        <v>0</v>
      </c>
      <c r="H86" s="87">
        <v>0</v>
      </c>
      <c r="I86" s="87">
        <v>0</v>
      </c>
      <c r="J86" s="87">
        <v>0</v>
      </c>
      <c r="K86" s="87">
        <v>0</v>
      </c>
      <c r="L86" s="87">
        <v>0</v>
      </c>
      <c r="M86" s="87">
        <v>183.494</v>
      </c>
    </row>
    <row r="87" spans="1:111" x14ac:dyDescent="0.2">
      <c r="A87" s="80" t="str">
        <f>IF('1'!$A$1=1,B87,C87)</f>
        <v xml:space="preserve"> Errors and omissions</v>
      </c>
      <c r="B87" s="81" t="s">
        <v>105</v>
      </c>
      <c r="C87" s="81" t="s">
        <v>106</v>
      </c>
      <c r="D87" s="82">
        <v>-442.51800000000389</v>
      </c>
      <c r="E87" s="82">
        <v>-503.17600000000141</v>
      </c>
      <c r="F87" s="82">
        <v>381.93399999999872</v>
      </c>
      <c r="G87" s="82">
        <v>1381.6800000000007</v>
      </c>
      <c r="H87" s="82">
        <v>1070.324000000001</v>
      </c>
      <c r="I87" s="82">
        <v>1272.3630000000062</v>
      </c>
      <c r="J87" s="82">
        <v>2299.7449999999963</v>
      </c>
      <c r="K87" s="82">
        <v>323.71001537975258</v>
      </c>
      <c r="L87" s="82">
        <v>610.25865573259455</v>
      </c>
      <c r="M87" s="82">
        <v>-99.343000000002803</v>
      </c>
    </row>
    <row r="88" spans="1:111" x14ac:dyDescent="0.2">
      <c r="A88" s="116" t="str">
        <f>IF('1'!$A$1=1,B88,C88)</f>
        <v xml:space="preserve">D. Overall balance (= A + B - C) </v>
      </c>
      <c r="B88" s="117" t="s">
        <v>166</v>
      </c>
      <c r="C88" s="117" t="s">
        <v>165</v>
      </c>
      <c r="D88" s="79">
        <v>663.75699999999597</v>
      </c>
      <c r="E88" s="79">
        <v>1206.234999999999</v>
      </c>
      <c r="F88" s="79">
        <v>2228.2699999999995</v>
      </c>
      <c r="G88" s="79">
        <v>2534.2530000000002</v>
      </c>
      <c r="H88" s="79">
        <v>5359.7100000000009</v>
      </c>
      <c r="I88" s="79">
        <v>1688.2860000000053</v>
      </c>
      <c r="J88" s="79">
        <v>428.37199999999689</v>
      </c>
      <c r="K88" s="79">
        <v>-2349.7255480962522</v>
      </c>
      <c r="L88" s="79">
        <v>8662.1845809396382</v>
      </c>
      <c r="M88" s="79">
        <v>91.800999999998567</v>
      </c>
    </row>
    <row r="89" spans="1:111" x14ac:dyDescent="0.2">
      <c r="A89" s="116" t="str">
        <f>IF('1'!$A$1=1,B89,C89)</f>
        <v>E. Reserves (= D)</v>
      </c>
      <c r="B89" s="117" t="s">
        <v>168</v>
      </c>
      <c r="C89" s="117" t="s">
        <v>167</v>
      </c>
      <c r="D89" s="79">
        <v>663.75600000000031</v>
      </c>
      <c r="E89" s="79">
        <v>1206.2350000000001</v>
      </c>
      <c r="F89" s="79">
        <v>2228.2680000000005</v>
      </c>
      <c r="G89" s="79">
        <v>2534.2449999999994</v>
      </c>
      <c r="H89" s="79">
        <v>5359.7119999999995</v>
      </c>
      <c r="I89" s="79">
        <v>1688.2869999999991</v>
      </c>
      <c r="J89" s="79">
        <v>428.36899999999923</v>
      </c>
      <c r="K89" s="79">
        <v>-2349.7175480962492</v>
      </c>
      <c r="L89" s="79">
        <v>8662.188580939639</v>
      </c>
      <c r="M89" s="79">
        <v>91.801000000000386</v>
      </c>
    </row>
    <row r="90" spans="1:111" x14ac:dyDescent="0.2">
      <c r="A90" s="88" t="str">
        <f>IF('1'!$A$1=1,B90,C90)</f>
        <v>Reserve assets</v>
      </c>
      <c r="B90" s="89" t="s">
        <v>111</v>
      </c>
      <c r="C90" s="89" t="s">
        <v>169</v>
      </c>
      <c r="D90" s="87">
        <v>5558.0590000000011</v>
      </c>
      <c r="E90" s="87">
        <v>2098.8070000000002</v>
      </c>
      <c r="F90" s="87">
        <v>2405.9960000000001</v>
      </c>
      <c r="G90" s="87">
        <v>1958.2059999999994</v>
      </c>
      <c r="H90" s="87">
        <v>3934.4469999999997</v>
      </c>
      <c r="I90" s="87">
        <v>2552.3269999999989</v>
      </c>
      <c r="J90" s="87">
        <v>2212.0779999999995</v>
      </c>
      <c r="K90" s="87">
        <v>-1733.9700000000007</v>
      </c>
      <c r="L90" s="87">
        <v>10426.544</v>
      </c>
      <c r="M90" s="87">
        <v>2848.2620000000002</v>
      </c>
    </row>
    <row r="91" spans="1:111" x14ac:dyDescent="0.2">
      <c r="A91" s="88" t="str">
        <f>IF('1'!$A$1=1,B91,C91)</f>
        <v>IMF loans</v>
      </c>
      <c r="B91" s="89" t="s">
        <v>171</v>
      </c>
      <c r="C91" s="89" t="s">
        <v>170</v>
      </c>
      <c r="D91" s="87">
        <v>4894.3029999999999</v>
      </c>
      <c r="E91" s="87">
        <v>892.572</v>
      </c>
      <c r="F91" s="87">
        <v>177.72799999999995</v>
      </c>
      <c r="G91" s="87">
        <v>-576.03899999999999</v>
      </c>
      <c r="H91" s="87">
        <v>-1425.2650000000001</v>
      </c>
      <c r="I91" s="87">
        <v>864.04000000000008</v>
      </c>
      <c r="J91" s="87">
        <v>-555.41899999999987</v>
      </c>
      <c r="K91" s="87">
        <v>615.74754809624801</v>
      </c>
      <c r="L91" s="87">
        <v>1764.3554190603627</v>
      </c>
      <c r="M91" s="87">
        <v>2756.4610000000002</v>
      </c>
    </row>
    <row r="92" spans="1:111" x14ac:dyDescent="0.2">
      <c r="A92" s="118" t="str">
        <f>IF('1'!$A$1=1,B92,C92)</f>
        <v>Allocation of SDR</v>
      </c>
      <c r="B92" s="119" t="s">
        <v>115</v>
      </c>
      <c r="C92" s="64" t="s">
        <v>172</v>
      </c>
      <c r="D92" s="120">
        <v>0</v>
      </c>
      <c r="E92" s="120">
        <v>0</v>
      </c>
      <c r="F92" s="120">
        <v>0</v>
      </c>
      <c r="G92" s="120">
        <v>0</v>
      </c>
      <c r="H92" s="120">
        <v>0</v>
      </c>
      <c r="I92" s="120">
        <v>0</v>
      </c>
      <c r="J92" s="120">
        <v>2339.1280000000002</v>
      </c>
      <c r="K92" s="120">
        <v>0</v>
      </c>
      <c r="L92" s="120">
        <v>0</v>
      </c>
      <c r="M92" s="120">
        <v>0</v>
      </c>
    </row>
    <row r="93" spans="1:111" s="255" customFormat="1" ht="117" customHeight="1" x14ac:dyDescent="0.25">
      <c r="A93" s="299" t="s">
        <v>444</v>
      </c>
      <c r="B93" s="300"/>
      <c r="C93" s="300"/>
      <c r="D93" s="300"/>
      <c r="E93" s="300"/>
      <c r="F93" s="300"/>
      <c r="G93" s="300"/>
      <c r="H93" s="300"/>
      <c r="I93" s="300"/>
      <c r="J93" s="300"/>
      <c r="K93" s="300"/>
      <c r="L93" s="300"/>
      <c r="M93" s="300"/>
      <c r="N93" s="301"/>
      <c r="O93" s="301"/>
      <c r="P93" s="301"/>
      <c r="Q93" s="301"/>
      <c r="R93" s="301"/>
      <c r="S93" s="301"/>
      <c r="T93" s="301"/>
      <c r="U93" s="301"/>
      <c r="V93" s="301"/>
      <c r="W93" s="301"/>
      <c r="X93" s="301"/>
      <c r="Y93" s="301"/>
      <c r="Z93" s="301"/>
      <c r="AA93" s="301"/>
      <c r="AB93" s="301"/>
      <c r="AC93" s="301"/>
      <c r="AD93" s="301"/>
      <c r="AE93" s="301"/>
      <c r="AF93" s="301"/>
      <c r="AG93" s="301"/>
      <c r="AH93" s="301"/>
      <c r="AI93" s="301"/>
      <c r="AJ93" s="301"/>
      <c r="AK93" s="301"/>
      <c r="AL93" s="301"/>
      <c r="AM93" s="301"/>
      <c r="AN93" s="301"/>
      <c r="AO93" s="301"/>
      <c r="AP93" s="301"/>
      <c r="AQ93" s="301"/>
      <c r="AR93" s="301"/>
      <c r="AS93" s="301"/>
      <c r="AT93" s="270"/>
      <c r="AU93" s="270"/>
      <c r="AV93" s="270"/>
      <c r="AW93" s="270"/>
      <c r="AX93" s="270"/>
      <c r="AY93" s="270"/>
      <c r="AZ93" s="270"/>
      <c r="BA93" s="270"/>
      <c r="BB93" s="270"/>
      <c r="BC93" s="270"/>
      <c r="BD93" s="270"/>
      <c r="BE93" s="270"/>
      <c r="BF93" s="270"/>
      <c r="BG93" s="270"/>
      <c r="BH93" s="270"/>
      <c r="BI93" s="270"/>
      <c r="BJ93" s="270"/>
      <c r="BK93" s="270"/>
      <c r="BL93" s="270"/>
      <c r="BM93" s="270"/>
      <c r="BN93" s="270"/>
      <c r="BO93" s="270"/>
      <c r="BP93" s="270"/>
      <c r="BQ93" s="270"/>
      <c r="BR93" s="270"/>
      <c r="BS93" s="270"/>
      <c r="BT93" s="270"/>
      <c r="BU93" s="270"/>
      <c r="BV93" s="270"/>
      <c r="BW93" s="270"/>
      <c r="BX93" s="270"/>
      <c r="BY93" s="270"/>
      <c r="BZ93" s="270"/>
      <c r="CA93" s="270"/>
      <c r="CB93" s="270"/>
      <c r="CC93" s="270"/>
      <c r="CD93" s="270"/>
      <c r="CE93" s="270"/>
      <c r="CF93" s="270"/>
      <c r="CG93" s="270"/>
      <c r="CH93" s="270"/>
      <c r="CI93" s="270"/>
      <c r="CJ93" s="270"/>
      <c r="CK93" s="270"/>
      <c r="CL93" s="270"/>
      <c r="CM93" s="270"/>
      <c r="CN93" s="270"/>
      <c r="CO93" s="270"/>
      <c r="CP93" s="270"/>
      <c r="CQ93" s="270"/>
      <c r="CR93" s="270"/>
      <c r="CS93" s="270"/>
      <c r="CT93" s="270"/>
      <c r="CU93" s="270"/>
      <c r="CV93" s="270"/>
      <c r="CW93" s="270"/>
      <c r="CX93" s="270"/>
      <c r="CY93" s="270"/>
      <c r="CZ93" s="270"/>
      <c r="DA93" s="270"/>
      <c r="DB93" s="270"/>
      <c r="DC93" s="270"/>
      <c r="DG93" s="302"/>
    </row>
  </sheetData>
  <mergeCells count="1">
    <mergeCell ref="A93:M93"/>
  </mergeCells>
  <hyperlinks>
    <hyperlink ref="A1" location="'1'!A1" display="to title"/>
  </hyperlinks>
  <printOptions horizontalCentered="1"/>
  <pageMargins left="0.70866141732283472" right="0.70866141732283472" top="0.74803149606299213" bottom="0.74803149606299213" header="0.31496062992125984" footer="0.31496062992125984"/>
  <pageSetup paperSize="9" scale="6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G81"/>
  <sheetViews>
    <sheetView zoomScale="70" zoomScaleNormal="70" workbookViewId="0">
      <pane xSplit="3" ySplit="6" topLeftCell="D7" activePane="bottomRight" state="frozen"/>
      <selection activeCell="C17" sqref="C17"/>
      <selection pane="topRight" activeCell="C17" sqref="C17"/>
      <selection pane="bottomLeft" activeCell="C17" sqref="C17"/>
      <selection pane="bottomRight" activeCell="D7" sqref="D7"/>
    </sheetView>
  </sheetViews>
  <sheetFormatPr defaultColWidth="9.140625" defaultRowHeight="12.75" outlineLevelCol="1" x14ac:dyDescent="0.2"/>
  <cols>
    <col min="1" max="1" width="37" style="122" customWidth="1"/>
    <col min="2" max="3" width="61.28515625" style="149" hidden="1" customWidth="1" outlineLevel="1"/>
    <col min="4" max="4" width="7.140625" style="122" bestFit="1" customWidth="1" collapsed="1"/>
    <col min="5" max="6" width="7.140625" style="122" bestFit="1" customWidth="1"/>
    <col min="7" max="8" width="7.7109375" style="122" bestFit="1" customWidth="1"/>
    <col min="9" max="9" width="7.140625" style="122" bestFit="1" customWidth="1"/>
    <col min="10" max="13" width="7.7109375" style="122" bestFit="1" customWidth="1"/>
    <col min="14" max="16384" width="9.140625" style="122"/>
  </cols>
  <sheetData>
    <row r="1" spans="1:13" x14ac:dyDescent="0.2">
      <c r="A1" s="10" t="str">
        <f>IF('1'!$A$1=1,"до змісту","to title")</f>
        <v>to title</v>
      </c>
      <c r="B1" s="12"/>
      <c r="C1" s="12"/>
    </row>
    <row r="2" spans="1:13" x14ac:dyDescent="0.2">
      <c r="A2" s="123" t="str">
        <f>IF('1'!$A$1=1,B2,C2)</f>
        <v>1.3. Balance of Payments of Ukraine: standart presentation</v>
      </c>
      <c r="B2" s="124" t="s">
        <v>8</v>
      </c>
      <c r="C2" s="16" t="s">
        <v>9</v>
      </c>
    </row>
    <row r="3" spans="1:13" x14ac:dyDescent="0.2">
      <c r="A3" s="125" t="str">
        <f>IF('1'!$A$1=1,B3,C3)</f>
        <v xml:space="preserve">(according to BPM6) </v>
      </c>
      <c r="B3" s="124" t="s">
        <v>119</v>
      </c>
      <c r="C3" s="16" t="s">
        <v>14</v>
      </c>
    </row>
    <row r="4" spans="1:13" s="9" customFormat="1" x14ac:dyDescent="0.2">
      <c r="A4" s="253" t="str">
        <f>IF('1'!$A$1=1,B4,C4)</f>
        <v xml:space="preserve"> mln EUR</v>
      </c>
      <c r="B4" s="151" t="s">
        <v>15</v>
      </c>
      <c r="C4" s="254" t="s">
        <v>418</v>
      </c>
    </row>
    <row r="5" spans="1:13" s="68" customFormat="1" x14ac:dyDescent="0.2">
      <c r="A5" s="73" t="str">
        <f>IF('1'!$A$1=1,B5,C5)</f>
        <v>Description</v>
      </c>
      <c r="B5" s="74" t="s">
        <v>120</v>
      </c>
      <c r="C5" s="74" t="s">
        <v>17</v>
      </c>
      <c r="D5" s="19">
        <v>2015</v>
      </c>
      <c r="E5" s="19">
        <v>2016</v>
      </c>
      <c r="F5" s="20">
        <v>2017</v>
      </c>
      <c r="G5" s="20">
        <v>2018</v>
      </c>
      <c r="H5" s="20">
        <v>2019</v>
      </c>
      <c r="I5" s="20">
        <v>2020</v>
      </c>
      <c r="J5" s="20">
        <v>2021</v>
      </c>
      <c r="K5" s="20">
        <v>2022</v>
      </c>
      <c r="L5" s="20">
        <v>2023</v>
      </c>
      <c r="M5" s="20">
        <v>2024</v>
      </c>
    </row>
    <row r="6" spans="1:13" s="68" customFormat="1" x14ac:dyDescent="0.2">
      <c r="A6" s="75"/>
      <c r="B6" s="76"/>
      <c r="C6" s="76"/>
      <c r="D6" s="21"/>
      <c r="E6" s="21"/>
      <c r="F6" s="22"/>
      <c r="G6" s="22"/>
      <c r="H6" s="22"/>
      <c r="I6" s="22"/>
      <c r="J6" s="22"/>
      <c r="K6" s="22"/>
      <c r="L6" s="22"/>
      <c r="M6" s="22"/>
    </row>
    <row r="7" spans="1:13" x14ac:dyDescent="0.2">
      <c r="A7" s="126" t="str">
        <f>IF('1'!$A$1=1,B7,C7)</f>
        <v>A.Current account</v>
      </c>
      <c r="B7" s="127" t="s">
        <v>18</v>
      </c>
      <c r="C7" s="127" t="s">
        <v>19</v>
      </c>
      <c r="D7" s="128">
        <v>4512.3610000000008</v>
      </c>
      <c r="E7" s="128">
        <v>-1677.5459999999996</v>
      </c>
      <c r="F7" s="128">
        <v>-3046.8599999999992</v>
      </c>
      <c r="G7" s="128">
        <v>-5464.197000000001</v>
      </c>
      <c r="H7" s="128">
        <v>-3696.2579999999989</v>
      </c>
      <c r="I7" s="128">
        <v>3844.0309999999995</v>
      </c>
      <c r="J7" s="128">
        <v>-4706.8899999999994</v>
      </c>
      <c r="K7" s="128">
        <v>7015.0607195392422</v>
      </c>
      <c r="L7" s="128">
        <v>-8642.2634800211199</v>
      </c>
      <c r="M7" s="128">
        <v>-13957.089</v>
      </c>
    </row>
    <row r="8" spans="1:13" x14ac:dyDescent="0.2">
      <c r="A8" s="55" t="str">
        <f>IF('1'!$A$1=1,B8,C8)</f>
        <v>Goods and services (net)</v>
      </c>
      <c r="B8" s="30" t="s">
        <v>20</v>
      </c>
      <c r="C8" s="30" t="s">
        <v>21</v>
      </c>
      <c r="D8" s="129">
        <v>-2112.6579999999999</v>
      </c>
      <c r="E8" s="129">
        <v>-5854.3</v>
      </c>
      <c r="F8" s="129">
        <v>-7661.21</v>
      </c>
      <c r="G8" s="129">
        <v>-9705.4280000000017</v>
      </c>
      <c r="H8" s="129">
        <v>-11203.186999999998</v>
      </c>
      <c r="I8" s="129">
        <v>-2913.1040000000007</v>
      </c>
      <c r="J8" s="129">
        <v>-3657.29</v>
      </c>
      <c r="K8" s="129">
        <v>-25487.649000000001</v>
      </c>
      <c r="L8" s="129">
        <v>-34826.03</v>
      </c>
      <c r="M8" s="129">
        <v>-35874.547999999995</v>
      </c>
    </row>
    <row r="9" spans="1:13" x14ac:dyDescent="0.2">
      <c r="A9" s="56" t="str">
        <f>IF('1'!$A$1=1,B9,C9)</f>
        <v>Goods (net)</v>
      </c>
      <c r="B9" s="34" t="s">
        <v>22</v>
      </c>
      <c r="C9" s="34" t="s">
        <v>23</v>
      </c>
      <c r="D9" s="129">
        <v>-3092.6780000000003</v>
      </c>
      <c r="E9" s="129">
        <v>-6304.0320000000002</v>
      </c>
      <c r="F9" s="129">
        <v>-8465.7890000000007</v>
      </c>
      <c r="G9" s="129">
        <v>-10848.388000000001</v>
      </c>
      <c r="H9" s="129">
        <v>-12770.819999999998</v>
      </c>
      <c r="I9" s="129">
        <v>-6758.8240000000005</v>
      </c>
      <c r="J9" s="129">
        <v>-7026.2309999999998</v>
      </c>
      <c r="K9" s="129">
        <v>-14751.133999999998</v>
      </c>
      <c r="L9" s="129">
        <v>-28092.46</v>
      </c>
      <c r="M9" s="129">
        <v>-30534.898000000005</v>
      </c>
    </row>
    <row r="10" spans="1:13" x14ac:dyDescent="0.2">
      <c r="A10" s="57" t="str">
        <f>IF('1'!$A$1=1,B10,C10)</f>
        <v>Exports of goods</v>
      </c>
      <c r="B10" s="37" t="s">
        <v>24</v>
      </c>
      <c r="C10" s="37" t="s">
        <v>25</v>
      </c>
      <c r="D10" s="130">
        <v>31919.821</v>
      </c>
      <c r="E10" s="130">
        <v>30345.500999999997</v>
      </c>
      <c r="F10" s="130">
        <v>35176.288</v>
      </c>
      <c r="G10" s="130">
        <v>36729.868000000002</v>
      </c>
      <c r="H10" s="130">
        <v>41183.274999999994</v>
      </c>
      <c r="I10" s="130">
        <v>39902.553</v>
      </c>
      <c r="J10" s="130">
        <v>53945.633999999998</v>
      </c>
      <c r="K10" s="130">
        <v>38969.758000000002</v>
      </c>
      <c r="L10" s="130">
        <v>32392.202999999998</v>
      </c>
      <c r="M10" s="130">
        <v>36350.600999999995</v>
      </c>
    </row>
    <row r="11" spans="1:13" x14ac:dyDescent="0.2">
      <c r="A11" s="57" t="str">
        <f>IF('1'!$A$1=1,B11,C11)</f>
        <v>Imports of goods</v>
      </c>
      <c r="B11" s="37" t="s">
        <v>26</v>
      </c>
      <c r="C11" s="37" t="s">
        <v>27</v>
      </c>
      <c r="D11" s="130">
        <v>35012.499000000003</v>
      </c>
      <c r="E11" s="130">
        <v>36649.533000000003</v>
      </c>
      <c r="F11" s="130">
        <v>43642.077000000005</v>
      </c>
      <c r="G11" s="130">
        <v>47578.256000000001</v>
      </c>
      <c r="H11" s="130">
        <v>53954.094999999994</v>
      </c>
      <c r="I11" s="130">
        <v>46661.377</v>
      </c>
      <c r="J11" s="130">
        <v>60971.864999999998</v>
      </c>
      <c r="K11" s="130">
        <v>53720.892</v>
      </c>
      <c r="L11" s="130">
        <v>60484.663</v>
      </c>
      <c r="M11" s="130">
        <v>66885.499000000011</v>
      </c>
    </row>
    <row r="12" spans="1:13" x14ac:dyDescent="0.2">
      <c r="A12" s="56" t="str">
        <f>IF('1'!$A$1=1,B12,C12)</f>
        <v>Services (net)</v>
      </c>
      <c r="B12" s="34" t="s">
        <v>28</v>
      </c>
      <c r="C12" s="34" t="s">
        <v>29</v>
      </c>
      <c r="D12" s="129">
        <v>980.02000000000021</v>
      </c>
      <c r="E12" s="129">
        <v>449.73199999999997</v>
      </c>
      <c r="F12" s="129">
        <v>804.57900000000063</v>
      </c>
      <c r="G12" s="129">
        <v>1142.96</v>
      </c>
      <c r="H12" s="129">
        <v>1567.6329999999996</v>
      </c>
      <c r="I12" s="129">
        <v>3845.72</v>
      </c>
      <c r="J12" s="129">
        <v>3368.9409999999998</v>
      </c>
      <c r="K12" s="129">
        <v>-10736.515000000001</v>
      </c>
      <c r="L12" s="129">
        <v>-6733.57</v>
      </c>
      <c r="M12" s="129">
        <v>-5339.6500000000005</v>
      </c>
    </row>
    <row r="13" spans="1:13" x14ac:dyDescent="0.2">
      <c r="A13" s="57" t="str">
        <f>IF('1'!$A$1=1,B13,C13)</f>
        <v>Exports of services</v>
      </c>
      <c r="B13" s="37" t="s">
        <v>30</v>
      </c>
      <c r="C13" s="37" t="s">
        <v>31</v>
      </c>
      <c r="D13" s="130">
        <v>11208.016</v>
      </c>
      <c r="E13" s="130">
        <v>11250.802</v>
      </c>
      <c r="F13" s="130">
        <v>12599.406000000003</v>
      </c>
      <c r="G13" s="130">
        <v>13438.362000000001</v>
      </c>
      <c r="H13" s="130">
        <v>15611.807999999999</v>
      </c>
      <c r="I13" s="130">
        <v>13633.347</v>
      </c>
      <c r="J13" s="130">
        <v>15590.081000000002</v>
      </c>
      <c r="K13" s="130">
        <v>15737.213</v>
      </c>
      <c r="L13" s="130">
        <v>15349.598000000002</v>
      </c>
      <c r="M13" s="130">
        <v>16006.852999999999</v>
      </c>
    </row>
    <row r="14" spans="1:13" x14ac:dyDescent="0.2">
      <c r="A14" s="57" t="str">
        <f>IF('1'!$A$1=1,B14,C14)</f>
        <v>Imports of services</v>
      </c>
      <c r="B14" s="37" t="s">
        <v>32</v>
      </c>
      <c r="C14" s="37" t="s">
        <v>33</v>
      </c>
      <c r="D14" s="130">
        <v>10227.995999999999</v>
      </c>
      <c r="E14" s="130">
        <v>10801.070000000002</v>
      </c>
      <c r="F14" s="130">
        <v>11794.827000000001</v>
      </c>
      <c r="G14" s="130">
        <v>12295.402000000002</v>
      </c>
      <c r="H14" s="130">
        <v>14044.174999999999</v>
      </c>
      <c r="I14" s="130">
        <v>9787.6270000000004</v>
      </c>
      <c r="J14" s="130">
        <v>12221.14</v>
      </c>
      <c r="K14" s="130">
        <v>26473.727999999999</v>
      </c>
      <c r="L14" s="130">
        <v>22083.168000000001</v>
      </c>
      <c r="M14" s="130">
        <v>21346.503000000001</v>
      </c>
    </row>
    <row r="15" spans="1:13" x14ac:dyDescent="0.2">
      <c r="A15" s="55" t="str">
        <f>IF('1'!$A$1=1,B15,C15)</f>
        <v>Primary income (net)</v>
      </c>
      <c r="B15" s="30" t="s">
        <v>34</v>
      </c>
      <c r="C15" s="30" t="s">
        <v>35</v>
      </c>
      <c r="D15" s="129">
        <v>3376.3420000000006</v>
      </c>
      <c r="E15" s="129">
        <v>887.86400000000003</v>
      </c>
      <c r="F15" s="129">
        <v>1404.2440000000001</v>
      </c>
      <c r="G15" s="129">
        <v>1148.6819999999998</v>
      </c>
      <c r="H15" s="129">
        <v>1710.2200000000003</v>
      </c>
      <c r="I15" s="129">
        <v>3174.1119999999996</v>
      </c>
      <c r="J15" s="129">
        <v>-4961.0469999999996</v>
      </c>
      <c r="K15" s="129">
        <v>8138.8790000000008</v>
      </c>
      <c r="L15" s="129">
        <v>4688.5310000000009</v>
      </c>
      <c r="M15" s="129">
        <v>456.84699999999975</v>
      </c>
    </row>
    <row r="16" spans="1:13" x14ac:dyDescent="0.2">
      <c r="A16" s="131" t="str">
        <f>IF('1'!$A$1=1,B16,C16)</f>
        <v>Credit</v>
      </c>
      <c r="B16" s="40" t="s">
        <v>36</v>
      </c>
      <c r="C16" s="40" t="s">
        <v>37</v>
      </c>
      <c r="D16" s="130">
        <v>5217.9269999999997</v>
      </c>
      <c r="E16" s="130">
        <v>6226.4639999999999</v>
      </c>
      <c r="F16" s="130">
        <v>8237.8960000000006</v>
      </c>
      <c r="G16" s="130">
        <v>10079.239</v>
      </c>
      <c r="H16" s="130">
        <v>11884.170000000002</v>
      </c>
      <c r="I16" s="130">
        <v>10670.941999999999</v>
      </c>
      <c r="J16" s="130">
        <v>11838.541999999999</v>
      </c>
      <c r="K16" s="130">
        <v>12478.531000000001</v>
      </c>
      <c r="L16" s="130">
        <v>11388.823</v>
      </c>
      <c r="M16" s="130">
        <v>8845.7729999999992</v>
      </c>
    </row>
    <row r="17" spans="1:13" x14ac:dyDescent="0.2">
      <c r="A17" s="131" t="str">
        <f>IF('1'!$A$1=1,B17,C17)</f>
        <v>Debit</v>
      </c>
      <c r="B17" s="40" t="s">
        <v>38</v>
      </c>
      <c r="C17" s="40" t="s">
        <v>39</v>
      </c>
      <c r="D17" s="130">
        <v>1841.5850000000005</v>
      </c>
      <c r="E17" s="130">
        <v>5338.6</v>
      </c>
      <c r="F17" s="130">
        <v>6833.652</v>
      </c>
      <c r="G17" s="130">
        <v>8930.5570000000007</v>
      </c>
      <c r="H17" s="130">
        <v>10173.949999999999</v>
      </c>
      <c r="I17" s="130">
        <v>7496.83</v>
      </c>
      <c r="J17" s="130">
        <v>16799.589</v>
      </c>
      <c r="K17" s="130">
        <v>4339.652</v>
      </c>
      <c r="L17" s="130">
        <v>6700.2919999999995</v>
      </c>
      <c r="M17" s="130">
        <v>8388.9260000000013</v>
      </c>
    </row>
    <row r="18" spans="1:13" x14ac:dyDescent="0.2">
      <c r="A18" s="132" t="str">
        <f>IF('1'!$A$1=1,B18,C18)</f>
        <v>Compensation of employees (net)</v>
      </c>
      <c r="B18" s="90" t="s">
        <v>40</v>
      </c>
      <c r="C18" s="90" t="s">
        <v>41</v>
      </c>
      <c r="D18" s="129">
        <v>5047.0249999999996</v>
      </c>
      <c r="E18" s="129">
        <v>6050.5390000000007</v>
      </c>
      <c r="F18" s="129">
        <v>8034.9279999999999</v>
      </c>
      <c r="G18" s="129">
        <v>9740.4850000000006</v>
      </c>
      <c r="H18" s="129">
        <v>11400.817000000001</v>
      </c>
      <c r="I18" s="129">
        <v>10265.055</v>
      </c>
      <c r="J18" s="129">
        <v>11476.647000000001</v>
      </c>
      <c r="K18" s="129">
        <v>12169.441000000001</v>
      </c>
      <c r="L18" s="129">
        <v>10272.322999999999</v>
      </c>
      <c r="M18" s="129">
        <v>7523.9929999999995</v>
      </c>
    </row>
    <row r="19" spans="1:13" x14ac:dyDescent="0.2">
      <c r="A19" s="92" t="str">
        <f>IF('1'!$A$1=1,B19,C19)</f>
        <v>Credit</v>
      </c>
      <c r="B19" s="91" t="s">
        <v>36</v>
      </c>
      <c r="C19" s="91" t="s">
        <v>37</v>
      </c>
      <c r="D19" s="130">
        <v>5079.3980000000001</v>
      </c>
      <c r="E19" s="130">
        <v>6083.91</v>
      </c>
      <c r="F19" s="130">
        <v>8059.1329999999998</v>
      </c>
      <c r="G19" s="130">
        <v>9753.9969999999994</v>
      </c>
      <c r="H19" s="130">
        <v>11418.739000000001</v>
      </c>
      <c r="I19" s="130">
        <v>10283.492999999999</v>
      </c>
      <c r="J19" s="130">
        <v>11496.113000000001</v>
      </c>
      <c r="K19" s="130">
        <v>12184.671000000002</v>
      </c>
      <c r="L19" s="130">
        <v>10288.981</v>
      </c>
      <c r="M19" s="130">
        <v>7540.6270000000004</v>
      </c>
    </row>
    <row r="20" spans="1:13" x14ac:dyDescent="0.2">
      <c r="A20" s="92" t="str">
        <f>IF('1'!$A$1=1,B20,C20)</f>
        <v>Debit</v>
      </c>
      <c r="B20" s="91" t="s">
        <v>38</v>
      </c>
      <c r="C20" s="91" t="s">
        <v>39</v>
      </c>
      <c r="D20" s="130">
        <v>32.372999999999998</v>
      </c>
      <c r="E20" s="130">
        <v>33.371000000000002</v>
      </c>
      <c r="F20" s="130">
        <v>24.204999999999998</v>
      </c>
      <c r="G20" s="130">
        <v>13.512</v>
      </c>
      <c r="H20" s="130">
        <v>17.921999999999997</v>
      </c>
      <c r="I20" s="130">
        <v>18.438000000000002</v>
      </c>
      <c r="J20" s="130">
        <v>19.465999999999998</v>
      </c>
      <c r="K20" s="130">
        <v>15.23</v>
      </c>
      <c r="L20" s="130">
        <v>16.657999999999998</v>
      </c>
      <c r="M20" s="130">
        <v>16.634</v>
      </c>
    </row>
    <row r="21" spans="1:13" x14ac:dyDescent="0.2">
      <c r="A21" s="132" t="str">
        <f>IF('1'!$A$1=1,B21,C21)</f>
        <v>Investment income (net)</v>
      </c>
      <c r="B21" s="90" t="s">
        <v>42</v>
      </c>
      <c r="C21" s="90" t="s">
        <v>43</v>
      </c>
      <c r="D21" s="129">
        <v>-1670.6829999999995</v>
      </c>
      <c r="E21" s="129">
        <v>-5162.6749999999993</v>
      </c>
      <c r="F21" s="129">
        <v>-6630.6840000000002</v>
      </c>
      <c r="G21" s="129">
        <v>-8591.8029999999999</v>
      </c>
      <c r="H21" s="129">
        <v>-9690.5969999999998</v>
      </c>
      <c r="I21" s="129">
        <v>-7090.9430000000002</v>
      </c>
      <c r="J21" s="129">
        <v>-16437.694</v>
      </c>
      <c r="K21" s="129">
        <v>-4030.5620000000004</v>
      </c>
      <c r="L21" s="129">
        <v>-5786.3179999999993</v>
      </c>
      <c r="M21" s="129">
        <v>-7324.4249999999993</v>
      </c>
    </row>
    <row r="22" spans="1:13" x14ac:dyDescent="0.2">
      <c r="A22" s="92" t="str">
        <f>IF('1'!$A$1=1,B22,C22)</f>
        <v>Credit</v>
      </c>
      <c r="B22" s="91" t="s">
        <v>36</v>
      </c>
      <c r="C22" s="91" t="s">
        <v>37</v>
      </c>
      <c r="D22" s="130">
        <v>138.52899999999994</v>
      </c>
      <c r="E22" s="130">
        <v>142.55400000000003</v>
      </c>
      <c r="F22" s="130">
        <v>178.76300000000003</v>
      </c>
      <c r="G22" s="130">
        <v>325.24199999999996</v>
      </c>
      <c r="H22" s="130">
        <v>465.43099999999993</v>
      </c>
      <c r="I22" s="130">
        <v>387.44900000000007</v>
      </c>
      <c r="J22" s="130">
        <v>342.42900000000003</v>
      </c>
      <c r="K22" s="130">
        <v>293.86</v>
      </c>
      <c r="L22" s="130">
        <v>897.31599999999992</v>
      </c>
      <c r="M22" s="130">
        <v>1047.867</v>
      </c>
    </row>
    <row r="23" spans="1:13" x14ac:dyDescent="0.2">
      <c r="A23" s="92" t="str">
        <f>IF('1'!$A$1=1,B23,C23)</f>
        <v>Debit</v>
      </c>
      <c r="B23" s="91" t="s">
        <v>38</v>
      </c>
      <c r="C23" s="91" t="s">
        <v>39</v>
      </c>
      <c r="D23" s="130">
        <v>1809.212</v>
      </c>
      <c r="E23" s="130">
        <v>5305.2289999999994</v>
      </c>
      <c r="F23" s="130">
        <v>6809.4470000000001</v>
      </c>
      <c r="G23" s="130">
        <v>8917.0450000000001</v>
      </c>
      <c r="H23" s="130">
        <v>10156.028</v>
      </c>
      <c r="I23" s="130">
        <v>7478.3919999999998</v>
      </c>
      <c r="J23" s="130">
        <v>16780.123</v>
      </c>
      <c r="K23" s="130">
        <v>4324.4220000000005</v>
      </c>
      <c r="L23" s="130">
        <v>6683.634</v>
      </c>
      <c r="M23" s="130">
        <v>8372.2919999999995</v>
      </c>
    </row>
    <row r="24" spans="1:13" x14ac:dyDescent="0.2">
      <c r="A24" s="92" t="str">
        <f>IF('1'!$A$1=1,B24,C24)</f>
        <v>o/w: reinvested earnings</v>
      </c>
      <c r="B24" s="93" t="s">
        <v>44</v>
      </c>
      <c r="C24" s="93" t="s">
        <v>45</v>
      </c>
      <c r="D24" s="130">
        <v>-3030.7639999999997</v>
      </c>
      <c r="E24" s="130">
        <v>448.69500000000005</v>
      </c>
      <c r="F24" s="130">
        <v>1351.8590000000002</v>
      </c>
      <c r="G24" s="130">
        <v>2177.7779999999998</v>
      </c>
      <c r="H24" s="130">
        <v>2907.1460000000002</v>
      </c>
      <c r="I24" s="130">
        <v>-458.99799999999988</v>
      </c>
      <c r="J24" s="130">
        <v>4108.9030000000002</v>
      </c>
      <c r="K24" s="130">
        <v>292.23599999999999</v>
      </c>
      <c r="L24" s="130">
        <v>3144.2629999999999</v>
      </c>
      <c r="M24" s="130">
        <v>2401.6580000000004</v>
      </c>
    </row>
    <row r="25" spans="1:13" s="266" customFormat="1" x14ac:dyDescent="0.2">
      <c r="A25" s="32" t="str">
        <f>IF('1'!$A$1=1,B25,C25)</f>
        <v xml:space="preserve"> Other primary income</v>
      </c>
      <c r="B25" s="41" t="s">
        <v>419</v>
      </c>
      <c r="C25" s="41" t="s">
        <v>420</v>
      </c>
      <c r="D25" s="265" t="s">
        <v>427</v>
      </c>
      <c r="E25" s="265" t="s">
        <v>427</v>
      </c>
      <c r="F25" s="265" t="s">
        <v>427</v>
      </c>
      <c r="G25" s="265" t="s">
        <v>427</v>
      </c>
      <c r="H25" s="265" t="s">
        <v>427</v>
      </c>
      <c r="I25" s="265" t="s">
        <v>427</v>
      </c>
      <c r="J25" s="265" t="s">
        <v>427</v>
      </c>
      <c r="K25" s="265" t="s">
        <v>427</v>
      </c>
      <c r="L25" s="129">
        <v>202.52600000000001</v>
      </c>
      <c r="M25" s="129">
        <v>257.279</v>
      </c>
    </row>
    <row r="26" spans="1:13" x14ac:dyDescent="0.2">
      <c r="A26" s="35" t="str">
        <f>IF('1'!$A$1=1,B26,C26)</f>
        <v>Credit</v>
      </c>
      <c r="B26" s="42" t="s">
        <v>36</v>
      </c>
      <c r="C26" s="42" t="s">
        <v>37</v>
      </c>
      <c r="D26" s="45" t="s">
        <v>427</v>
      </c>
      <c r="E26" s="45" t="s">
        <v>427</v>
      </c>
      <c r="F26" s="45" t="s">
        <v>427</v>
      </c>
      <c r="G26" s="45" t="s">
        <v>427</v>
      </c>
      <c r="H26" s="45" t="s">
        <v>427</v>
      </c>
      <c r="I26" s="45" t="s">
        <v>427</v>
      </c>
      <c r="J26" s="45" t="s">
        <v>427</v>
      </c>
      <c r="K26" s="45" t="s">
        <v>427</v>
      </c>
      <c r="L26" s="130">
        <v>202.52600000000001</v>
      </c>
      <c r="M26" s="130">
        <v>257.279</v>
      </c>
    </row>
    <row r="27" spans="1:13" x14ac:dyDescent="0.2">
      <c r="A27" s="35" t="str">
        <f>IF('1'!$A$1=1,B27,C27)</f>
        <v>Debit</v>
      </c>
      <c r="B27" s="42" t="s">
        <v>38</v>
      </c>
      <c r="C27" s="42" t="s">
        <v>39</v>
      </c>
      <c r="D27" s="45" t="s">
        <v>427</v>
      </c>
      <c r="E27" s="45" t="s">
        <v>427</v>
      </c>
      <c r="F27" s="45" t="s">
        <v>427</v>
      </c>
      <c r="G27" s="45" t="s">
        <v>427</v>
      </c>
      <c r="H27" s="45" t="s">
        <v>427</v>
      </c>
      <c r="I27" s="45" t="s">
        <v>427</v>
      </c>
      <c r="J27" s="45" t="s">
        <v>427</v>
      </c>
      <c r="K27" s="45" t="s">
        <v>427</v>
      </c>
      <c r="L27" s="130">
        <v>0</v>
      </c>
      <c r="M27" s="130">
        <v>0</v>
      </c>
    </row>
    <row r="28" spans="1:13" x14ac:dyDescent="0.2">
      <c r="A28" s="55" t="str">
        <f>IF('1'!$A$1=1,B28,C28)</f>
        <v>Secondary income (net)</v>
      </c>
      <c r="B28" s="30" t="s">
        <v>46</v>
      </c>
      <c r="C28" s="30" t="s">
        <v>47</v>
      </c>
      <c r="D28" s="129">
        <v>3248.6770000000001</v>
      </c>
      <c r="E28" s="129">
        <v>3288.8900000000003</v>
      </c>
      <c r="F28" s="129">
        <v>3210.1060000000002</v>
      </c>
      <c r="G28" s="129">
        <v>3092.549</v>
      </c>
      <c r="H28" s="129">
        <v>5796.7090000000007</v>
      </c>
      <c r="I28" s="129">
        <v>3583.0230000000001</v>
      </c>
      <c r="J28" s="129">
        <v>3911.4470000000001</v>
      </c>
      <c r="K28" s="129">
        <v>24363.830719539241</v>
      </c>
      <c r="L28" s="129">
        <v>21495.23551997888</v>
      </c>
      <c r="M28" s="129">
        <v>21460.612000000001</v>
      </c>
    </row>
    <row r="29" spans="1:13" x14ac:dyDescent="0.2">
      <c r="A29" s="131" t="str">
        <f>IF('1'!$A$1=1,B29,C29)</f>
        <v>Credit</v>
      </c>
      <c r="B29" s="40" t="s">
        <v>36</v>
      </c>
      <c r="C29" s="40" t="s">
        <v>37</v>
      </c>
      <c r="D29" s="130">
        <v>4123.4629999999997</v>
      </c>
      <c r="E29" s="130">
        <v>4184.8209999999999</v>
      </c>
      <c r="F29" s="130">
        <v>4257.5650000000005</v>
      </c>
      <c r="G29" s="130">
        <v>4190.7179999999998</v>
      </c>
      <c r="H29" s="130">
        <v>7064.9260000000004</v>
      </c>
      <c r="I29" s="130">
        <v>4961.1839999999993</v>
      </c>
      <c r="J29" s="130">
        <v>5780.2290000000003</v>
      </c>
      <c r="K29" s="130">
        <v>27292.556719539243</v>
      </c>
      <c r="L29" s="130">
        <v>22528.267519978879</v>
      </c>
      <c r="M29" s="130">
        <v>22307.940000000002</v>
      </c>
    </row>
    <row r="30" spans="1:13" x14ac:dyDescent="0.2">
      <c r="A30" s="131" t="str">
        <f>IF('1'!$A$1=1,B30,C30)</f>
        <v>Debit</v>
      </c>
      <c r="B30" s="40" t="s">
        <v>38</v>
      </c>
      <c r="C30" s="40" t="s">
        <v>39</v>
      </c>
      <c r="D30" s="130">
        <v>874.78599999999994</v>
      </c>
      <c r="E30" s="130">
        <v>895.93100000000004</v>
      </c>
      <c r="F30" s="130">
        <v>1047.4590000000001</v>
      </c>
      <c r="G30" s="130">
        <v>1098.1689999999999</v>
      </c>
      <c r="H30" s="130">
        <v>1268.2170000000001</v>
      </c>
      <c r="I30" s="130">
        <v>1378.1610000000001</v>
      </c>
      <c r="J30" s="130">
        <v>1868.7820000000002</v>
      </c>
      <c r="K30" s="130">
        <v>2928.7260000000001</v>
      </c>
      <c r="L30" s="130">
        <v>1033.0320000000002</v>
      </c>
      <c r="M30" s="130">
        <v>847.32799999999997</v>
      </c>
    </row>
    <row r="31" spans="1:13" x14ac:dyDescent="0.2">
      <c r="A31" s="133" t="str">
        <f>IF('1'!$A$1=1,B31,C31)</f>
        <v>B. Capital account</v>
      </c>
      <c r="B31" s="25" t="s">
        <v>48</v>
      </c>
      <c r="C31" s="25" t="s">
        <v>49</v>
      </c>
      <c r="D31" s="134">
        <v>414.06299999999999</v>
      </c>
      <c r="E31" s="134">
        <v>82.429000000000002</v>
      </c>
      <c r="F31" s="134">
        <v>-2.9300000000000024</v>
      </c>
      <c r="G31" s="134">
        <v>31.829000000000004</v>
      </c>
      <c r="H31" s="134">
        <v>34.011000000000003</v>
      </c>
      <c r="I31" s="134">
        <v>-1.6850000000000005</v>
      </c>
      <c r="J31" s="134">
        <v>12.538999999999998</v>
      </c>
      <c r="K31" s="134">
        <v>171.99100000000001</v>
      </c>
      <c r="L31" s="134">
        <v>133.983</v>
      </c>
      <c r="M31" s="134">
        <v>4656.1550000000016</v>
      </c>
    </row>
    <row r="32" spans="1:13" ht="38.25" x14ac:dyDescent="0.2">
      <c r="A32" s="135" t="str">
        <f>IF('1'!$A$1=1,B32,C32)</f>
        <v>Net lending (+) / net borrowing (-) (balance from current and capital account)</v>
      </c>
      <c r="B32" s="48" t="s">
        <v>50</v>
      </c>
      <c r="C32" s="48" t="s">
        <v>51</v>
      </c>
      <c r="D32" s="136">
        <v>4926.4239999999991</v>
      </c>
      <c r="E32" s="136">
        <v>-1595.1169999999997</v>
      </c>
      <c r="F32" s="136">
        <v>-3049.7899999999991</v>
      </c>
      <c r="G32" s="136">
        <v>-5432.3680000000004</v>
      </c>
      <c r="H32" s="136">
        <v>-3662.2469999999994</v>
      </c>
      <c r="I32" s="136">
        <v>3842.3459999999995</v>
      </c>
      <c r="J32" s="136">
        <v>-4694.3509999999987</v>
      </c>
      <c r="K32" s="136">
        <v>7187.0517195392413</v>
      </c>
      <c r="L32" s="136">
        <v>-8508.2804800211197</v>
      </c>
      <c r="M32" s="136">
        <v>-9300.9339999999975</v>
      </c>
    </row>
    <row r="33" spans="1:14" x14ac:dyDescent="0.2">
      <c r="A33" s="133" t="str">
        <f>IF('1'!$A$1=1,B33,C33)</f>
        <v>C. Financial account</v>
      </c>
      <c r="B33" s="25" t="s">
        <v>52</v>
      </c>
      <c r="C33" s="25" t="s">
        <v>53</v>
      </c>
      <c r="D33" s="134">
        <v>4483.9060000000009</v>
      </c>
      <c r="E33" s="134">
        <v>-2098.2930000000001</v>
      </c>
      <c r="F33" s="134">
        <v>-2667.8559999999998</v>
      </c>
      <c r="G33" s="134">
        <v>-4050.688000000001</v>
      </c>
      <c r="H33" s="134">
        <v>-2591.9230000000007</v>
      </c>
      <c r="I33" s="134">
        <v>5114.7089999999989</v>
      </c>
      <c r="J33" s="134">
        <v>-2394.6059999999993</v>
      </c>
      <c r="K33" s="134">
        <v>7510.7617349189977</v>
      </c>
      <c r="L33" s="134">
        <v>-7898.0218242885239</v>
      </c>
      <c r="M33" s="134">
        <v>-9400.277</v>
      </c>
    </row>
    <row r="34" spans="1:14" x14ac:dyDescent="0.2">
      <c r="A34" s="55" t="str">
        <f>IF('1'!$A$1=1,B34,C34)</f>
        <v>Direct investment (net)</v>
      </c>
      <c r="B34" s="30" t="s">
        <v>54</v>
      </c>
      <c r="C34" s="30" t="s">
        <v>55</v>
      </c>
      <c r="D34" s="129">
        <v>160.87199999999939</v>
      </c>
      <c r="E34" s="129">
        <v>-3520.1889999999999</v>
      </c>
      <c r="F34" s="129">
        <v>-3086.884</v>
      </c>
      <c r="G34" s="129">
        <v>-4111.3379999999997</v>
      </c>
      <c r="H34" s="129">
        <v>-4629.6880000000001</v>
      </c>
      <c r="I34" s="129">
        <v>68.60599999999971</v>
      </c>
      <c r="J34" s="129">
        <v>-6391.5569999999998</v>
      </c>
      <c r="K34" s="129">
        <v>-249.95499999999993</v>
      </c>
      <c r="L34" s="129">
        <v>-4102.8029999999999</v>
      </c>
      <c r="M34" s="129">
        <v>-3436.1139999999996</v>
      </c>
    </row>
    <row r="35" spans="1:14" x14ac:dyDescent="0.2">
      <c r="A35" s="56" t="str">
        <f>IF('1'!$A$1=1,B35,C35)</f>
        <v>Direct investment: assets</v>
      </c>
      <c r="B35" s="34" t="s">
        <v>56</v>
      </c>
      <c r="C35" s="34" t="s">
        <v>57</v>
      </c>
      <c r="D35" s="129">
        <v>32.192999999999998</v>
      </c>
      <c r="E35" s="129">
        <v>158.17599999999999</v>
      </c>
      <c r="F35" s="129">
        <v>187.64599999999996</v>
      </c>
      <c r="G35" s="129">
        <v>97.553999999999988</v>
      </c>
      <c r="H35" s="129">
        <v>559.08699999999999</v>
      </c>
      <c r="I35" s="129">
        <v>315.86799999999999</v>
      </c>
      <c r="J35" s="129">
        <v>352.49</v>
      </c>
      <c r="K35" s="129">
        <v>14.775999999999989</v>
      </c>
      <c r="L35" s="129">
        <v>121.08800000000001</v>
      </c>
      <c r="M35" s="129">
        <v>278.56599999999997</v>
      </c>
    </row>
    <row r="36" spans="1:14" x14ac:dyDescent="0.2">
      <c r="A36" s="56" t="str">
        <f>IF('1'!$A$1=1,B36,C36)</f>
        <v>Direct investment: liabilities</v>
      </c>
      <c r="B36" s="34" t="s">
        <v>58</v>
      </c>
      <c r="C36" s="34" t="s">
        <v>59</v>
      </c>
      <c r="D36" s="129">
        <v>-128.67899999999963</v>
      </c>
      <c r="E36" s="129">
        <v>3678.3650000000002</v>
      </c>
      <c r="F36" s="129">
        <v>3274.53</v>
      </c>
      <c r="G36" s="129">
        <v>4208.8919999999998</v>
      </c>
      <c r="H36" s="129">
        <v>5188.7749999999996</v>
      </c>
      <c r="I36" s="129">
        <v>247.26199999999983</v>
      </c>
      <c r="J36" s="129">
        <v>6744.0470000000005</v>
      </c>
      <c r="K36" s="129">
        <v>264.73099999999999</v>
      </c>
      <c r="L36" s="129">
        <v>4223.8909999999996</v>
      </c>
      <c r="M36" s="129">
        <v>3714.68</v>
      </c>
    </row>
    <row r="37" spans="1:14" x14ac:dyDescent="0.2">
      <c r="A37" s="85" t="str">
        <f>IF('1'!$A$1=1,B37,C37)</f>
        <v>o/w: reinvestment of earnings</v>
      </c>
      <c r="B37" s="137" t="s">
        <v>157</v>
      </c>
      <c r="C37" s="137" t="s">
        <v>156</v>
      </c>
      <c r="D37" s="130">
        <v>-3030.7639999999997</v>
      </c>
      <c r="E37" s="130">
        <v>448.69599999999991</v>
      </c>
      <c r="F37" s="130">
        <v>1351.8559999999998</v>
      </c>
      <c r="G37" s="130">
        <v>2177.7739999999999</v>
      </c>
      <c r="H37" s="130">
        <v>2907.1480000000001</v>
      </c>
      <c r="I37" s="130">
        <v>-458.99699999999996</v>
      </c>
      <c r="J37" s="130">
        <v>4108.9009999999998</v>
      </c>
      <c r="K37" s="130">
        <v>292.24299999999994</v>
      </c>
      <c r="L37" s="130">
        <v>3144.2699999999995</v>
      </c>
      <c r="M37" s="130">
        <v>2401.6580000000004</v>
      </c>
    </row>
    <row r="38" spans="1:14" x14ac:dyDescent="0.2">
      <c r="A38" s="55" t="str">
        <f>IF('1'!$A$1=1,B38,C38)</f>
        <v>Portfolio investment (net)</v>
      </c>
      <c r="B38" s="30" t="s">
        <v>66</v>
      </c>
      <c r="C38" s="30" t="s">
        <v>67</v>
      </c>
      <c r="D38" s="129">
        <v>-318.23900000000003</v>
      </c>
      <c r="E38" s="129">
        <v>-247.334</v>
      </c>
      <c r="F38" s="129">
        <v>-1524.81</v>
      </c>
      <c r="G38" s="129">
        <v>-1790.9580000000005</v>
      </c>
      <c r="H38" s="129">
        <v>-4575.7189999999991</v>
      </c>
      <c r="I38" s="129">
        <v>723.74100000000044</v>
      </c>
      <c r="J38" s="129">
        <v>-838.59799999999927</v>
      </c>
      <c r="K38" s="129">
        <v>1883.6659999999999</v>
      </c>
      <c r="L38" s="129">
        <v>2523.4070000000002</v>
      </c>
      <c r="M38" s="129">
        <v>6040.2980000000016</v>
      </c>
    </row>
    <row r="39" spans="1:14" x14ac:dyDescent="0.2">
      <c r="A39" s="56" t="str">
        <f>IF('1'!$A$1=1,B39,C39)</f>
        <v>Portfolio investment: assets</v>
      </c>
      <c r="B39" s="34" t="s">
        <v>68</v>
      </c>
      <c r="C39" s="34" t="s">
        <v>69</v>
      </c>
      <c r="D39" s="129">
        <v>2.6989999999999998</v>
      </c>
      <c r="E39" s="129">
        <v>-71.225999999999999</v>
      </c>
      <c r="F39" s="129">
        <v>2.5379999999999998</v>
      </c>
      <c r="G39" s="129">
        <v>28.516999999999999</v>
      </c>
      <c r="H39" s="129">
        <v>367.31900000000007</v>
      </c>
      <c r="I39" s="129">
        <v>117.77200000000005</v>
      </c>
      <c r="J39" s="129">
        <v>-53.587999999999965</v>
      </c>
      <c r="K39" s="129">
        <v>614.59100000000012</v>
      </c>
      <c r="L39" s="129">
        <v>2077.08</v>
      </c>
      <c r="M39" s="129">
        <v>644.5139999999999</v>
      </c>
    </row>
    <row r="40" spans="1:14" x14ac:dyDescent="0.2">
      <c r="A40" s="56" t="str">
        <f>IF('1'!$A$1=1,B40,C40)</f>
        <v>Portfolio investment: liabilities</v>
      </c>
      <c r="B40" s="34" t="s">
        <v>70</v>
      </c>
      <c r="C40" s="34" t="s">
        <v>71</v>
      </c>
      <c r="D40" s="129">
        <v>320.93799999999999</v>
      </c>
      <c r="E40" s="129">
        <v>176.108</v>
      </c>
      <c r="F40" s="129">
        <v>1527.3480000000002</v>
      </c>
      <c r="G40" s="129">
        <v>1819.4750000000001</v>
      </c>
      <c r="H40" s="129">
        <v>4943.0380000000005</v>
      </c>
      <c r="I40" s="129">
        <v>-605.96900000000016</v>
      </c>
      <c r="J40" s="129">
        <v>785.00999999999976</v>
      </c>
      <c r="K40" s="129">
        <v>-1269.075</v>
      </c>
      <c r="L40" s="129">
        <v>-446.327</v>
      </c>
      <c r="M40" s="129">
        <v>-5395.7839999999997</v>
      </c>
    </row>
    <row r="41" spans="1:14" x14ac:dyDescent="0.2">
      <c r="A41" s="57" t="str">
        <f>IF('1'!$A$1=1,B41,C41)</f>
        <v>Equities</v>
      </c>
      <c r="B41" s="37" t="s">
        <v>72</v>
      </c>
      <c r="C41" s="37" t="s">
        <v>73</v>
      </c>
      <c r="D41" s="130">
        <v>158.351</v>
      </c>
      <c r="E41" s="130">
        <v>61.656999999999996</v>
      </c>
      <c r="F41" s="130">
        <v>93.957000000000008</v>
      </c>
      <c r="G41" s="130">
        <v>-8.6009999999999973</v>
      </c>
      <c r="H41" s="130">
        <v>43.940999999999995</v>
      </c>
      <c r="I41" s="130">
        <v>150.50700000000001</v>
      </c>
      <c r="J41" s="130">
        <v>-62.083000000000013</v>
      </c>
      <c r="K41" s="130">
        <v>-9.7040000000000006</v>
      </c>
      <c r="L41" s="130">
        <v>1.851</v>
      </c>
      <c r="M41" s="130">
        <v>3.6510000000000002</v>
      </c>
    </row>
    <row r="42" spans="1:14" x14ac:dyDescent="0.2">
      <c r="A42" s="57" t="str">
        <f>IF('1'!$A$1=1,B42,C42)</f>
        <v>Debt securities</v>
      </c>
      <c r="B42" s="37" t="s">
        <v>74</v>
      </c>
      <c r="C42" s="37" t="s">
        <v>75</v>
      </c>
      <c r="D42" s="130">
        <v>162.58700000000002</v>
      </c>
      <c r="E42" s="130">
        <v>114.45100000000002</v>
      </c>
      <c r="F42" s="130">
        <v>1433.3910000000003</v>
      </c>
      <c r="G42" s="130">
        <v>1828.0760000000002</v>
      </c>
      <c r="H42" s="130">
        <v>4899.0969999999998</v>
      </c>
      <c r="I42" s="130">
        <v>-756.47600000000023</v>
      </c>
      <c r="J42" s="130">
        <v>847.09299999999962</v>
      </c>
      <c r="K42" s="130">
        <v>-1259.3710000000001</v>
      </c>
      <c r="L42" s="130">
        <v>-448.178</v>
      </c>
      <c r="M42" s="130">
        <v>-5399.4350000000004</v>
      </c>
    </row>
    <row r="43" spans="1:14" x14ac:dyDescent="0.2">
      <c r="A43" s="54" t="str">
        <f>IF('1'!$A$1=1,B43,C43)</f>
        <v>General government</v>
      </c>
      <c r="B43" s="53" t="s">
        <v>76</v>
      </c>
      <c r="C43" s="53" t="s">
        <v>77</v>
      </c>
      <c r="D43" s="130">
        <v>854.16000000000008</v>
      </c>
      <c r="E43" s="130">
        <v>213.24900000000005</v>
      </c>
      <c r="F43" s="130">
        <v>1254.261</v>
      </c>
      <c r="G43" s="130">
        <v>1752.6170000000002</v>
      </c>
      <c r="H43" s="130">
        <v>3723.2380000000003</v>
      </c>
      <c r="I43" s="130">
        <v>-303.34400000000005</v>
      </c>
      <c r="J43" s="130">
        <v>-126.56300000000016</v>
      </c>
      <c r="K43" s="130">
        <v>-1176.5920000000001</v>
      </c>
      <c r="L43" s="130">
        <v>-146.209</v>
      </c>
      <c r="M43" s="130">
        <v>-5097.6959999999999</v>
      </c>
    </row>
    <row r="44" spans="1:14" x14ac:dyDescent="0.2">
      <c r="A44" s="54" t="str">
        <f>IF('1'!$A$1=1,B44,C44)</f>
        <v>Banks</v>
      </c>
      <c r="B44" s="53" t="s">
        <v>78</v>
      </c>
      <c r="C44" s="53" t="s">
        <v>79</v>
      </c>
      <c r="D44" s="130">
        <v>-560.71</v>
      </c>
      <c r="E44" s="130">
        <v>-79.372</v>
      </c>
      <c r="F44" s="130">
        <v>-88.831999999999994</v>
      </c>
      <c r="G44" s="130">
        <v>72.317000000000007</v>
      </c>
      <c r="H44" s="130">
        <v>-705.09900000000005</v>
      </c>
      <c r="I44" s="130">
        <v>-804.92</v>
      </c>
      <c r="J44" s="130">
        <v>-479.17500000000001</v>
      </c>
      <c r="K44" s="130">
        <v>-236.34899999999999</v>
      </c>
      <c r="L44" s="130">
        <v>-136.51600000000002</v>
      </c>
      <c r="M44" s="130">
        <v>-90.524000000000001</v>
      </c>
    </row>
    <row r="45" spans="1:14" x14ac:dyDescent="0.2">
      <c r="A45" s="54" t="str">
        <f>IF('1'!$A$1=1,B45,C45)</f>
        <v>Other sectors</v>
      </c>
      <c r="B45" s="53" t="s">
        <v>80</v>
      </c>
      <c r="C45" s="53" t="s">
        <v>81</v>
      </c>
      <c r="D45" s="130">
        <v>-130.86299999999997</v>
      </c>
      <c r="E45" s="130">
        <v>-19.426000000000002</v>
      </c>
      <c r="F45" s="130">
        <v>267.96200000000005</v>
      </c>
      <c r="G45" s="130">
        <v>3.1419999999999959</v>
      </c>
      <c r="H45" s="130">
        <v>1880.9579999999999</v>
      </c>
      <c r="I45" s="130">
        <v>351.78800000000001</v>
      </c>
      <c r="J45" s="130">
        <v>1452.8309999999999</v>
      </c>
      <c r="K45" s="130">
        <v>153.57</v>
      </c>
      <c r="L45" s="130">
        <v>-165.45300000000003</v>
      </c>
      <c r="M45" s="130">
        <v>-211.21499999999997</v>
      </c>
    </row>
    <row r="46" spans="1:14" x14ac:dyDescent="0.2">
      <c r="A46" s="55" t="str">
        <f>IF('1'!$A$1=1,B46,C46)</f>
        <v xml:space="preserve"> Financial derivatives: net</v>
      </c>
      <c r="B46" s="138" t="s">
        <v>82</v>
      </c>
      <c r="C46" s="138" t="s">
        <v>83</v>
      </c>
      <c r="D46" s="31">
        <v>0</v>
      </c>
      <c r="E46" s="31">
        <v>0</v>
      </c>
      <c r="F46" s="31">
        <v>0</v>
      </c>
      <c r="G46" s="31">
        <v>0</v>
      </c>
      <c r="H46" s="31">
        <v>0</v>
      </c>
      <c r="I46" s="31">
        <v>278.91300000000001</v>
      </c>
      <c r="J46" s="31">
        <v>150.286</v>
      </c>
      <c r="K46" s="31">
        <v>41.482999999999997</v>
      </c>
      <c r="L46" s="31">
        <v>0</v>
      </c>
      <c r="M46" s="31">
        <v>52.57</v>
      </c>
    </row>
    <row r="47" spans="1:14" s="6" customFormat="1" x14ac:dyDescent="0.2">
      <c r="A47" s="56" t="str">
        <f>IF('1'!$A$1=1,B47,C47)</f>
        <v>Financial derivatives: assets</v>
      </c>
      <c r="B47" s="139" t="s">
        <v>440</v>
      </c>
      <c r="C47" s="139" t="s">
        <v>441</v>
      </c>
      <c r="D47" s="31">
        <v>0</v>
      </c>
      <c r="E47" s="31">
        <v>0</v>
      </c>
      <c r="F47" s="31">
        <v>0</v>
      </c>
      <c r="G47" s="31">
        <v>0</v>
      </c>
      <c r="H47" s="31">
        <v>0</v>
      </c>
      <c r="I47" s="31">
        <v>0</v>
      </c>
      <c r="J47" s="31">
        <v>0</v>
      </c>
      <c r="K47" s="31">
        <v>0</v>
      </c>
      <c r="L47" s="31">
        <v>0</v>
      </c>
      <c r="M47" s="31">
        <v>0</v>
      </c>
      <c r="N47" s="122"/>
    </row>
    <row r="48" spans="1:14" s="6" customFormat="1" x14ac:dyDescent="0.2">
      <c r="A48" s="56" t="str">
        <f>IF('1'!$A$1=1,B48,C48)</f>
        <v>Financial derivatives: liabilities</v>
      </c>
      <c r="B48" s="139" t="s">
        <v>84</v>
      </c>
      <c r="C48" s="139" t="s">
        <v>85</v>
      </c>
      <c r="D48" s="31">
        <v>0</v>
      </c>
      <c r="E48" s="31">
        <v>0</v>
      </c>
      <c r="F48" s="31">
        <v>0</v>
      </c>
      <c r="G48" s="31">
        <v>0</v>
      </c>
      <c r="H48" s="31">
        <v>0</v>
      </c>
      <c r="I48" s="31">
        <v>-278.91300000000001</v>
      </c>
      <c r="J48" s="31">
        <v>-150.286</v>
      </c>
      <c r="K48" s="31">
        <v>-41.482999999999997</v>
      </c>
      <c r="L48" s="31">
        <v>0</v>
      </c>
      <c r="M48" s="31">
        <v>-52.57</v>
      </c>
    </row>
    <row r="49" spans="1:14" s="6" customFormat="1" x14ac:dyDescent="0.2">
      <c r="A49" s="57" t="str">
        <f>IF('1'!$A$1=1,B49,C49)</f>
        <v>General government</v>
      </c>
      <c r="B49" s="140" t="s">
        <v>76</v>
      </c>
      <c r="C49" s="140" t="s">
        <v>77</v>
      </c>
      <c r="D49" s="38">
        <v>0</v>
      </c>
      <c r="E49" s="38">
        <v>0</v>
      </c>
      <c r="F49" s="38">
        <v>0</v>
      </c>
      <c r="G49" s="38">
        <v>0</v>
      </c>
      <c r="H49" s="38">
        <v>0</v>
      </c>
      <c r="I49" s="38">
        <v>-278.91300000000001</v>
      </c>
      <c r="J49" s="38">
        <v>-150.286</v>
      </c>
      <c r="K49" s="38">
        <v>-41.482999999999997</v>
      </c>
      <c r="L49" s="38">
        <v>0</v>
      </c>
      <c r="M49" s="38">
        <v>-52.57</v>
      </c>
    </row>
    <row r="50" spans="1:14" x14ac:dyDescent="0.2">
      <c r="A50" s="55" t="str">
        <f>IF('1'!$A$1=1,B50,C50)</f>
        <v xml:space="preserve">Other investment (net) </v>
      </c>
      <c r="B50" s="30" t="s">
        <v>86</v>
      </c>
      <c r="C50" s="30" t="s">
        <v>87</v>
      </c>
      <c r="D50" s="129">
        <v>-916.78599999999915</v>
      </c>
      <c r="E50" s="129">
        <v>-429.57700000000045</v>
      </c>
      <c r="F50" s="129">
        <v>-462.15800000000013</v>
      </c>
      <c r="G50" s="129">
        <v>-106.59800000000041</v>
      </c>
      <c r="H50" s="129">
        <v>2679.0369999999998</v>
      </c>
      <c r="I50" s="129">
        <v>1491.1220000000003</v>
      </c>
      <c r="J50" s="129">
        <v>2473.1849999999999</v>
      </c>
      <c r="K50" s="129">
        <v>7569.5377349189985</v>
      </c>
      <c r="L50" s="129">
        <v>-16745.169824288525</v>
      </c>
      <c r="M50" s="129">
        <v>-14905.293000000001</v>
      </c>
      <c r="N50" s="6"/>
    </row>
    <row r="51" spans="1:14" x14ac:dyDescent="0.2">
      <c r="A51" s="56" t="str">
        <f>IF('1'!$A$1=1,B51,C51)</f>
        <v>Other investments: assets</v>
      </c>
      <c r="B51" s="34" t="s">
        <v>88</v>
      </c>
      <c r="C51" s="34" t="s">
        <v>173</v>
      </c>
      <c r="D51" s="129">
        <v>497.3830000000001</v>
      </c>
      <c r="E51" s="129">
        <v>-2474.8730000000005</v>
      </c>
      <c r="F51" s="129">
        <v>629.99400000000014</v>
      </c>
      <c r="G51" s="129">
        <v>1669.2100000000003</v>
      </c>
      <c r="H51" s="129">
        <v>5272.0879999999997</v>
      </c>
      <c r="I51" s="129">
        <v>5419.9970000000003</v>
      </c>
      <c r="J51" s="129">
        <v>6170.4980000000005</v>
      </c>
      <c r="K51" s="129">
        <v>19728.978999999996</v>
      </c>
      <c r="L51" s="129">
        <v>9933.3510000000006</v>
      </c>
      <c r="M51" s="129">
        <v>14310.319</v>
      </c>
    </row>
    <row r="52" spans="1:14" x14ac:dyDescent="0.2">
      <c r="A52" s="57" t="str">
        <f>IF('1'!$A$1=1,B52,C52)</f>
        <v xml:space="preserve">Currency and deposits </v>
      </c>
      <c r="B52" s="37" t="s">
        <v>175</v>
      </c>
      <c r="C52" s="37" t="s">
        <v>174</v>
      </c>
      <c r="D52" s="130">
        <v>-127.06499999999988</v>
      </c>
      <c r="E52" s="130">
        <v>-2816.1760000000004</v>
      </c>
      <c r="F52" s="130">
        <v>-345.17500000000018</v>
      </c>
      <c r="G52" s="130">
        <v>1784.5900000000001</v>
      </c>
      <c r="H52" s="130">
        <v>5870.0149999999994</v>
      </c>
      <c r="I52" s="130">
        <v>5399.384</v>
      </c>
      <c r="J52" s="130">
        <v>5228.6189999999997</v>
      </c>
      <c r="K52" s="130">
        <v>10684.320999999998</v>
      </c>
      <c r="L52" s="130">
        <v>10478.275999999998</v>
      </c>
      <c r="M52" s="130">
        <v>15667.598</v>
      </c>
    </row>
    <row r="53" spans="1:14" ht="25.5" x14ac:dyDescent="0.2">
      <c r="A53" s="141" t="str">
        <f>IF('1'!$A$1=1,B53,C53)</f>
        <v>o/w: foreign cash outside the banking system</v>
      </c>
      <c r="B53" s="142" t="s">
        <v>164</v>
      </c>
      <c r="C53" s="142" t="s">
        <v>176</v>
      </c>
      <c r="D53" s="143">
        <v>-160.92199999999997</v>
      </c>
      <c r="E53" s="143">
        <v>-2430.7619999999997</v>
      </c>
      <c r="F53" s="143">
        <v>316.92799999999977</v>
      </c>
      <c r="G53" s="143">
        <v>2095.4229999999998</v>
      </c>
      <c r="H53" s="143">
        <v>2334.152</v>
      </c>
      <c r="I53" s="143">
        <v>4005.4769999999999</v>
      </c>
      <c r="J53" s="143">
        <v>4020.52</v>
      </c>
      <c r="K53" s="143">
        <v>9471.9989999999998</v>
      </c>
      <c r="L53" s="143">
        <v>10156.847</v>
      </c>
      <c r="M53" s="143">
        <v>14338.356</v>
      </c>
    </row>
    <row r="54" spans="1:14" x14ac:dyDescent="0.2">
      <c r="A54" s="57" t="str">
        <f>IF('1'!$A$1=1,B54,C54)</f>
        <v>Loans</v>
      </c>
      <c r="B54" s="37" t="s">
        <v>177</v>
      </c>
      <c r="C54" s="37" t="s">
        <v>147</v>
      </c>
      <c r="D54" s="130">
        <v>37.084000000000003</v>
      </c>
      <c r="E54" s="130">
        <v>-65.906999999999996</v>
      </c>
      <c r="F54" s="130">
        <v>-12.238999999999997</v>
      </c>
      <c r="G54" s="130">
        <v>-5.8330000000000002</v>
      </c>
      <c r="H54" s="130">
        <v>10.101000000000001</v>
      </c>
      <c r="I54" s="130">
        <v>-16.957000000000001</v>
      </c>
      <c r="J54" s="130">
        <v>128.62900000000002</v>
      </c>
      <c r="K54" s="130">
        <v>-86.999000000000009</v>
      </c>
      <c r="L54" s="130">
        <v>-68.890999999999991</v>
      </c>
      <c r="M54" s="130">
        <v>-7.4429999999999996</v>
      </c>
    </row>
    <row r="55" spans="1:14" x14ac:dyDescent="0.2">
      <c r="A55" s="57" t="str">
        <f>IF('1'!$A$1=1,B55,C55)</f>
        <v>Trade credits</v>
      </c>
      <c r="B55" s="37" t="s">
        <v>178</v>
      </c>
      <c r="C55" s="37" t="s">
        <v>104</v>
      </c>
      <c r="D55" s="130">
        <v>576.31700000000001</v>
      </c>
      <c r="E55" s="130">
        <v>395.82899999999995</v>
      </c>
      <c r="F55" s="130">
        <v>967.13599999999997</v>
      </c>
      <c r="G55" s="130">
        <v>-129.07400000000007</v>
      </c>
      <c r="H55" s="130">
        <v>-608.02800000000002</v>
      </c>
      <c r="I55" s="130">
        <v>37.569999999999993</v>
      </c>
      <c r="J55" s="130">
        <v>813.24999999999989</v>
      </c>
      <c r="K55" s="130">
        <v>9152.4639999999999</v>
      </c>
      <c r="L55" s="130">
        <v>-494.86</v>
      </c>
      <c r="M55" s="130">
        <v>-1382.241</v>
      </c>
    </row>
    <row r="56" spans="1:14" x14ac:dyDescent="0.2">
      <c r="A56" s="57" t="str">
        <f>IF('1'!$A$1=1,B56,C56)</f>
        <v xml:space="preserve">Other accounts receivable/payable </v>
      </c>
      <c r="B56" s="37" t="s">
        <v>152</v>
      </c>
      <c r="C56" s="37" t="s">
        <v>179</v>
      </c>
      <c r="D56" s="130">
        <v>0</v>
      </c>
      <c r="E56" s="130">
        <v>0</v>
      </c>
      <c r="F56" s="130">
        <v>0</v>
      </c>
      <c r="G56" s="130">
        <v>0</v>
      </c>
      <c r="H56" s="130">
        <v>0</v>
      </c>
      <c r="I56" s="130">
        <v>0</v>
      </c>
      <c r="J56" s="130">
        <v>0</v>
      </c>
      <c r="K56" s="130">
        <v>-20.806999999999988</v>
      </c>
      <c r="L56" s="130">
        <v>18.826000000000008</v>
      </c>
      <c r="M56" s="130">
        <v>32.405000000000001</v>
      </c>
    </row>
    <row r="57" spans="1:14" x14ac:dyDescent="0.2">
      <c r="A57" s="57" t="str">
        <f>IF('1'!$A$1=1,B57,C57)</f>
        <v>Other equity</v>
      </c>
      <c r="B57" s="37" t="s">
        <v>181</v>
      </c>
      <c r="C57" s="37" t="s">
        <v>180</v>
      </c>
      <c r="D57" s="130">
        <v>11.047000000000001</v>
      </c>
      <c r="E57" s="130">
        <v>11.381</v>
      </c>
      <c r="F57" s="130">
        <v>20.271999999999998</v>
      </c>
      <c r="G57" s="130">
        <v>19.527000000000001</v>
      </c>
      <c r="H57" s="130">
        <v>0</v>
      </c>
      <c r="I57" s="130">
        <v>0</v>
      </c>
      <c r="J57" s="130">
        <v>0</v>
      </c>
      <c r="K57" s="130">
        <v>0</v>
      </c>
      <c r="L57" s="130">
        <v>0</v>
      </c>
      <c r="M57" s="130">
        <v>0</v>
      </c>
    </row>
    <row r="58" spans="1:14" x14ac:dyDescent="0.2">
      <c r="A58" s="56" t="str">
        <f>IF('1'!$A$1=1,B58,C58)</f>
        <v>Other investments:  liabilities</v>
      </c>
      <c r="B58" s="34" t="s">
        <v>96</v>
      </c>
      <c r="C58" s="34" t="s">
        <v>182</v>
      </c>
      <c r="D58" s="129">
        <v>1414.1689999999996</v>
      </c>
      <c r="E58" s="129">
        <v>-2045.296</v>
      </c>
      <c r="F58" s="129">
        <v>1092.1520000000005</v>
      </c>
      <c r="G58" s="129">
        <v>1775.8080000000002</v>
      </c>
      <c r="H58" s="129">
        <v>2593.0510000000004</v>
      </c>
      <c r="I58" s="129">
        <v>3928.875</v>
      </c>
      <c r="J58" s="129">
        <v>3697.3130000000001</v>
      </c>
      <c r="K58" s="129">
        <v>12159.441265081001</v>
      </c>
      <c r="L58" s="129">
        <v>26678.520824288527</v>
      </c>
      <c r="M58" s="129">
        <v>29215.612000000001</v>
      </c>
    </row>
    <row r="59" spans="1:14" x14ac:dyDescent="0.2">
      <c r="A59" s="57" t="str">
        <f>IF('1'!$A$1=1,B59,C59)</f>
        <v xml:space="preserve">Currency and deposits </v>
      </c>
      <c r="B59" s="37" t="s">
        <v>175</v>
      </c>
      <c r="C59" s="37" t="s">
        <v>174</v>
      </c>
      <c r="D59" s="130">
        <v>-3404.1769999999997</v>
      </c>
      <c r="E59" s="130">
        <v>-1485.2429999999999</v>
      </c>
      <c r="F59" s="130">
        <v>-1269.3679999999999</v>
      </c>
      <c r="G59" s="130">
        <v>-460.07</v>
      </c>
      <c r="H59" s="130">
        <v>-216.11899999999991</v>
      </c>
      <c r="I59" s="130">
        <v>-77.19999999999996</v>
      </c>
      <c r="J59" s="130">
        <v>327.166</v>
      </c>
      <c r="K59" s="130">
        <v>-230.44499999999999</v>
      </c>
      <c r="L59" s="130">
        <v>31.163999999999994</v>
      </c>
      <c r="M59" s="130">
        <v>59.95500000000002</v>
      </c>
    </row>
    <row r="60" spans="1:14" x14ac:dyDescent="0.2">
      <c r="A60" s="57" t="str">
        <f>IF('1'!$A$1=1,B60,C60)</f>
        <v>Loans</v>
      </c>
      <c r="B60" s="37" t="s">
        <v>177</v>
      </c>
      <c r="C60" s="37" t="s">
        <v>147</v>
      </c>
      <c r="D60" s="130">
        <v>6379.1049999999996</v>
      </c>
      <c r="E60" s="130">
        <v>-1095.1950000000002</v>
      </c>
      <c r="F60" s="130">
        <v>943.67700000000036</v>
      </c>
      <c r="G60" s="130">
        <v>1259.95</v>
      </c>
      <c r="H60" s="130">
        <v>636.25</v>
      </c>
      <c r="I60" s="130">
        <v>1749.4529999999995</v>
      </c>
      <c r="J60" s="130">
        <v>1100.4170000000001</v>
      </c>
      <c r="K60" s="130">
        <v>15265.310265081003</v>
      </c>
      <c r="L60" s="130">
        <v>26237.89282428853</v>
      </c>
      <c r="M60" s="130">
        <v>26589.418000000001</v>
      </c>
    </row>
    <row r="61" spans="1:14" x14ac:dyDescent="0.2">
      <c r="A61" s="144" t="str">
        <f>IF('1'!$A$1=1,B61,C61)</f>
        <v xml:space="preserve">General government </v>
      </c>
      <c r="B61" s="59" t="s">
        <v>128</v>
      </c>
      <c r="C61" s="59" t="s">
        <v>183</v>
      </c>
      <c r="D61" s="130">
        <v>3835.4720000000002</v>
      </c>
      <c r="E61" s="130">
        <v>229.69400000000005</v>
      </c>
      <c r="F61" s="130">
        <v>9.266000000000119</v>
      </c>
      <c r="G61" s="130">
        <v>-352.17999999999995</v>
      </c>
      <c r="H61" s="130">
        <v>27.242000000000075</v>
      </c>
      <c r="I61" s="130">
        <v>2672.4109999999996</v>
      </c>
      <c r="J61" s="130">
        <v>1577.087</v>
      </c>
      <c r="K61" s="130">
        <v>16329.075265081003</v>
      </c>
      <c r="L61" s="130">
        <v>27183.251824288527</v>
      </c>
      <c r="M61" s="130">
        <v>26707.908000000003</v>
      </c>
    </row>
    <row r="62" spans="1:14" x14ac:dyDescent="0.2">
      <c r="A62" s="54" t="str">
        <f>IF('1'!$A$1=1,B62,C62)</f>
        <v>Credit and loans with the IMF</v>
      </c>
      <c r="B62" s="53" t="s">
        <v>113</v>
      </c>
      <c r="C62" s="53" t="s">
        <v>184</v>
      </c>
      <c r="D62" s="130">
        <v>1758.643</v>
      </c>
      <c r="E62" s="130">
        <v>0</v>
      </c>
      <c r="F62" s="130">
        <v>-484.88499999999999</v>
      </c>
      <c r="G62" s="130">
        <v>-1167.8910000000001</v>
      </c>
      <c r="H62" s="130">
        <v>-897.17500000000018</v>
      </c>
      <c r="I62" s="130">
        <v>1439.2759999999998</v>
      </c>
      <c r="J62" s="130">
        <v>226.69200000000001</v>
      </c>
      <c r="K62" s="130">
        <v>2156.3685480962481</v>
      </c>
      <c r="L62" s="130">
        <v>3263.7444190603628</v>
      </c>
      <c r="M62" s="130">
        <v>3624.547</v>
      </c>
    </row>
    <row r="63" spans="1:14" x14ac:dyDescent="0.2">
      <c r="A63" s="54" t="str">
        <f>IF('1'!$A$1=1,B63,C63)</f>
        <v xml:space="preserve">Other short-term </v>
      </c>
      <c r="B63" s="53" t="s">
        <v>186</v>
      </c>
      <c r="C63" s="53" t="s">
        <v>185</v>
      </c>
      <c r="D63" s="130">
        <v>0</v>
      </c>
      <c r="E63" s="130">
        <v>0</v>
      </c>
      <c r="F63" s="130">
        <v>0</v>
      </c>
      <c r="G63" s="130">
        <v>0</v>
      </c>
      <c r="H63" s="130">
        <v>0</v>
      </c>
      <c r="I63" s="130">
        <v>282.88200000000001</v>
      </c>
      <c r="J63" s="130">
        <v>-288.52300000000002</v>
      </c>
      <c r="K63" s="130">
        <v>0</v>
      </c>
      <c r="L63" s="130">
        <v>0</v>
      </c>
      <c r="M63" s="130">
        <v>0</v>
      </c>
    </row>
    <row r="64" spans="1:14" x14ac:dyDescent="0.2">
      <c r="A64" s="54" t="str">
        <f>IF('1'!$A$1=1,B64,C64)</f>
        <v>Other long-term</v>
      </c>
      <c r="B64" s="53" t="s">
        <v>188</v>
      </c>
      <c r="C64" s="53" t="s">
        <v>187</v>
      </c>
      <c r="D64" s="130">
        <v>2076.8289999999997</v>
      </c>
      <c r="E64" s="130">
        <v>229.69400000000005</v>
      </c>
      <c r="F64" s="130">
        <v>494.15100000000012</v>
      </c>
      <c r="G64" s="130">
        <v>815.71100000000013</v>
      </c>
      <c r="H64" s="130">
        <v>924.41699999999992</v>
      </c>
      <c r="I64" s="130">
        <v>950.25299999999993</v>
      </c>
      <c r="J64" s="130">
        <v>1638.9179999999999</v>
      </c>
      <c r="K64" s="130">
        <v>14172.706716984754</v>
      </c>
      <c r="L64" s="130">
        <v>23919.507405228167</v>
      </c>
      <c r="M64" s="130">
        <v>23083.361000000001</v>
      </c>
    </row>
    <row r="65" spans="1:15" x14ac:dyDescent="0.2">
      <c r="A65" s="144" t="str">
        <f>IF('1'!$A$1=1,B65,C65)</f>
        <v>Central bank</v>
      </c>
      <c r="B65" s="59" t="s">
        <v>190</v>
      </c>
      <c r="C65" s="59" t="s">
        <v>189</v>
      </c>
      <c r="D65" s="130">
        <v>4350.5949999999993</v>
      </c>
      <c r="E65" s="130">
        <v>-263.50400000000002</v>
      </c>
      <c r="F65" s="130">
        <v>756.3130000000001</v>
      </c>
      <c r="G65" s="130">
        <v>591.85199999999986</v>
      </c>
      <c r="H65" s="130">
        <v>-528.09</v>
      </c>
      <c r="I65" s="130">
        <v>-575.23599999999999</v>
      </c>
      <c r="J65" s="130">
        <v>-782.11099999999988</v>
      </c>
      <c r="K65" s="130">
        <v>-1629.5530000000001</v>
      </c>
      <c r="L65" s="130">
        <v>-1499.3889999999999</v>
      </c>
      <c r="M65" s="130">
        <v>-868.08600000000001</v>
      </c>
    </row>
    <row r="66" spans="1:15" x14ac:dyDescent="0.2">
      <c r="A66" s="54" t="str">
        <f>IF('1'!$A$1=1,B66,C66)</f>
        <v>Credit and loans with the IMF</v>
      </c>
      <c r="B66" s="53" t="s">
        <v>113</v>
      </c>
      <c r="C66" s="53" t="s">
        <v>184</v>
      </c>
      <c r="D66" s="38">
        <v>3135.66</v>
      </c>
      <c r="E66" s="38">
        <v>892.572</v>
      </c>
      <c r="F66" s="38">
        <v>662.61300000000006</v>
      </c>
      <c r="G66" s="38">
        <v>591.85199999999986</v>
      </c>
      <c r="H66" s="38">
        <v>-528.09</v>
      </c>
      <c r="I66" s="38">
        <v>-575.23599999999999</v>
      </c>
      <c r="J66" s="38">
        <v>-782.11099999999988</v>
      </c>
      <c r="K66" s="38">
        <v>-1540.6210000000001</v>
      </c>
      <c r="L66" s="38">
        <v>-1499.3889999999999</v>
      </c>
      <c r="M66" s="38">
        <v>-868.08600000000001</v>
      </c>
    </row>
    <row r="67" spans="1:15" x14ac:dyDescent="0.2">
      <c r="A67" s="54" t="str">
        <f>IF('1'!$A$1=1,B67,C67)</f>
        <v xml:space="preserve">Other short-term </v>
      </c>
      <c r="B67" s="53" t="s">
        <v>186</v>
      </c>
      <c r="C67" s="53" t="s">
        <v>185</v>
      </c>
      <c r="D67" s="130">
        <v>1214.9349999999999</v>
      </c>
      <c r="E67" s="130">
        <v>-1156.076</v>
      </c>
      <c r="F67" s="130">
        <v>0</v>
      </c>
      <c r="G67" s="130">
        <v>0</v>
      </c>
      <c r="H67" s="130">
        <v>0</v>
      </c>
      <c r="I67" s="130">
        <v>0</v>
      </c>
      <c r="J67" s="130">
        <v>0</v>
      </c>
      <c r="K67" s="130">
        <v>0</v>
      </c>
      <c r="L67" s="130">
        <v>0</v>
      </c>
      <c r="M67" s="130">
        <v>0</v>
      </c>
    </row>
    <row r="68" spans="1:15" x14ac:dyDescent="0.2">
      <c r="A68" s="54" t="str">
        <f>IF('1'!$A$1=1,B68,C68)</f>
        <v>Other long-term</v>
      </c>
      <c r="B68" s="53" t="s">
        <v>188</v>
      </c>
      <c r="C68" s="53" t="s">
        <v>187</v>
      </c>
      <c r="D68" s="130">
        <v>0</v>
      </c>
      <c r="E68" s="130">
        <v>0</v>
      </c>
      <c r="F68" s="130">
        <v>93.7</v>
      </c>
      <c r="G68" s="130">
        <v>0</v>
      </c>
      <c r="H68" s="130">
        <v>0</v>
      </c>
      <c r="I68" s="130">
        <v>0</v>
      </c>
      <c r="J68" s="130">
        <v>0</v>
      </c>
      <c r="K68" s="130">
        <v>-88.932000000000002</v>
      </c>
      <c r="L68" s="130">
        <v>0</v>
      </c>
      <c r="M68" s="130">
        <v>0</v>
      </c>
    </row>
    <row r="69" spans="1:15" x14ac:dyDescent="0.2">
      <c r="A69" s="144" t="str">
        <f>IF('1'!$A$1=1,B69,C69)</f>
        <v>Deposit-taking corporations</v>
      </c>
      <c r="B69" s="59" t="s">
        <v>78</v>
      </c>
      <c r="C69" s="59" t="s">
        <v>191</v>
      </c>
      <c r="D69" s="130">
        <v>-497.25800000000004</v>
      </c>
      <c r="E69" s="130">
        <v>-863.29700000000003</v>
      </c>
      <c r="F69" s="130">
        <v>-106.68199999999999</v>
      </c>
      <c r="G69" s="130">
        <v>79.546999999999997</v>
      </c>
      <c r="H69" s="130">
        <v>-68.871999999999986</v>
      </c>
      <c r="I69" s="130">
        <v>-64.16</v>
      </c>
      <c r="J69" s="130">
        <v>-14.302000000000003</v>
      </c>
      <c r="K69" s="130">
        <v>-164.87299999999999</v>
      </c>
      <c r="L69" s="130">
        <v>-123.033</v>
      </c>
      <c r="M69" s="130">
        <v>-121.51599999999999</v>
      </c>
    </row>
    <row r="70" spans="1:15" x14ac:dyDescent="0.2">
      <c r="A70" s="54" t="str">
        <f>IF('1'!$A$1=1,B70,C70)</f>
        <v>Short-term</v>
      </c>
      <c r="B70" s="53" t="s">
        <v>160</v>
      </c>
      <c r="C70" s="53" t="s">
        <v>159</v>
      </c>
      <c r="D70" s="130">
        <v>-287.47399999999999</v>
      </c>
      <c r="E70" s="130">
        <v>-43.490000000000009</v>
      </c>
      <c r="F70" s="130">
        <v>-44.601999999999997</v>
      </c>
      <c r="G70" s="130">
        <v>-84.181000000000012</v>
      </c>
      <c r="H70" s="130">
        <v>60.213999999999999</v>
      </c>
      <c r="I70" s="130">
        <v>13.953000000000001</v>
      </c>
      <c r="J70" s="130">
        <v>-27.96</v>
      </c>
      <c r="K70" s="130">
        <v>19.681999999999999</v>
      </c>
      <c r="L70" s="130">
        <v>-19.526</v>
      </c>
      <c r="M70" s="130">
        <v>0.91900000000000004</v>
      </c>
    </row>
    <row r="71" spans="1:15" x14ac:dyDescent="0.2">
      <c r="A71" s="54" t="str">
        <f>IF('1'!$A$1=1,B71,C71)</f>
        <v>Long-term</v>
      </c>
      <c r="B71" s="53" t="s">
        <v>162</v>
      </c>
      <c r="C71" s="53" t="s">
        <v>161</v>
      </c>
      <c r="D71" s="130">
        <v>-209.78399999999999</v>
      </c>
      <c r="E71" s="130">
        <v>-819.80700000000002</v>
      </c>
      <c r="F71" s="130">
        <v>-62.08</v>
      </c>
      <c r="G71" s="130">
        <v>163.72800000000001</v>
      </c>
      <c r="H71" s="130">
        <v>-129.08600000000001</v>
      </c>
      <c r="I71" s="130">
        <v>-78.112999999999985</v>
      </c>
      <c r="J71" s="130">
        <v>13.657999999999998</v>
      </c>
      <c r="K71" s="130">
        <v>-184.55500000000001</v>
      </c>
      <c r="L71" s="130">
        <v>-103.50699999999999</v>
      </c>
      <c r="M71" s="130">
        <v>-122.435</v>
      </c>
    </row>
    <row r="72" spans="1:15" x14ac:dyDescent="0.2">
      <c r="A72" s="144" t="str">
        <f>IF('1'!$A$1=1,B72,C72)</f>
        <v>Other sectors</v>
      </c>
      <c r="B72" s="59" t="s">
        <v>80</v>
      </c>
      <c r="C72" s="59" t="s">
        <v>81</v>
      </c>
      <c r="D72" s="130">
        <v>-1309.7039999999997</v>
      </c>
      <c r="E72" s="130">
        <v>-198.08799999999997</v>
      </c>
      <c r="F72" s="130">
        <v>284.77999999999997</v>
      </c>
      <c r="G72" s="130">
        <v>940.73100000000011</v>
      </c>
      <c r="H72" s="130">
        <v>1205.97</v>
      </c>
      <c r="I72" s="130">
        <v>-283.56200000000001</v>
      </c>
      <c r="J72" s="130">
        <v>319.74300000000005</v>
      </c>
      <c r="K72" s="130">
        <v>730.66100000000006</v>
      </c>
      <c r="L72" s="130">
        <v>677.0630000000001</v>
      </c>
      <c r="M72" s="130">
        <v>871.11199999999997</v>
      </c>
    </row>
    <row r="73" spans="1:15" x14ac:dyDescent="0.2">
      <c r="A73" s="54" t="str">
        <f>IF('1'!$A$1=1,B73,C73)</f>
        <v>Short-term</v>
      </c>
      <c r="B73" s="53" t="s">
        <v>160</v>
      </c>
      <c r="C73" s="53" t="s">
        <v>159</v>
      </c>
      <c r="D73" s="130">
        <v>-173.01899999999998</v>
      </c>
      <c r="E73" s="130">
        <v>168.941</v>
      </c>
      <c r="F73" s="130">
        <v>542.05999999999995</v>
      </c>
      <c r="G73" s="130">
        <v>301.78699999999998</v>
      </c>
      <c r="H73" s="130">
        <v>762.32799999999997</v>
      </c>
      <c r="I73" s="130">
        <v>-436.39099999999996</v>
      </c>
      <c r="J73" s="130">
        <v>109.96899999999999</v>
      </c>
      <c r="K73" s="130">
        <v>94.16</v>
      </c>
      <c r="L73" s="130">
        <v>47.600999999999999</v>
      </c>
      <c r="M73" s="130">
        <v>-27.103999999999989</v>
      </c>
    </row>
    <row r="74" spans="1:15" x14ac:dyDescent="0.2">
      <c r="A74" s="54" t="str">
        <f>IF('1'!$A$1=1,B74,C74)</f>
        <v>Long-term</v>
      </c>
      <c r="B74" s="53" t="s">
        <v>162</v>
      </c>
      <c r="C74" s="53" t="s">
        <v>161</v>
      </c>
      <c r="D74" s="130">
        <v>-1136.6849999999999</v>
      </c>
      <c r="E74" s="130">
        <v>-367.029</v>
      </c>
      <c r="F74" s="130">
        <v>-257.27999999999997</v>
      </c>
      <c r="G74" s="130">
        <v>638.94399999999996</v>
      </c>
      <c r="H74" s="130">
        <v>443.64200000000005</v>
      </c>
      <c r="I74" s="130">
        <v>152.82900000000001</v>
      </c>
      <c r="J74" s="130">
        <v>209.77400000000011</v>
      </c>
      <c r="K74" s="130">
        <v>636.50099999999998</v>
      </c>
      <c r="L74" s="130">
        <v>629.46199999999999</v>
      </c>
      <c r="M74" s="130">
        <v>898.21600000000012</v>
      </c>
    </row>
    <row r="75" spans="1:15" x14ac:dyDescent="0.2">
      <c r="A75" s="57" t="str">
        <f>IF('1'!$A$1=1,B75,C75)</f>
        <v>Trade credits</v>
      </c>
      <c r="B75" s="37" t="s">
        <v>178</v>
      </c>
      <c r="C75" s="37" t="s">
        <v>104</v>
      </c>
      <c r="D75" s="130">
        <v>-1560.7590000000002</v>
      </c>
      <c r="E75" s="130">
        <v>535.14200000000005</v>
      </c>
      <c r="F75" s="130">
        <v>1417.8429999999998</v>
      </c>
      <c r="G75" s="130">
        <v>975.928</v>
      </c>
      <c r="H75" s="130">
        <v>2172.92</v>
      </c>
      <c r="I75" s="130">
        <v>2256.6219999999998</v>
      </c>
      <c r="J75" s="130">
        <v>-69.398000000000025</v>
      </c>
      <c r="K75" s="130">
        <v>-2865.2470000000003</v>
      </c>
      <c r="L75" s="130">
        <v>390.6869999999999</v>
      </c>
      <c r="M75" s="130">
        <v>2346.518</v>
      </c>
    </row>
    <row r="76" spans="1:15" x14ac:dyDescent="0.2">
      <c r="A76" s="57" t="str">
        <f>IF('1'!$A$1=1,B76,C76)</f>
        <v xml:space="preserve">Other accounts receivable/payable </v>
      </c>
      <c r="B76" s="145" t="s">
        <v>152</v>
      </c>
      <c r="C76" s="145" t="s">
        <v>179</v>
      </c>
      <c r="D76" s="130">
        <v>0</v>
      </c>
      <c r="E76" s="130">
        <v>0</v>
      </c>
      <c r="F76" s="130">
        <v>0</v>
      </c>
      <c r="G76" s="130">
        <v>0</v>
      </c>
      <c r="H76" s="130">
        <v>0</v>
      </c>
      <c r="I76" s="130">
        <v>0</v>
      </c>
      <c r="J76" s="130">
        <v>0</v>
      </c>
      <c r="K76" s="130">
        <v>-10.177</v>
      </c>
      <c r="L76" s="130">
        <v>18.777000000000001</v>
      </c>
      <c r="M76" s="130">
        <v>219.721</v>
      </c>
    </row>
    <row r="77" spans="1:15" x14ac:dyDescent="0.2">
      <c r="A77" s="56" t="str">
        <f>IF('1'!$A$1=1,B77,C77)</f>
        <v>SDR allocation</v>
      </c>
      <c r="B77" s="34" t="s">
        <v>115</v>
      </c>
      <c r="C77" s="34" t="s">
        <v>192</v>
      </c>
      <c r="D77" s="129">
        <v>0</v>
      </c>
      <c r="E77" s="129">
        <v>0</v>
      </c>
      <c r="F77" s="129">
        <v>0</v>
      </c>
      <c r="G77" s="129">
        <v>0</v>
      </c>
      <c r="H77" s="129">
        <v>0</v>
      </c>
      <c r="I77" s="129">
        <v>0</v>
      </c>
      <c r="J77" s="129">
        <v>2339.1280000000002</v>
      </c>
      <c r="K77" s="129">
        <v>0</v>
      </c>
      <c r="L77" s="129">
        <v>0</v>
      </c>
      <c r="M77" s="129">
        <v>0</v>
      </c>
    </row>
    <row r="78" spans="1:15" x14ac:dyDescent="0.2">
      <c r="A78" s="55" t="str">
        <f>IF('1'!$A$1=1,B78,C78)</f>
        <v xml:space="preserve"> Reserve assets</v>
      </c>
      <c r="B78" s="30" t="s">
        <v>111</v>
      </c>
      <c r="C78" s="30" t="s">
        <v>193</v>
      </c>
      <c r="D78" s="129">
        <v>5558.0590000000011</v>
      </c>
      <c r="E78" s="129">
        <v>2098.8070000000002</v>
      </c>
      <c r="F78" s="129">
        <v>2405.9960000000001</v>
      </c>
      <c r="G78" s="129">
        <v>1958.2059999999994</v>
      </c>
      <c r="H78" s="129">
        <v>3934.4469999999997</v>
      </c>
      <c r="I78" s="129">
        <v>2552.3269999999989</v>
      </c>
      <c r="J78" s="129">
        <v>2212.0779999999995</v>
      </c>
      <c r="K78" s="129">
        <v>-1733.9700000000007</v>
      </c>
      <c r="L78" s="129">
        <v>10426.544</v>
      </c>
      <c r="M78" s="129">
        <v>2848.2620000000002</v>
      </c>
    </row>
    <row r="79" spans="1:15" x14ac:dyDescent="0.2">
      <c r="A79" s="133" t="str">
        <f>IF('1'!$A$1=1,B79,C79)</f>
        <v>D.  Errors and omissions</v>
      </c>
      <c r="B79" s="25" t="s">
        <v>195</v>
      </c>
      <c r="C79" s="25" t="s">
        <v>194</v>
      </c>
      <c r="D79" s="134">
        <v>-442.51800000000389</v>
      </c>
      <c r="E79" s="134">
        <v>-503.17600000000141</v>
      </c>
      <c r="F79" s="134">
        <v>381.93399999999872</v>
      </c>
      <c r="G79" s="134">
        <v>1381.6800000000007</v>
      </c>
      <c r="H79" s="134">
        <v>1070.324000000001</v>
      </c>
      <c r="I79" s="134">
        <v>1272.3630000000062</v>
      </c>
      <c r="J79" s="134">
        <v>2299.7449999999963</v>
      </c>
      <c r="K79" s="134">
        <v>323.71001537975258</v>
      </c>
      <c r="L79" s="134">
        <v>610.25865573259455</v>
      </c>
      <c r="M79" s="134">
        <v>-99.343000000002803</v>
      </c>
    </row>
    <row r="80" spans="1:15" s="255" customFormat="1" x14ac:dyDescent="0.2">
      <c r="A80" s="146" t="str">
        <f>IF('1'!$A$1=1,B80,C80)</f>
        <v xml:space="preserve">E. Overall balance (= A + B - C + D) </v>
      </c>
      <c r="B80" s="147" t="s">
        <v>197</v>
      </c>
      <c r="C80" s="147" t="s">
        <v>196</v>
      </c>
      <c r="D80" s="148">
        <v>-2.6147972675971687E-12</v>
      </c>
      <c r="E80" s="148">
        <v>-5.4001247917767614E-13</v>
      </c>
      <c r="F80" s="148">
        <v>-3.694822225952521E-13</v>
      </c>
      <c r="G80" s="148">
        <v>1.3642420526593924E-12</v>
      </c>
      <c r="H80" s="148">
        <v>1.7621459846850485E-12</v>
      </c>
      <c r="I80" s="148">
        <v>6.5369931689929217E-12</v>
      </c>
      <c r="J80" s="148">
        <v>-3.751665644813329E-12</v>
      </c>
      <c r="K80" s="148">
        <v>-3.4106051316484809E-12</v>
      </c>
      <c r="L80" s="148">
        <v>-2.2737367544323206E-13</v>
      </c>
      <c r="M80" s="148">
        <v>0</v>
      </c>
      <c r="N80" s="122"/>
      <c r="O80" s="267"/>
    </row>
    <row r="81" spans="1:111" s="255" customFormat="1" ht="147" customHeight="1" x14ac:dyDescent="0.25">
      <c r="A81" s="299" t="s">
        <v>444</v>
      </c>
      <c r="B81" s="300"/>
      <c r="C81" s="300"/>
      <c r="D81" s="300"/>
      <c r="E81" s="300"/>
      <c r="F81" s="300"/>
      <c r="G81" s="300"/>
      <c r="H81" s="300"/>
      <c r="I81" s="300"/>
      <c r="J81" s="300"/>
      <c r="K81" s="300"/>
      <c r="L81" s="300"/>
      <c r="M81" s="300"/>
      <c r="N81" s="301"/>
      <c r="O81" s="301"/>
      <c r="P81" s="301"/>
      <c r="Q81" s="301"/>
      <c r="R81" s="301"/>
      <c r="S81" s="301"/>
      <c r="T81" s="301"/>
      <c r="U81" s="301"/>
      <c r="V81" s="301"/>
      <c r="W81" s="301"/>
      <c r="X81" s="301"/>
      <c r="Y81" s="301"/>
      <c r="Z81" s="301"/>
      <c r="AA81" s="301"/>
      <c r="AB81" s="301"/>
      <c r="AC81" s="301"/>
      <c r="AD81" s="301"/>
      <c r="AE81" s="301"/>
      <c r="AF81" s="301"/>
      <c r="AG81" s="301"/>
      <c r="AH81" s="301"/>
      <c r="AI81" s="301"/>
      <c r="AJ81" s="301"/>
      <c r="AK81" s="301"/>
      <c r="AL81" s="301"/>
      <c r="AM81" s="301"/>
      <c r="AN81" s="301"/>
      <c r="AO81" s="301"/>
      <c r="AP81" s="301"/>
      <c r="AQ81" s="301"/>
      <c r="AR81" s="301"/>
      <c r="AS81" s="301"/>
      <c r="AT81" s="270"/>
      <c r="AU81" s="270"/>
      <c r="AV81" s="270"/>
      <c r="AW81" s="270"/>
      <c r="AX81" s="270"/>
      <c r="AY81" s="270"/>
      <c r="AZ81" s="270"/>
      <c r="BA81" s="270"/>
      <c r="BB81" s="270"/>
      <c r="BC81" s="270"/>
      <c r="BD81" s="270"/>
      <c r="BE81" s="270"/>
      <c r="BF81" s="270"/>
      <c r="BG81" s="270"/>
      <c r="BH81" s="270"/>
      <c r="BI81" s="270"/>
      <c r="BJ81" s="270"/>
      <c r="BK81" s="270"/>
      <c r="BL81" s="270"/>
      <c r="BM81" s="270"/>
      <c r="BN81" s="270"/>
      <c r="BO81" s="270"/>
      <c r="BP81" s="270"/>
      <c r="BQ81" s="270"/>
      <c r="BR81" s="270"/>
      <c r="BS81" s="270"/>
      <c r="BT81" s="270"/>
      <c r="BU81" s="270"/>
      <c r="BV81" s="270"/>
      <c r="BW81" s="270"/>
      <c r="BX81" s="270"/>
      <c r="BY81" s="270"/>
      <c r="BZ81" s="270"/>
      <c r="CA81" s="270"/>
      <c r="CB81" s="270"/>
      <c r="CC81" s="270"/>
      <c r="CD81" s="270"/>
      <c r="CE81" s="270"/>
      <c r="CF81" s="270"/>
      <c r="CG81" s="270"/>
      <c r="CH81" s="270"/>
      <c r="CI81" s="270"/>
      <c r="CJ81" s="270"/>
      <c r="CK81" s="270"/>
      <c r="CL81" s="270"/>
      <c r="CM81" s="270"/>
      <c r="CN81" s="270"/>
      <c r="CO81" s="270"/>
      <c r="CP81" s="270"/>
      <c r="CQ81" s="270"/>
      <c r="CR81" s="270"/>
      <c r="CS81" s="270"/>
      <c r="CT81" s="270"/>
      <c r="CU81" s="270"/>
      <c r="CV81" s="270"/>
      <c r="CW81" s="270"/>
      <c r="CX81" s="270"/>
      <c r="CY81" s="270"/>
      <c r="CZ81" s="270"/>
      <c r="DA81" s="270"/>
      <c r="DB81" s="270"/>
      <c r="DC81" s="270"/>
      <c r="DG81" s="302"/>
    </row>
  </sheetData>
  <mergeCells count="1">
    <mergeCell ref="A81:M81"/>
  </mergeCells>
  <hyperlinks>
    <hyperlink ref="A1" location="'1'!A1" display="to title"/>
  </hyperlinks>
  <printOptions horizontalCentered="1"/>
  <pageMargins left="0.70866141732283472" right="0.70866141732283472" top="0.74803149606299213" bottom="0.74803149606299213" header="0.31496062992125984" footer="0.31496062992125984"/>
  <pageSetup paperSize="9" scale="5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G452"/>
  <sheetViews>
    <sheetView zoomScale="70" zoomScaleNormal="70" workbookViewId="0">
      <pane xSplit="3" ySplit="7" topLeftCell="D8" activePane="bottomRight" state="frozen"/>
      <selection activeCell="C17" sqref="C17"/>
      <selection pane="topRight" activeCell="C17" sqref="C17"/>
      <selection pane="bottomLeft" activeCell="C17" sqref="C17"/>
      <selection pane="bottomRight" activeCell="D8" sqref="D8"/>
    </sheetView>
  </sheetViews>
  <sheetFormatPr defaultColWidth="9.140625" defaultRowHeight="12.75" outlineLevelRow="1" outlineLevelCol="2" x14ac:dyDescent="0.2"/>
  <cols>
    <col min="1" max="1" width="45.140625" style="6" customWidth="1"/>
    <col min="2" max="3" width="74.5703125" style="67" hidden="1" customWidth="1" outlineLevel="2"/>
    <col min="4" max="4" width="7.140625" style="1" bestFit="1" customWidth="1" collapsed="1"/>
    <col min="5" max="6" width="7.140625" style="1" bestFit="1" customWidth="1"/>
    <col min="7" max="8" width="7.7109375" style="1" bestFit="1" customWidth="1"/>
    <col min="9" max="9" width="7.140625" style="1" bestFit="1" customWidth="1"/>
    <col min="10" max="13" width="7.7109375" style="1" bestFit="1" customWidth="1"/>
    <col min="14" max="14" width="9.140625" style="278" customWidth="1"/>
    <col min="15" max="28" width="9.140625" style="278"/>
    <col min="29" max="16384" width="9.140625" style="1"/>
  </cols>
  <sheetData>
    <row r="1" spans="1:28" s="150" customFormat="1" x14ac:dyDescent="0.2">
      <c r="A1" s="10" t="str">
        <f>IF('1'!$A$1=1,"до змісту","to title")</f>
        <v>to title</v>
      </c>
      <c r="B1" s="12"/>
      <c r="C1" s="12"/>
      <c r="N1" s="277"/>
      <c r="O1" s="277"/>
      <c r="P1" s="277"/>
      <c r="Q1" s="277"/>
      <c r="R1" s="277"/>
      <c r="S1" s="277"/>
      <c r="T1" s="277"/>
      <c r="U1" s="277"/>
      <c r="V1" s="277"/>
      <c r="W1" s="277"/>
      <c r="X1" s="277"/>
      <c r="Y1" s="277"/>
      <c r="Z1" s="277"/>
      <c r="AA1" s="277"/>
      <c r="AB1" s="277"/>
    </row>
    <row r="2" spans="1:28" x14ac:dyDescent="0.2">
      <c r="A2" s="123" t="str">
        <f>IF('1'!$A$1=1,B2,C2)</f>
        <v>1.4. Balance of Payments of Ukraine: standart presentation</v>
      </c>
      <c r="B2" s="124" t="s">
        <v>199</v>
      </c>
      <c r="C2" s="151" t="s">
        <v>198</v>
      </c>
    </row>
    <row r="3" spans="1:28" x14ac:dyDescent="0.2">
      <c r="A3" s="125" t="str">
        <f>IF('1'!$A$1=1,B3,C3)</f>
        <v xml:space="preserve">(according to BPM6) </v>
      </c>
      <c r="B3" s="124" t="s">
        <v>119</v>
      </c>
      <c r="C3" s="151" t="s">
        <v>14</v>
      </c>
    </row>
    <row r="4" spans="1:28" s="9" customFormat="1" x14ac:dyDescent="0.2">
      <c r="A4" s="253" t="str">
        <f>IF('1'!$A$1=1,B4,C4)</f>
        <v xml:space="preserve"> mln EUR</v>
      </c>
      <c r="B4" s="151" t="s">
        <v>15</v>
      </c>
      <c r="C4" s="254" t="s">
        <v>418</v>
      </c>
      <c r="N4" s="279"/>
      <c r="O4" s="279"/>
      <c r="P4" s="279"/>
      <c r="Q4" s="279"/>
      <c r="R4" s="279"/>
      <c r="S4" s="279"/>
      <c r="T4" s="279"/>
      <c r="U4" s="279"/>
      <c r="V4" s="279"/>
      <c r="W4" s="279"/>
      <c r="X4" s="279"/>
      <c r="Y4" s="279"/>
      <c r="Z4" s="279"/>
      <c r="AA4" s="279"/>
      <c r="AB4" s="279"/>
    </row>
    <row r="5" spans="1:28" x14ac:dyDescent="0.2">
      <c r="A5" s="73" t="str">
        <f>IF('1'!$A$1=1,B5,C5)</f>
        <v>Description</v>
      </c>
      <c r="B5" s="74" t="s">
        <v>120</v>
      </c>
      <c r="C5" s="74" t="s">
        <v>17</v>
      </c>
      <c r="D5" s="19">
        <v>2015</v>
      </c>
      <c r="E5" s="19">
        <v>2016</v>
      </c>
      <c r="F5" s="20">
        <v>2017</v>
      </c>
      <c r="G5" s="20">
        <v>2018</v>
      </c>
      <c r="H5" s="20">
        <v>2019</v>
      </c>
      <c r="I5" s="20">
        <v>2020</v>
      </c>
      <c r="J5" s="20">
        <v>2021</v>
      </c>
      <c r="K5" s="20">
        <v>2022</v>
      </c>
      <c r="L5" s="20">
        <v>2023</v>
      </c>
      <c r="M5" s="20">
        <v>2024</v>
      </c>
    </row>
    <row r="6" spans="1:28" x14ac:dyDescent="0.2">
      <c r="A6" s="75"/>
      <c r="B6" s="76"/>
      <c r="C6" s="76"/>
      <c r="D6" s="21"/>
      <c r="E6" s="21"/>
      <c r="F6" s="22"/>
      <c r="G6" s="22"/>
      <c r="H6" s="22"/>
      <c r="I6" s="22"/>
      <c r="J6" s="22"/>
      <c r="K6" s="22"/>
      <c r="L6" s="22"/>
      <c r="M6" s="22"/>
    </row>
    <row r="7" spans="1:28" x14ac:dyDescent="0.2">
      <c r="A7" s="258"/>
      <c r="B7" s="259"/>
      <c r="C7" s="259"/>
      <c r="D7" s="260"/>
      <c r="E7" s="260"/>
      <c r="F7" s="260"/>
      <c r="G7" s="260"/>
      <c r="H7" s="260"/>
      <c r="I7" s="260"/>
      <c r="J7" s="260"/>
      <c r="K7" s="260"/>
      <c r="L7" s="260"/>
      <c r="M7" s="260"/>
    </row>
    <row r="8" spans="1:28" x14ac:dyDescent="0.2">
      <c r="A8" s="256" t="str">
        <f>IF('1'!$A$1=1,B8,C8)</f>
        <v>Current account</v>
      </c>
      <c r="B8" s="257" t="s">
        <v>201</v>
      </c>
      <c r="C8" s="257" t="s">
        <v>200</v>
      </c>
      <c r="D8" s="157">
        <v>4512.3610000000044</v>
      </c>
      <c r="E8" s="157">
        <v>-1677.5459999999989</v>
      </c>
      <c r="F8" s="157">
        <v>-3046.8599999999988</v>
      </c>
      <c r="G8" s="157">
        <v>-5464.1970000000019</v>
      </c>
      <c r="H8" s="157">
        <v>-3696.2580000000007</v>
      </c>
      <c r="I8" s="157">
        <v>3844.0309999999927</v>
      </c>
      <c r="J8" s="157">
        <v>-4706.8899999999958</v>
      </c>
      <c r="K8" s="157">
        <v>7015.0607195392458</v>
      </c>
      <c r="L8" s="157">
        <v>-8642.2634800211199</v>
      </c>
      <c r="M8" s="157">
        <v>-13957.089</v>
      </c>
    </row>
    <row r="9" spans="1:28" x14ac:dyDescent="0.2">
      <c r="A9" s="152" t="str">
        <f>IF('1'!$A$1=1,B9,C9)</f>
        <v>Credit</v>
      </c>
      <c r="B9" s="153" t="s">
        <v>202</v>
      </c>
      <c r="C9" s="153" t="s">
        <v>37</v>
      </c>
      <c r="D9" s="154">
        <v>52469.226999999999</v>
      </c>
      <c r="E9" s="154">
        <v>52007.588000000003</v>
      </c>
      <c r="F9" s="154">
        <v>60271.155000000006</v>
      </c>
      <c r="G9" s="154">
        <v>64438.186999999998</v>
      </c>
      <c r="H9" s="154">
        <v>75744.178999999989</v>
      </c>
      <c r="I9" s="154">
        <v>69168.025999999998</v>
      </c>
      <c r="J9" s="154">
        <v>87154.486000000004</v>
      </c>
      <c r="K9" s="154">
        <v>94478.058719539244</v>
      </c>
      <c r="L9" s="154">
        <v>81658.891519978875</v>
      </c>
      <c r="M9" s="154">
        <v>83511.167000000001</v>
      </c>
    </row>
    <row r="10" spans="1:28" x14ac:dyDescent="0.2">
      <c r="A10" s="152" t="str">
        <f>IF('1'!$A$1=1,B10,C10)</f>
        <v xml:space="preserve"> Debit</v>
      </c>
      <c r="B10" s="153" t="s">
        <v>204</v>
      </c>
      <c r="C10" s="153" t="s">
        <v>203</v>
      </c>
      <c r="D10" s="154">
        <v>47956.865999999995</v>
      </c>
      <c r="E10" s="154">
        <v>53685.134000000005</v>
      </c>
      <c r="F10" s="154">
        <v>63318.014999999999</v>
      </c>
      <c r="G10" s="154">
        <v>69902.383999999991</v>
      </c>
      <c r="H10" s="154">
        <v>79440.437000000005</v>
      </c>
      <c r="I10" s="154">
        <v>65323.99500000001</v>
      </c>
      <c r="J10" s="154">
        <v>91861.376000000004</v>
      </c>
      <c r="K10" s="154">
        <v>87462.997999999992</v>
      </c>
      <c r="L10" s="154">
        <v>90301.154999999999</v>
      </c>
      <c r="M10" s="154">
        <v>97468.255999999994</v>
      </c>
    </row>
    <row r="11" spans="1:28" x14ac:dyDescent="0.2">
      <c r="A11" s="155" t="str">
        <f>IF('1'!$A$1=1,B11,C11)</f>
        <v>Goods and services</v>
      </c>
      <c r="B11" s="156" t="s">
        <v>206</v>
      </c>
      <c r="C11" s="156" t="s">
        <v>205</v>
      </c>
      <c r="D11" s="157">
        <v>-2112.6579999999985</v>
      </c>
      <c r="E11" s="157">
        <v>-5854.2999999999993</v>
      </c>
      <c r="F11" s="157">
        <v>-7661.2100000000009</v>
      </c>
      <c r="G11" s="157">
        <v>-9705.4279999999999</v>
      </c>
      <c r="H11" s="157">
        <v>-11203.187000000002</v>
      </c>
      <c r="I11" s="157">
        <v>-2913.1040000000044</v>
      </c>
      <c r="J11" s="157">
        <v>-3657.2899999999995</v>
      </c>
      <c r="K11" s="157">
        <v>-25487.649000000001</v>
      </c>
      <c r="L11" s="157">
        <v>-34826.03</v>
      </c>
      <c r="M11" s="157">
        <v>-35874.547999999995</v>
      </c>
    </row>
    <row r="12" spans="1:28" x14ac:dyDescent="0.2">
      <c r="A12" s="152" t="str">
        <f>IF('1'!$A$1=1,B12,C12)</f>
        <v xml:space="preserve">  Credit</v>
      </c>
      <c r="B12" s="153" t="s">
        <v>202</v>
      </c>
      <c r="C12" s="153" t="s">
        <v>207</v>
      </c>
      <c r="D12" s="154">
        <v>43127.837</v>
      </c>
      <c r="E12" s="154">
        <v>41596.303</v>
      </c>
      <c r="F12" s="154">
        <v>47775.694000000003</v>
      </c>
      <c r="G12" s="154">
        <v>50168.23</v>
      </c>
      <c r="H12" s="154">
        <v>56795.082999999999</v>
      </c>
      <c r="I12" s="154">
        <v>53535.9</v>
      </c>
      <c r="J12" s="154">
        <v>69535.714999999997</v>
      </c>
      <c r="K12" s="154">
        <v>54706.970999999998</v>
      </c>
      <c r="L12" s="154">
        <v>47741.801000000007</v>
      </c>
      <c r="M12" s="154">
        <v>52357.453999999998</v>
      </c>
    </row>
    <row r="13" spans="1:28" x14ac:dyDescent="0.2">
      <c r="A13" s="152" t="str">
        <f>IF('1'!$A$1=1,B13,C13)</f>
        <v xml:space="preserve">  Debit</v>
      </c>
      <c r="B13" s="153" t="s">
        <v>204</v>
      </c>
      <c r="C13" s="153" t="s">
        <v>208</v>
      </c>
      <c r="D13" s="154">
        <v>45240.494999999995</v>
      </c>
      <c r="E13" s="154">
        <v>47450.602999999996</v>
      </c>
      <c r="F13" s="154">
        <v>55436.904000000002</v>
      </c>
      <c r="G13" s="154">
        <v>59873.657999999996</v>
      </c>
      <c r="H13" s="154">
        <v>67998.26999999999</v>
      </c>
      <c r="I13" s="154">
        <v>56449.004000000001</v>
      </c>
      <c r="J13" s="154">
        <v>73193.005000000005</v>
      </c>
      <c r="K13" s="154">
        <v>80194.62</v>
      </c>
      <c r="L13" s="154">
        <v>82567.830999999991</v>
      </c>
      <c r="M13" s="154">
        <v>88232.001999999993</v>
      </c>
    </row>
    <row r="14" spans="1:28" x14ac:dyDescent="0.2">
      <c r="A14" s="158" t="str">
        <f>IF('1'!$A$1=1,B14,C14)</f>
        <v>Goods</v>
      </c>
      <c r="B14" s="159" t="s">
        <v>210</v>
      </c>
      <c r="C14" s="159" t="s">
        <v>209</v>
      </c>
      <c r="D14" s="157">
        <v>-3092.6780000000003</v>
      </c>
      <c r="E14" s="157">
        <v>-6304.0320000000002</v>
      </c>
      <c r="F14" s="157">
        <v>-8465.7890000000007</v>
      </c>
      <c r="G14" s="157">
        <v>-10848.388000000001</v>
      </c>
      <c r="H14" s="157">
        <v>-12770.819999999998</v>
      </c>
      <c r="I14" s="157">
        <v>-6758.8240000000005</v>
      </c>
      <c r="J14" s="157">
        <v>-7026.2309999999998</v>
      </c>
      <c r="K14" s="157">
        <v>-14751.133999999998</v>
      </c>
      <c r="L14" s="157">
        <v>-28092.46</v>
      </c>
      <c r="M14" s="157">
        <v>-30534.898000000005</v>
      </c>
    </row>
    <row r="15" spans="1:28" x14ac:dyDescent="0.2">
      <c r="A15" s="152" t="str">
        <f>IF('1'!$A$1=1,B15,C15)</f>
        <v xml:space="preserve">   Credit</v>
      </c>
      <c r="B15" s="153" t="s">
        <v>202</v>
      </c>
      <c r="C15" s="153" t="s">
        <v>211</v>
      </c>
      <c r="D15" s="154">
        <v>31919.821</v>
      </c>
      <c r="E15" s="154">
        <v>30345.500999999997</v>
      </c>
      <c r="F15" s="154">
        <v>35176.288</v>
      </c>
      <c r="G15" s="154">
        <v>36729.868000000002</v>
      </c>
      <c r="H15" s="154">
        <v>41183.274999999994</v>
      </c>
      <c r="I15" s="154">
        <v>39902.553</v>
      </c>
      <c r="J15" s="154">
        <v>53945.633999999998</v>
      </c>
      <c r="K15" s="154">
        <v>38969.758000000002</v>
      </c>
      <c r="L15" s="154">
        <v>32392.202999999998</v>
      </c>
      <c r="M15" s="154">
        <v>36350.600999999995</v>
      </c>
    </row>
    <row r="16" spans="1:28" x14ac:dyDescent="0.2">
      <c r="A16" s="152" t="str">
        <f>IF('1'!$A$1=1,B16,C16)</f>
        <v xml:space="preserve">   Debit</v>
      </c>
      <c r="B16" s="153" t="s">
        <v>204</v>
      </c>
      <c r="C16" s="153" t="s">
        <v>212</v>
      </c>
      <c r="D16" s="154">
        <v>35012.499000000003</v>
      </c>
      <c r="E16" s="154">
        <v>36649.533000000003</v>
      </c>
      <c r="F16" s="154">
        <v>43642.077000000005</v>
      </c>
      <c r="G16" s="154">
        <v>47578.256000000001</v>
      </c>
      <c r="H16" s="154">
        <v>53954.094999999994</v>
      </c>
      <c r="I16" s="154">
        <v>46661.377</v>
      </c>
      <c r="J16" s="154">
        <v>60971.864999999998</v>
      </c>
      <c r="K16" s="154">
        <v>53720.892</v>
      </c>
      <c r="L16" s="154">
        <v>60484.663</v>
      </c>
      <c r="M16" s="154">
        <v>66885.499000000011</v>
      </c>
    </row>
    <row r="17" spans="1:13" x14ac:dyDescent="0.2">
      <c r="A17" s="158" t="str">
        <f>IF('1'!$A$1=1,B17,C17)</f>
        <v>Services</v>
      </c>
      <c r="B17" s="159" t="s">
        <v>214</v>
      </c>
      <c r="C17" s="159" t="s">
        <v>213</v>
      </c>
      <c r="D17" s="157">
        <v>980.02000000000021</v>
      </c>
      <c r="E17" s="157">
        <v>449.73199999999997</v>
      </c>
      <c r="F17" s="157">
        <v>804.57900000000063</v>
      </c>
      <c r="G17" s="157">
        <v>1142.96</v>
      </c>
      <c r="H17" s="157">
        <v>1567.6329999999996</v>
      </c>
      <c r="I17" s="157">
        <v>3845.72</v>
      </c>
      <c r="J17" s="157">
        <v>3368.9409999999998</v>
      </c>
      <c r="K17" s="157">
        <v>-10736.515000000001</v>
      </c>
      <c r="L17" s="157">
        <v>-6733.57</v>
      </c>
      <c r="M17" s="157">
        <v>-5339.6500000000005</v>
      </c>
    </row>
    <row r="18" spans="1:13" x14ac:dyDescent="0.2">
      <c r="A18" s="152" t="str">
        <f>IF('1'!$A$1=1,B18,C18)</f>
        <v xml:space="preserve">   Credit</v>
      </c>
      <c r="B18" s="153" t="s">
        <v>202</v>
      </c>
      <c r="C18" s="153" t="s">
        <v>211</v>
      </c>
      <c r="D18" s="154">
        <v>11208.016</v>
      </c>
      <c r="E18" s="154">
        <v>11250.802</v>
      </c>
      <c r="F18" s="154">
        <v>12599.406000000003</v>
      </c>
      <c r="G18" s="154">
        <v>13438.362000000001</v>
      </c>
      <c r="H18" s="154">
        <v>15611.807999999999</v>
      </c>
      <c r="I18" s="154">
        <v>13633.347</v>
      </c>
      <c r="J18" s="154">
        <v>15590.081000000002</v>
      </c>
      <c r="K18" s="154">
        <v>15737.213</v>
      </c>
      <c r="L18" s="154">
        <v>15349.598000000002</v>
      </c>
      <c r="M18" s="154">
        <v>16006.852999999999</v>
      </c>
    </row>
    <row r="19" spans="1:13" x14ac:dyDescent="0.2">
      <c r="A19" s="152" t="str">
        <f>IF('1'!$A$1=1,B19,C19)</f>
        <v xml:space="preserve">   Debit</v>
      </c>
      <c r="B19" s="153" t="s">
        <v>204</v>
      </c>
      <c r="C19" s="153" t="s">
        <v>212</v>
      </c>
      <c r="D19" s="154">
        <v>10227.995999999999</v>
      </c>
      <c r="E19" s="154">
        <v>10801.070000000002</v>
      </c>
      <c r="F19" s="154">
        <v>11794.827000000001</v>
      </c>
      <c r="G19" s="154">
        <v>12295.402000000002</v>
      </c>
      <c r="H19" s="154">
        <v>14044.174999999999</v>
      </c>
      <c r="I19" s="154">
        <v>9787.6270000000004</v>
      </c>
      <c r="J19" s="154">
        <v>12221.14</v>
      </c>
      <c r="K19" s="154">
        <v>26473.727999999999</v>
      </c>
      <c r="L19" s="154">
        <v>22083.168000000001</v>
      </c>
      <c r="M19" s="154">
        <v>21346.503000000001</v>
      </c>
    </row>
    <row r="20" spans="1:13" ht="25.5" x14ac:dyDescent="0.2">
      <c r="A20" s="160" t="str">
        <f>IF('1'!$A$1=1,B20,C20)</f>
        <v>Manufacturing services on physical inputs owned by others</v>
      </c>
      <c r="B20" s="161" t="s">
        <v>216</v>
      </c>
      <c r="C20" s="161" t="s">
        <v>215</v>
      </c>
      <c r="D20" s="157">
        <v>913.31500000000005</v>
      </c>
      <c r="E20" s="157">
        <v>1013.1090000000002</v>
      </c>
      <c r="F20" s="157">
        <v>1257.788</v>
      </c>
      <c r="G20" s="157">
        <v>1437.5120000000002</v>
      </c>
      <c r="H20" s="157">
        <v>1462.88</v>
      </c>
      <c r="I20" s="157">
        <v>1186.271</v>
      </c>
      <c r="J20" s="157">
        <v>1295.2370000000001</v>
      </c>
      <c r="K20" s="157">
        <v>907.37800000000004</v>
      </c>
      <c r="L20" s="157">
        <v>750.85199999999998</v>
      </c>
      <c r="M20" s="157">
        <v>730.029</v>
      </c>
    </row>
    <row r="21" spans="1:13" x14ac:dyDescent="0.2">
      <c r="A21" s="152" t="str">
        <f>IF('1'!$A$1=1,B21,C21)</f>
        <v xml:space="preserve">    Credit</v>
      </c>
      <c r="B21" s="153" t="s">
        <v>202</v>
      </c>
      <c r="C21" s="153" t="s">
        <v>217</v>
      </c>
      <c r="D21" s="154">
        <v>969.98099999999999</v>
      </c>
      <c r="E21" s="154">
        <v>1017.621</v>
      </c>
      <c r="F21" s="154">
        <v>1259.5700000000002</v>
      </c>
      <c r="G21" s="154">
        <v>1439.2470000000001</v>
      </c>
      <c r="H21" s="154">
        <v>1464.665</v>
      </c>
      <c r="I21" s="154">
        <v>1188.0079999999998</v>
      </c>
      <c r="J21" s="154">
        <v>1303.7139999999999</v>
      </c>
      <c r="K21" s="154">
        <v>911.20699999999988</v>
      </c>
      <c r="L21" s="154">
        <v>761.92999999999984</v>
      </c>
      <c r="M21" s="154">
        <v>743.928</v>
      </c>
    </row>
    <row r="22" spans="1:13" x14ac:dyDescent="0.2">
      <c r="A22" s="152" t="str">
        <f>IF('1'!$A$1=1,B22,C22)</f>
        <v xml:space="preserve">    Debit</v>
      </c>
      <c r="B22" s="153" t="s">
        <v>204</v>
      </c>
      <c r="C22" s="153" t="s">
        <v>218</v>
      </c>
      <c r="D22" s="154">
        <v>56.666000000000011</v>
      </c>
      <c r="E22" s="154">
        <v>4.5119999999999996</v>
      </c>
      <c r="F22" s="154">
        <v>1.782</v>
      </c>
      <c r="G22" s="154">
        <v>1.7349999999999999</v>
      </c>
      <c r="H22" s="154">
        <v>1.7850000000000001</v>
      </c>
      <c r="I22" s="154">
        <v>1.7370000000000001</v>
      </c>
      <c r="J22" s="154">
        <v>8.4769999999999985</v>
      </c>
      <c r="K22" s="154">
        <v>3.8289999999999997</v>
      </c>
      <c r="L22" s="154">
        <v>11.077999999999999</v>
      </c>
      <c r="M22" s="154">
        <v>13.899000000000001</v>
      </c>
    </row>
    <row r="23" spans="1:13" hidden="1" outlineLevel="1" x14ac:dyDescent="0.2">
      <c r="A23" s="162" t="str">
        <f>IF('1'!$A$1=1,B23,C23)</f>
        <v>Goods for processing in reporting economy</v>
      </c>
      <c r="B23" s="163" t="s">
        <v>220</v>
      </c>
      <c r="C23" s="163" t="s">
        <v>219</v>
      </c>
      <c r="D23" s="154"/>
      <c r="E23" s="154"/>
      <c r="F23" s="154"/>
      <c r="G23" s="154"/>
      <c r="H23" s="154"/>
      <c r="I23" s="154"/>
      <c r="J23" s="154"/>
      <c r="K23" s="154"/>
      <c r="L23" s="154"/>
      <c r="M23" s="154"/>
    </row>
    <row r="24" spans="1:13" hidden="1" outlineLevel="1" x14ac:dyDescent="0.2">
      <c r="A24" s="152" t="str">
        <f>IF('1'!$A$1=1,B24,C24)</f>
        <v xml:space="preserve">     Credit</v>
      </c>
      <c r="B24" s="153" t="s">
        <v>202</v>
      </c>
      <c r="C24" s="153" t="s">
        <v>221</v>
      </c>
      <c r="D24" s="154">
        <v>3056.6660000000002</v>
      </c>
      <c r="E24" s="154">
        <v>3125.9449999999997</v>
      </c>
      <c r="F24" s="154">
        <v>3764.5920000000001</v>
      </c>
      <c r="G24" s="154">
        <v>3968.2550000000001</v>
      </c>
      <c r="H24" s="154">
        <v>4083.7740000000003</v>
      </c>
      <c r="I24" s="154">
        <v>3692.2890000000007</v>
      </c>
      <c r="J24" s="154">
        <v>4335.4610000000002</v>
      </c>
      <c r="K24" s="154">
        <v>3163.1390000000001</v>
      </c>
      <c r="L24" s="154">
        <v>1280.3970000000002</v>
      </c>
      <c r="M24" s="154">
        <v>2444.42</v>
      </c>
    </row>
    <row r="25" spans="1:13" hidden="1" outlineLevel="1" x14ac:dyDescent="0.2">
      <c r="A25" s="152" t="str">
        <f>IF('1'!$A$1=1,B25,C25)</f>
        <v xml:space="preserve">     Debit</v>
      </c>
      <c r="B25" s="153" t="s">
        <v>204</v>
      </c>
      <c r="C25" s="153" t="s">
        <v>222</v>
      </c>
      <c r="D25" s="154">
        <v>2132.3200000000002</v>
      </c>
      <c r="E25" s="154">
        <v>2246.2709999999997</v>
      </c>
      <c r="F25" s="154">
        <v>2643.08</v>
      </c>
      <c r="G25" s="154">
        <v>2748.78</v>
      </c>
      <c r="H25" s="154">
        <v>2797.2159999999999</v>
      </c>
      <c r="I25" s="154">
        <v>2500.866</v>
      </c>
      <c r="J25" s="154">
        <v>3014.71</v>
      </c>
      <c r="K25" s="154">
        <v>2247.748</v>
      </c>
      <c r="L25" s="154">
        <v>1768.0359999999998</v>
      </c>
      <c r="M25" s="154">
        <v>1770.0070000000001</v>
      </c>
    </row>
    <row r="26" spans="1:13" hidden="1" outlineLevel="1" x14ac:dyDescent="0.2">
      <c r="A26" s="164" t="str">
        <f>IF('1'!$A$1=1,B26,C26)</f>
        <v>Goods for processing abroad</v>
      </c>
      <c r="B26" s="165" t="s">
        <v>224</v>
      </c>
      <c r="C26" s="165" t="s">
        <v>223</v>
      </c>
      <c r="D26" s="154"/>
      <c r="E26" s="154"/>
      <c r="F26" s="154"/>
      <c r="G26" s="154"/>
      <c r="H26" s="154"/>
      <c r="I26" s="154"/>
      <c r="J26" s="154"/>
      <c r="K26" s="154"/>
      <c r="L26" s="154"/>
      <c r="M26" s="154"/>
    </row>
    <row r="27" spans="1:13" hidden="1" outlineLevel="1" x14ac:dyDescent="0.2">
      <c r="A27" s="152" t="str">
        <f>IF('1'!$A$1=1,B27,C27)</f>
        <v xml:space="preserve">     Credit</v>
      </c>
      <c r="B27" s="153" t="s">
        <v>202</v>
      </c>
      <c r="C27" s="153" t="s">
        <v>221</v>
      </c>
      <c r="D27" s="154">
        <v>60.061999999999998</v>
      </c>
      <c r="E27" s="154">
        <v>38.061</v>
      </c>
      <c r="F27" s="154">
        <v>72.192000000000007</v>
      </c>
      <c r="G27" s="154">
        <v>42.153999999999996</v>
      </c>
      <c r="H27" s="154">
        <v>59.373999999999995</v>
      </c>
      <c r="I27" s="154">
        <v>74.485000000000014</v>
      </c>
      <c r="J27" s="154">
        <v>81.057000000000002</v>
      </c>
      <c r="K27" s="154">
        <v>15.205</v>
      </c>
      <c r="L27" s="154">
        <v>112.74199999999999</v>
      </c>
      <c r="M27" s="154">
        <v>183.53199999999998</v>
      </c>
    </row>
    <row r="28" spans="1:13" hidden="1" outlineLevel="1" x14ac:dyDescent="0.2">
      <c r="A28" s="152" t="str">
        <f>IF('1'!$A$1=1,B28,C28)</f>
        <v xml:space="preserve">     Debit</v>
      </c>
      <c r="B28" s="153" t="s">
        <v>204</v>
      </c>
      <c r="C28" s="153" t="s">
        <v>222</v>
      </c>
      <c r="D28" s="154">
        <v>56.685000000000002</v>
      </c>
      <c r="E28" s="154">
        <v>43.325000000000003</v>
      </c>
      <c r="F28" s="154">
        <v>11.391</v>
      </c>
      <c r="G28" s="154">
        <v>11.82</v>
      </c>
      <c r="H28" s="154">
        <v>24.115000000000002</v>
      </c>
      <c r="I28" s="154">
        <v>30.489000000000001</v>
      </c>
      <c r="J28" s="154">
        <v>46.551999999999992</v>
      </c>
      <c r="K28" s="154">
        <v>17.192</v>
      </c>
      <c r="L28" s="154">
        <v>3.6760000000000002</v>
      </c>
      <c r="M28" s="154">
        <v>391.85900000000004</v>
      </c>
    </row>
    <row r="29" spans="1:13" ht="38.25" collapsed="1" x14ac:dyDescent="0.2">
      <c r="A29" s="166" t="str">
        <f>IF('1'!$A$1=1,B29,C29)</f>
        <v>Maintenance and repair services n.i.e.</v>
      </c>
      <c r="B29" s="167" t="s">
        <v>226</v>
      </c>
      <c r="C29" s="167" t="s">
        <v>225</v>
      </c>
      <c r="D29" s="154">
        <v>95.34</v>
      </c>
      <c r="E29" s="154">
        <v>126.54400000000001</v>
      </c>
      <c r="F29" s="154">
        <v>153.20699999999999</v>
      </c>
      <c r="G29" s="154">
        <v>135.35900000000001</v>
      </c>
      <c r="H29" s="154">
        <v>164.619</v>
      </c>
      <c r="I29" s="154">
        <v>154.03399999999999</v>
      </c>
      <c r="J29" s="154">
        <v>191.13600000000002</v>
      </c>
      <c r="K29" s="154">
        <v>63.876999999999995</v>
      </c>
      <c r="L29" s="154">
        <v>-57.634000000000007</v>
      </c>
      <c r="M29" s="154">
        <v>-13.052000000000001</v>
      </c>
    </row>
    <row r="30" spans="1:13" x14ac:dyDescent="0.2">
      <c r="A30" s="152" t="str">
        <f>IF('1'!$A$1=1,B30,C30)</f>
        <v xml:space="preserve">    Credit</v>
      </c>
      <c r="B30" s="153" t="s">
        <v>202</v>
      </c>
      <c r="C30" s="153" t="s">
        <v>217</v>
      </c>
      <c r="D30" s="154">
        <v>173.07400000000001</v>
      </c>
      <c r="E30" s="154">
        <v>209.48599999999999</v>
      </c>
      <c r="F30" s="154">
        <v>216.08599999999996</v>
      </c>
      <c r="G30" s="154">
        <v>206.69299999999998</v>
      </c>
      <c r="H30" s="154">
        <v>240.57999999999998</v>
      </c>
      <c r="I30" s="154">
        <v>207.35</v>
      </c>
      <c r="J30" s="154">
        <v>256.67900000000003</v>
      </c>
      <c r="K30" s="154">
        <v>127.119</v>
      </c>
      <c r="L30" s="154">
        <v>109.08</v>
      </c>
      <c r="M30" s="154">
        <v>159.04900000000001</v>
      </c>
    </row>
    <row r="31" spans="1:13" x14ac:dyDescent="0.2">
      <c r="A31" s="152" t="str">
        <f>IF('1'!$A$1=1,B31,C31)</f>
        <v xml:space="preserve">    Debit</v>
      </c>
      <c r="B31" s="153" t="s">
        <v>204</v>
      </c>
      <c r="C31" s="153" t="s">
        <v>218</v>
      </c>
      <c r="D31" s="154">
        <v>77.734000000000009</v>
      </c>
      <c r="E31" s="154">
        <v>82.942000000000007</v>
      </c>
      <c r="F31" s="154">
        <v>62.879000000000005</v>
      </c>
      <c r="G31" s="154">
        <v>71.334000000000003</v>
      </c>
      <c r="H31" s="154">
        <v>75.960999999999999</v>
      </c>
      <c r="I31" s="154">
        <v>53.316000000000003</v>
      </c>
      <c r="J31" s="154">
        <v>65.542999999999992</v>
      </c>
      <c r="K31" s="154">
        <v>63.241999999999997</v>
      </c>
      <c r="L31" s="154">
        <v>166.714</v>
      </c>
      <c r="M31" s="154">
        <v>172.101</v>
      </c>
    </row>
    <row r="32" spans="1:13" x14ac:dyDescent="0.2">
      <c r="A32" s="168" t="str">
        <f>IF('1'!$A$1=1,B32,C32)</f>
        <v>Transport</v>
      </c>
      <c r="B32" s="169" t="s">
        <v>228</v>
      </c>
      <c r="C32" s="169" t="s">
        <v>227</v>
      </c>
      <c r="D32" s="157">
        <v>3042.9930000000004</v>
      </c>
      <c r="E32" s="157">
        <v>3087.7919999999999</v>
      </c>
      <c r="F32" s="157">
        <v>3379.0520000000001</v>
      </c>
      <c r="G32" s="157">
        <v>3146.8190000000004</v>
      </c>
      <c r="H32" s="157">
        <v>3337.9390000000003</v>
      </c>
      <c r="I32" s="157">
        <v>2778.76</v>
      </c>
      <c r="J32" s="157">
        <v>1624.2509999999997</v>
      </c>
      <c r="K32" s="157">
        <v>1277.9889999999998</v>
      </c>
      <c r="L32" s="157">
        <v>786.38000000000011</v>
      </c>
      <c r="M32" s="157">
        <v>716.30100000000016</v>
      </c>
    </row>
    <row r="33" spans="1:13" x14ac:dyDescent="0.2">
      <c r="A33" s="152" t="str">
        <f>IF('1'!$A$1=1,B33,C33)</f>
        <v xml:space="preserve">    Credit</v>
      </c>
      <c r="B33" s="153" t="s">
        <v>202</v>
      </c>
      <c r="C33" s="153" t="s">
        <v>217</v>
      </c>
      <c r="D33" s="154">
        <v>4796.9590000000007</v>
      </c>
      <c r="E33" s="154">
        <v>4836.4610000000002</v>
      </c>
      <c r="F33" s="154">
        <v>5245.1769999999997</v>
      </c>
      <c r="G33" s="154">
        <v>5044.7829999999994</v>
      </c>
      <c r="H33" s="154">
        <v>5587.1179999999995</v>
      </c>
      <c r="I33" s="154">
        <v>4460.2010000000009</v>
      </c>
      <c r="J33" s="154">
        <v>4030.268</v>
      </c>
      <c r="K33" s="154">
        <v>3635.6260000000002</v>
      </c>
      <c r="L33" s="154">
        <v>3504.6080000000002</v>
      </c>
      <c r="M33" s="154">
        <v>3853.6730000000002</v>
      </c>
    </row>
    <row r="34" spans="1:13" x14ac:dyDescent="0.2">
      <c r="A34" s="152" t="str">
        <f>IF('1'!$A$1=1,B34,C34)</f>
        <v xml:space="preserve">    Debit</v>
      </c>
      <c r="B34" s="153" t="s">
        <v>204</v>
      </c>
      <c r="C34" s="153" t="s">
        <v>218</v>
      </c>
      <c r="D34" s="154">
        <v>1753.9660000000001</v>
      </c>
      <c r="E34" s="154">
        <v>1748.6690000000001</v>
      </c>
      <c r="F34" s="154">
        <v>1866.125</v>
      </c>
      <c r="G34" s="154">
        <v>1897.9639999999999</v>
      </c>
      <c r="H34" s="154">
        <v>2249.1790000000001</v>
      </c>
      <c r="I34" s="154">
        <v>1681.441</v>
      </c>
      <c r="J34" s="154">
        <v>2406.0169999999998</v>
      </c>
      <c r="K34" s="154">
        <v>2357.6370000000002</v>
      </c>
      <c r="L34" s="154">
        <v>2718.2280000000001</v>
      </c>
      <c r="M34" s="154">
        <v>3137.3719999999998</v>
      </c>
    </row>
    <row r="35" spans="1:13" x14ac:dyDescent="0.2">
      <c r="A35" s="162" t="str">
        <f>IF('1'!$A$1=1,B35,C35)</f>
        <v>For all modes of transport</v>
      </c>
      <c r="B35" s="163" t="s">
        <v>230</v>
      </c>
      <c r="C35" s="163" t="s">
        <v>229</v>
      </c>
      <c r="D35" s="154"/>
      <c r="E35" s="154"/>
      <c r="F35" s="154"/>
      <c r="G35" s="154"/>
      <c r="H35" s="154"/>
      <c r="I35" s="154"/>
      <c r="J35" s="154"/>
      <c r="K35" s="154"/>
      <c r="L35" s="154"/>
      <c r="M35" s="154"/>
    </row>
    <row r="36" spans="1:13" x14ac:dyDescent="0.2">
      <c r="A36" s="170" t="str">
        <f>IF('1'!$A$1=1,B36,C36)</f>
        <v>Passenger</v>
      </c>
      <c r="B36" s="171" t="s">
        <v>232</v>
      </c>
      <c r="C36" s="171" t="s">
        <v>231</v>
      </c>
      <c r="D36" s="154">
        <v>245.661</v>
      </c>
      <c r="E36" s="154">
        <v>278.03200000000004</v>
      </c>
      <c r="F36" s="154">
        <v>302.16200000000003</v>
      </c>
      <c r="G36" s="154">
        <v>371.65500000000003</v>
      </c>
      <c r="H36" s="154">
        <v>523.62300000000005</v>
      </c>
      <c r="I36" s="154">
        <v>158.87299999999999</v>
      </c>
      <c r="J36" s="154">
        <v>207.00800000000001</v>
      </c>
      <c r="K36" s="154">
        <v>1.7580000000000027</v>
      </c>
      <c r="L36" s="154">
        <v>-51.755000000000003</v>
      </c>
      <c r="M36" s="154">
        <v>-12.997999999999994</v>
      </c>
    </row>
    <row r="37" spans="1:13" x14ac:dyDescent="0.2">
      <c r="A37" s="152" t="str">
        <f>IF('1'!$A$1=1,B37,C37)</f>
        <v xml:space="preserve">      Credit</v>
      </c>
      <c r="B37" s="153" t="s">
        <v>202</v>
      </c>
      <c r="C37" s="153" t="s">
        <v>233</v>
      </c>
      <c r="D37" s="154">
        <v>522.99299999999994</v>
      </c>
      <c r="E37" s="154">
        <v>581.74599999999998</v>
      </c>
      <c r="F37" s="154">
        <v>667.96</v>
      </c>
      <c r="G37" s="154">
        <v>700.12400000000002</v>
      </c>
      <c r="H37" s="154">
        <v>872.30900000000008</v>
      </c>
      <c r="I37" s="154">
        <v>275.41899999999998</v>
      </c>
      <c r="J37" s="154">
        <v>370.334</v>
      </c>
      <c r="K37" s="154">
        <v>68.38</v>
      </c>
      <c r="L37" s="154">
        <v>47.165999999999997</v>
      </c>
      <c r="M37" s="154">
        <v>146.03</v>
      </c>
    </row>
    <row r="38" spans="1:13" x14ac:dyDescent="0.2">
      <c r="A38" s="152" t="str">
        <f>IF('1'!$A$1=1,B38,C38)</f>
        <v xml:space="preserve">      Debit</v>
      </c>
      <c r="B38" s="153" t="s">
        <v>204</v>
      </c>
      <c r="C38" s="153" t="s">
        <v>234</v>
      </c>
      <c r="D38" s="154">
        <v>277.33199999999999</v>
      </c>
      <c r="E38" s="154">
        <v>303.71400000000006</v>
      </c>
      <c r="F38" s="154">
        <v>365.798</v>
      </c>
      <c r="G38" s="154">
        <v>328.46899999999999</v>
      </c>
      <c r="H38" s="154">
        <v>348.68600000000004</v>
      </c>
      <c r="I38" s="154">
        <v>116.54600000000001</v>
      </c>
      <c r="J38" s="154">
        <v>163.32599999999999</v>
      </c>
      <c r="K38" s="154">
        <v>66.622</v>
      </c>
      <c r="L38" s="154">
        <v>98.920999999999992</v>
      </c>
      <c r="M38" s="154">
        <v>159.02799999999999</v>
      </c>
    </row>
    <row r="39" spans="1:13" x14ac:dyDescent="0.2">
      <c r="A39" s="170" t="str">
        <f>IF('1'!$A$1=1,B39,C39)</f>
        <v>Freight</v>
      </c>
      <c r="B39" s="171" t="s">
        <v>236</v>
      </c>
      <c r="C39" s="171" t="s">
        <v>235</v>
      </c>
      <c r="D39" s="154">
        <v>1655.489</v>
      </c>
      <c r="E39" s="154">
        <v>1961.3389999999999</v>
      </c>
      <c r="F39" s="154">
        <v>2299.4319999999998</v>
      </c>
      <c r="G39" s="154">
        <v>2082.0019999999995</v>
      </c>
      <c r="H39" s="154">
        <v>2051.8050000000003</v>
      </c>
      <c r="I39" s="154">
        <v>1601.597</v>
      </c>
      <c r="J39" s="154">
        <v>563.61400000000003</v>
      </c>
      <c r="K39" s="154">
        <v>871.61699999999996</v>
      </c>
      <c r="L39" s="154">
        <v>607.89499999999987</v>
      </c>
      <c r="M39" s="154">
        <v>417.88499999999999</v>
      </c>
    </row>
    <row r="40" spans="1:13" x14ac:dyDescent="0.2">
      <c r="A40" s="152" t="str">
        <f>IF('1'!$A$1=1,B40,C40)</f>
        <v xml:space="preserve">      Credit</v>
      </c>
      <c r="B40" s="153" t="s">
        <v>202</v>
      </c>
      <c r="C40" s="153" t="s">
        <v>233</v>
      </c>
      <c r="D40" s="154">
        <v>2587.4939999999997</v>
      </c>
      <c r="E40" s="154">
        <v>2869.951</v>
      </c>
      <c r="F40" s="154">
        <v>3201.6480000000001</v>
      </c>
      <c r="G40" s="154">
        <v>3022.73</v>
      </c>
      <c r="H40" s="154">
        <v>3200.5830000000001</v>
      </c>
      <c r="I40" s="154">
        <v>2670.5230000000001</v>
      </c>
      <c r="J40" s="154">
        <v>2037.9199999999998</v>
      </c>
      <c r="K40" s="154">
        <v>2579.0020000000004</v>
      </c>
      <c r="L40" s="154">
        <v>2359.7129999999997</v>
      </c>
      <c r="M40" s="154">
        <v>2395.1130000000003</v>
      </c>
    </row>
    <row r="41" spans="1:13" x14ac:dyDescent="0.2">
      <c r="A41" s="152" t="str">
        <f>IF('1'!$A$1=1,B41,C41)</f>
        <v xml:space="preserve">      Debit</v>
      </c>
      <c r="B41" s="153" t="s">
        <v>204</v>
      </c>
      <c r="C41" s="153" t="s">
        <v>234</v>
      </c>
      <c r="D41" s="154">
        <v>932.00500000000011</v>
      </c>
      <c r="E41" s="154">
        <v>908.61199999999985</v>
      </c>
      <c r="F41" s="154">
        <v>902.21600000000001</v>
      </c>
      <c r="G41" s="154">
        <v>940.72799999999995</v>
      </c>
      <c r="H41" s="154">
        <v>1148.778</v>
      </c>
      <c r="I41" s="154">
        <v>1068.9259999999999</v>
      </c>
      <c r="J41" s="154">
        <v>1474.306</v>
      </c>
      <c r="K41" s="154">
        <v>1707.385</v>
      </c>
      <c r="L41" s="154">
        <v>1751.818</v>
      </c>
      <c r="M41" s="154">
        <v>1977.2280000000001</v>
      </c>
    </row>
    <row r="42" spans="1:13" x14ac:dyDescent="0.2">
      <c r="A42" s="170" t="str">
        <f>IF('1'!$A$1=1,B42,C42)</f>
        <v>Other</v>
      </c>
      <c r="B42" s="171" t="s">
        <v>238</v>
      </c>
      <c r="C42" s="171" t="s">
        <v>237</v>
      </c>
      <c r="D42" s="154">
        <v>1071.5840000000001</v>
      </c>
      <c r="E42" s="154">
        <v>786.91899999999998</v>
      </c>
      <c r="F42" s="154">
        <v>704.38400000000001</v>
      </c>
      <c r="G42" s="154">
        <v>594.65900000000011</v>
      </c>
      <c r="H42" s="154">
        <v>671.23700000000008</v>
      </c>
      <c r="I42" s="154">
        <v>913.66700000000003</v>
      </c>
      <c r="J42" s="154">
        <v>757.28099999999995</v>
      </c>
      <c r="K42" s="154">
        <v>375.42900000000009</v>
      </c>
      <c r="L42" s="154">
        <v>379.142</v>
      </c>
      <c r="M42" s="154">
        <v>493.63800000000009</v>
      </c>
    </row>
    <row r="43" spans="1:13" x14ac:dyDescent="0.2">
      <c r="A43" s="152" t="str">
        <f>IF('1'!$A$1=1,B43,C43)</f>
        <v xml:space="preserve">      Credit</v>
      </c>
      <c r="B43" s="153" t="s">
        <v>202</v>
      </c>
      <c r="C43" s="153" t="s">
        <v>233</v>
      </c>
      <c r="D43" s="154">
        <v>1610.8419999999999</v>
      </c>
      <c r="E43" s="154">
        <v>1316.9290000000001</v>
      </c>
      <c r="F43" s="154">
        <v>1293.751</v>
      </c>
      <c r="G43" s="154">
        <v>1208.1420000000001</v>
      </c>
      <c r="H43" s="154">
        <v>1405.989</v>
      </c>
      <c r="I43" s="154">
        <v>1385.088</v>
      </c>
      <c r="J43" s="154">
        <v>1478.0320000000002</v>
      </c>
      <c r="K43" s="154">
        <v>932.62400000000002</v>
      </c>
      <c r="L43" s="154">
        <v>1039.3809999999999</v>
      </c>
      <c r="M43" s="154">
        <v>1259.75</v>
      </c>
    </row>
    <row r="44" spans="1:13" x14ac:dyDescent="0.2">
      <c r="A44" s="152" t="str">
        <f>IF('1'!$A$1=1,B44,C44)</f>
        <v xml:space="preserve">      Debit</v>
      </c>
      <c r="B44" s="153" t="s">
        <v>204</v>
      </c>
      <c r="C44" s="153" t="s">
        <v>234</v>
      </c>
      <c r="D44" s="154">
        <v>539.25800000000004</v>
      </c>
      <c r="E44" s="154">
        <v>530.01</v>
      </c>
      <c r="F44" s="154">
        <v>589.36699999999996</v>
      </c>
      <c r="G44" s="154">
        <v>613.48299999999995</v>
      </c>
      <c r="H44" s="154">
        <v>734.75200000000007</v>
      </c>
      <c r="I44" s="154">
        <v>471.42099999999999</v>
      </c>
      <c r="J44" s="154">
        <v>720.75099999999998</v>
      </c>
      <c r="K44" s="154">
        <v>557.19499999999994</v>
      </c>
      <c r="L44" s="154">
        <v>660.23899999999992</v>
      </c>
      <c r="M44" s="154">
        <v>766.11199999999997</v>
      </c>
    </row>
    <row r="45" spans="1:13" x14ac:dyDescent="0.2">
      <c r="A45" s="172" t="str">
        <f>IF('1'!$A$1=1,B45,C45)</f>
        <v>Sea transport</v>
      </c>
      <c r="B45" s="173" t="s">
        <v>240</v>
      </c>
      <c r="C45" s="173" t="s">
        <v>239</v>
      </c>
      <c r="D45" s="157">
        <v>299.91399999999999</v>
      </c>
      <c r="E45" s="157">
        <v>222.11600000000001</v>
      </c>
      <c r="F45" s="157">
        <v>151.55400000000003</v>
      </c>
      <c r="G45" s="157">
        <v>-48.27800000000002</v>
      </c>
      <c r="H45" s="157">
        <v>-205.619</v>
      </c>
      <c r="I45" s="157">
        <v>-203.05499999999998</v>
      </c>
      <c r="J45" s="157">
        <v>-632.20399999999995</v>
      </c>
      <c r="K45" s="157">
        <v>-830.78399999999999</v>
      </c>
      <c r="L45" s="157">
        <v>-750.654</v>
      </c>
      <c r="M45" s="157">
        <v>-891.01200000000006</v>
      </c>
    </row>
    <row r="46" spans="1:13" x14ac:dyDescent="0.2">
      <c r="A46" s="152" t="str">
        <f>IF('1'!$A$1=1,B46,C46)</f>
        <v xml:space="preserve">     Credit</v>
      </c>
      <c r="B46" s="153" t="s">
        <v>202</v>
      </c>
      <c r="C46" s="153" t="s">
        <v>221</v>
      </c>
      <c r="D46" s="154">
        <v>661.84800000000007</v>
      </c>
      <c r="E46" s="154">
        <v>599.49500000000012</v>
      </c>
      <c r="F46" s="154">
        <v>543.23099999999999</v>
      </c>
      <c r="G46" s="154">
        <v>442.04699999999997</v>
      </c>
      <c r="H46" s="154">
        <v>532.79399999999998</v>
      </c>
      <c r="I46" s="154">
        <v>530.45000000000005</v>
      </c>
      <c r="J46" s="154">
        <v>522.78100000000006</v>
      </c>
      <c r="K46" s="154">
        <v>364.18100000000004</v>
      </c>
      <c r="L46" s="154">
        <v>372.98599999999999</v>
      </c>
      <c r="M46" s="154">
        <v>464.99800000000005</v>
      </c>
    </row>
    <row r="47" spans="1:13" x14ac:dyDescent="0.2">
      <c r="A47" s="152" t="str">
        <f>IF('1'!$A$1=1,B47,C47)</f>
        <v xml:space="preserve">     Debit</v>
      </c>
      <c r="B47" s="153" t="s">
        <v>204</v>
      </c>
      <c r="C47" s="153" t="s">
        <v>222</v>
      </c>
      <c r="D47" s="154">
        <v>361.93399999999997</v>
      </c>
      <c r="E47" s="154">
        <v>377.37900000000002</v>
      </c>
      <c r="F47" s="154">
        <v>391.67699999999996</v>
      </c>
      <c r="G47" s="154">
        <v>490.32500000000005</v>
      </c>
      <c r="H47" s="154">
        <v>738.41300000000001</v>
      </c>
      <c r="I47" s="154">
        <v>733.505</v>
      </c>
      <c r="J47" s="154">
        <v>1154.9850000000001</v>
      </c>
      <c r="K47" s="154">
        <v>1194.9649999999999</v>
      </c>
      <c r="L47" s="154">
        <v>1123.6399999999999</v>
      </c>
      <c r="M47" s="154">
        <v>1356.0100000000002</v>
      </c>
    </row>
    <row r="48" spans="1:13" x14ac:dyDescent="0.2">
      <c r="A48" s="170" t="str">
        <f>IF('1'!$A$1=1,B48,C48)</f>
        <v>Passenger</v>
      </c>
      <c r="B48" s="171" t="s">
        <v>232</v>
      </c>
      <c r="C48" s="171" t="s">
        <v>231</v>
      </c>
      <c r="D48" s="154">
        <v>-0.92100000000000004</v>
      </c>
      <c r="E48" s="154">
        <v>-1.85</v>
      </c>
      <c r="F48" s="154">
        <v>-0.93700000000000006</v>
      </c>
      <c r="G48" s="154">
        <v>4.883</v>
      </c>
      <c r="H48" s="154">
        <v>-0.90100000000000002</v>
      </c>
      <c r="I48" s="154">
        <v>0</v>
      </c>
      <c r="J48" s="154">
        <v>-0.84899999999999998</v>
      </c>
      <c r="K48" s="154">
        <v>0</v>
      </c>
      <c r="L48" s="154">
        <v>0</v>
      </c>
      <c r="M48" s="154">
        <v>0</v>
      </c>
    </row>
    <row r="49" spans="1:13" x14ac:dyDescent="0.2">
      <c r="A49" s="152" t="str">
        <f>IF('1'!$A$1=1,B49,C49)</f>
        <v xml:space="preserve">      Credit</v>
      </c>
      <c r="B49" s="153" t="s">
        <v>202</v>
      </c>
      <c r="C49" s="153" t="s">
        <v>233</v>
      </c>
      <c r="D49" s="154">
        <v>0</v>
      </c>
      <c r="E49" s="154">
        <v>0</v>
      </c>
      <c r="F49" s="154">
        <v>0</v>
      </c>
      <c r="G49" s="154">
        <v>4.883</v>
      </c>
      <c r="H49" s="154">
        <v>0</v>
      </c>
      <c r="I49" s="154">
        <v>0</v>
      </c>
      <c r="J49" s="154">
        <v>0</v>
      </c>
      <c r="K49" s="154">
        <v>0</v>
      </c>
      <c r="L49" s="154">
        <v>0</v>
      </c>
      <c r="M49" s="154">
        <v>0</v>
      </c>
    </row>
    <row r="50" spans="1:13" x14ac:dyDescent="0.2">
      <c r="A50" s="152" t="str">
        <f>IF('1'!$A$1=1,B50,C50)</f>
        <v xml:space="preserve">      Debit</v>
      </c>
      <c r="B50" s="153" t="s">
        <v>204</v>
      </c>
      <c r="C50" s="153" t="s">
        <v>234</v>
      </c>
      <c r="D50" s="154">
        <v>0.92100000000000004</v>
      </c>
      <c r="E50" s="154">
        <v>1.85</v>
      </c>
      <c r="F50" s="154">
        <v>0.93700000000000006</v>
      </c>
      <c r="G50" s="154">
        <v>0</v>
      </c>
      <c r="H50" s="154">
        <v>0.90100000000000002</v>
      </c>
      <c r="I50" s="154">
        <v>0</v>
      </c>
      <c r="J50" s="154">
        <v>0.84899999999999998</v>
      </c>
      <c r="K50" s="154">
        <v>0</v>
      </c>
      <c r="L50" s="154">
        <v>0</v>
      </c>
      <c r="M50" s="154">
        <v>0</v>
      </c>
    </row>
    <row r="51" spans="1:13" x14ac:dyDescent="0.2">
      <c r="A51" s="170" t="str">
        <f>IF('1'!$A$1=1,B51,C51)</f>
        <v>Freight</v>
      </c>
      <c r="B51" s="171" t="s">
        <v>236</v>
      </c>
      <c r="C51" s="171" t="s">
        <v>235</v>
      </c>
      <c r="D51" s="154">
        <v>-293.62900000000002</v>
      </c>
      <c r="E51" s="154">
        <v>-286.08199999999999</v>
      </c>
      <c r="F51" s="154">
        <v>-268.63900000000001</v>
      </c>
      <c r="G51" s="154">
        <v>-381.673</v>
      </c>
      <c r="H51" s="154">
        <v>-583.71800000000007</v>
      </c>
      <c r="I51" s="154">
        <v>-585.79200000000003</v>
      </c>
      <c r="J51" s="154">
        <v>-920.95399999999995</v>
      </c>
      <c r="K51" s="154">
        <v>-971.09500000000003</v>
      </c>
      <c r="L51" s="154">
        <v>-931.29399999999998</v>
      </c>
      <c r="M51" s="154">
        <v>-1144.3699999999999</v>
      </c>
    </row>
    <row r="52" spans="1:13" x14ac:dyDescent="0.2">
      <c r="A52" s="152" t="str">
        <f>IF('1'!$A$1=1,B52,C52)</f>
        <v xml:space="preserve">      Credit</v>
      </c>
      <c r="B52" s="153" t="s">
        <v>202</v>
      </c>
      <c r="C52" s="153" t="s">
        <v>233</v>
      </c>
      <c r="D52" s="154">
        <v>12.554000000000002</v>
      </c>
      <c r="E52" s="154">
        <v>28.927</v>
      </c>
      <c r="F52" s="154">
        <v>37.975000000000001</v>
      </c>
      <c r="G52" s="154">
        <v>23.763000000000002</v>
      </c>
      <c r="H52" s="154">
        <v>33.120999999999995</v>
      </c>
      <c r="I52" s="154">
        <v>30.616</v>
      </c>
      <c r="J52" s="154">
        <v>36.505000000000003</v>
      </c>
      <c r="K52" s="154">
        <v>30.102999999999998</v>
      </c>
      <c r="L52" s="154">
        <v>24.016999999999999</v>
      </c>
      <c r="M52" s="154">
        <v>17.582999999999998</v>
      </c>
    </row>
    <row r="53" spans="1:13" x14ac:dyDescent="0.2">
      <c r="A53" s="152" t="str">
        <f>IF('1'!$A$1=1,B53,C53)</f>
        <v xml:space="preserve">      Debit</v>
      </c>
      <c r="B53" s="153" t="s">
        <v>204</v>
      </c>
      <c r="C53" s="153" t="s">
        <v>234</v>
      </c>
      <c r="D53" s="154">
        <v>306.18299999999999</v>
      </c>
      <c r="E53" s="154">
        <v>315.00899999999996</v>
      </c>
      <c r="F53" s="154">
        <v>306.61400000000003</v>
      </c>
      <c r="G53" s="154">
        <v>405.43600000000004</v>
      </c>
      <c r="H53" s="154">
        <v>616.83900000000006</v>
      </c>
      <c r="I53" s="154">
        <v>616.4079999999999</v>
      </c>
      <c r="J53" s="154">
        <v>957.45900000000006</v>
      </c>
      <c r="K53" s="154">
        <v>1001.198</v>
      </c>
      <c r="L53" s="154">
        <v>955.31100000000015</v>
      </c>
      <c r="M53" s="154">
        <v>1161.953</v>
      </c>
    </row>
    <row r="54" spans="1:13" x14ac:dyDescent="0.2">
      <c r="A54" s="170" t="str">
        <f>IF('1'!$A$1=1,B54,C54)</f>
        <v xml:space="preserve"> Other</v>
      </c>
      <c r="B54" s="171" t="s">
        <v>238</v>
      </c>
      <c r="C54" s="171" t="s">
        <v>241</v>
      </c>
      <c r="D54" s="154">
        <v>594.46399999999994</v>
      </c>
      <c r="E54" s="154">
        <v>510.048</v>
      </c>
      <c r="F54" s="154">
        <v>421.13</v>
      </c>
      <c r="G54" s="154">
        <v>328.512</v>
      </c>
      <c r="H54" s="154">
        <v>379</v>
      </c>
      <c r="I54" s="154">
        <v>382.73699999999997</v>
      </c>
      <c r="J54" s="154">
        <v>289.59899999999999</v>
      </c>
      <c r="K54" s="154">
        <v>140.31100000000001</v>
      </c>
      <c r="L54" s="154">
        <v>180.64</v>
      </c>
      <c r="M54" s="154">
        <v>253.35799999999998</v>
      </c>
    </row>
    <row r="55" spans="1:13" x14ac:dyDescent="0.2">
      <c r="A55" s="152" t="str">
        <f>IF('1'!$A$1=1,B55,C55)</f>
        <v xml:space="preserve">      Credit</v>
      </c>
      <c r="B55" s="153" t="s">
        <v>202</v>
      </c>
      <c r="C55" s="153" t="s">
        <v>233</v>
      </c>
      <c r="D55" s="154">
        <v>649.2940000000001</v>
      </c>
      <c r="E55" s="154">
        <v>570.56799999999998</v>
      </c>
      <c r="F55" s="154">
        <v>505.25599999999997</v>
      </c>
      <c r="G55" s="154">
        <v>413.40100000000001</v>
      </c>
      <c r="H55" s="154">
        <v>499.673</v>
      </c>
      <c r="I55" s="154">
        <v>499.83399999999995</v>
      </c>
      <c r="J55" s="154">
        <v>486.27600000000007</v>
      </c>
      <c r="K55" s="154">
        <v>334.07799999999997</v>
      </c>
      <c r="L55" s="154">
        <v>348.96900000000005</v>
      </c>
      <c r="M55" s="154">
        <v>447.41499999999996</v>
      </c>
    </row>
    <row r="56" spans="1:13" x14ac:dyDescent="0.2">
      <c r="A56" s="152" t="str">
        <f>IF('1'!$A$1=1,B56,C56)</f>
        <v xml:space="preserve">      Debit</v>
      </c>
      <c r="B56" s="153" t="s">
        <v>204</v>
      </c>
      <c r="C56" s="153" t="s">
        <v>234</v>
      </c>
      <c r="D56" s="154">
        <v>54.83</v>
      </c>
      <c r="E56" s="154">
        <v>60.519999999999996</v>
      </c>
      <c r="F56" s="154">
        <v>84.126000000000005</v>
      </c>
      <c r="G56" s="154">
        <v>84.888999999999996</v>
      </c>
      <c r="H56" s="154">
        <v>120.673</v>
      </c>
      <c r="I56" s="154">
        <v>117.09699999999999</v>
      </c>
      <c r="J56" s="154">
        <v>196.67700000000002</v>
      </c>
      <c r="K56" s="154">
        <v>193.767</v>
      </c>
      <c r="L56" s="154">
        <v>168.32900000000001</v>
      </c>
      <c r="M56" s="154">
        <v>194.05700000000002</v>
      </c>
    </row>
    <row r="57" spans="1:13" x14ac:dyDescent="0.2">
      <c r="A57" s="172" t="str">
        <f>IF('1'!$A$1=1,B57,C57)</f>
        <v>Air transport</v>
      </c>
      <c r="B57" s="173" t="s">
        <v>243</v>
      </c>
      <c r="C57" s="173" t="s">
        <v>242</v>
      </c>
      <c r="D57" s="157">
        <v>207.09000000000003</v>
      </c>
      <c r="E57" s="157">
        <v>201.56600000000006</v>
      </c>
      <c r="F57" s="157">
        <v>304.47899999999998</v>
      </c>
      <c r="G57" s="157">
        <v>380.38099999999997</v>
      </c>
      <c r="H57" s="157">
        <v>506.2170000000001</v>
      </c>
      <c r="I57" s="157">
        <v>375.37</v>
      </c>
      <c r="J57" s="157">
        <v>342.14</v>
      </c>
      <c r="K57" s="157">
        <v>140.97399999999999</v>
      </c>
      <c r="L57" s="157">
        <v>149.07400000000001</v>
      </c>
      <c r="M57" s="157">
        <v>161.01100000000002</v>
      </c>
    </row>
    <row r="58" spans="1:13" x14ac:dyDescent="0.2">
      <c r="A58" s="152" t="str">
        <f>IF('1'!$A$1=1,B58,C58)</f>
        <v xml:space="preserve">     Credit</v>
      </c>
      <c r="B58" s="153" t="s">
        <v>202</v>
      </c>
      <c r="C58" s="153" t="s">
        <v>221</v>
      </c>
      <c r="D58" s="154">
        <v>770.59500000000003</v>
      </c>
      <c r="E58" s="154">
        <v>797.18299999999999</v>
      </c>
      <c r="F58" s="154">
        <v>961.73099999999999</v>
      </c>
      <c r="G58" s="154">
        <v>1037.741</v>
      </c>
      <c r="H58" s="154">
        <v>1269.7629999999999</v>
      </c>
      <c r="I58" s="154">
        <v>704.46600000000001</v>
      </c>
      <c r="J58" s="154">
        <v>888.96400000000006</v>
      </c>
      <c r="K58" s="154">
        <v>398.10699999999997</v>
      </c>
      <c r="L58" s="154">
        <v>359.96199999999999</v>
      </c>
      <c r="M58" s="154">
        <v>488.48800000000006</v>
      </c>
    </row>
    <row r="59" spans="1:13" x14ac:dyDescent="0.2">
      <c r="A59" s="152" t="str">
        <f>IF('1'!$A$1=1,B59,C59)</f>
        <v xml:space="preserve">     Debit</v>
      </c>
      <c r="B59" s="153" t="s">
        <v>204</v>
      </c>
      <c r="C59" s="153" t="s">
        <v>222</v>
      </c>
      <c r="D59" s="154">
        <v>563.505</v>
      </c>
      <c r="E59" s="154">
        <v>595.61699999999996</v>
      </c>
      <c r="F59" s="154">
        <v>657.25199999999995</v>
      </c>
      <c r="G59" s="154">
        <v>657.3599999999999</v>
      </c>
      <c r="H59" s="154">
        <v>763.54599999999994</v>
      </c>
      <c r="I59" s="154">
        <v>329.096</v>
      </c>
      <c r="J59" s="154">
        <v>546.82399999999996</v>
      </c>
      <c r="K59" s="154">
        <v>257.13299999999998</v>
      </c>
      <c r="L59" s="154">
        <v>210.88799999999998</v>
      </c>
      <c r="M59" s="154">
        <v>327.47699999999998</v>
      </c>
    </row>
    <row r="60" spans="1:13" x14ac:dyDescent="0.2">
      <c r="A60" s="170" t="str">
        <f>IF('1'!$A$1=1,B60,C60)</f>
        <v>Passenger</v>
      </c>
      <c r="B60" s="171" t="s">
        <v>232</v>
      </c>
      <c r="C60" s="171" t="s">
        <v>231</v>
      </c>
      <c r="D60" s="154">
        <v>245.65899999999999</v>
      </c>
      <c r="E60" s="154">
        <v>270.84899999999999</v>
      </c>
      <c r="F60" s="154">
        <v>286.45100000000002</v>
      </c>
      <c r="G60" s="154">
        <v>349.69100000000003</v>
      </c>
      <c r="H60" s="154">
        <v>507.54600000000005</v>
      </c>
      <c r="I60" s="154">
        <v>154.328</v>
      </c>
      <c r="J60" s="154">
        <v>204.52300000000002</v>
      </c>
      <c r="K60" s="154">
        <v>4.0860000000000003</v>
      </c>
      <c r="L60" s="154">
        <v>-45.31</v>
      </c>
      <c r="M60" s="154">
        <v>-2.9689999999999994</v>
      </c>
    </row>
    <row r="61" spans="1:13" x14ac:dyDescent="0.2">
      <c r="A61" s="152" t="str">
        <f>IF('1'!$A$1=1,B61,C61)</f>
        <v xml:space="preserve">      Credit</v>
      </c>
      <c r="B61" s="153" t="s">
        <v>202</v>
      </c>
      <c r="C61" s="153" t="s">
        <v>233</v>
      </c>
      <c r="D61" s="154">
        <v>467.07099999999997</v>
      </c>
      <c r="E61" s="154">
        <v>524.91599999999994</v>
      </c>
      <c r="F61" s="154">
        <v>605.31299999999999</v>
      </c>
      <c r="G61" s="154">
        <v>641.84500000000003</v>
      </c>
      <c r="H61" s="154">
        <v>811.50000000000011</v>
      </c>
      <c r="I61" s="154">
        <v>261.95400000000001</v>
      </c>
      <c r="J61" s="154">
        <v>362.74099999999999</v>
      </c>
      <c r="K61" s="154">
        <v>52.076999999999998</v>
      </c>
      <c r="L61" s="154">
        <v>20.347000000000001</v>
      </c>
      <c r="M61" s="154">
        <v>123.822</v>
      </c>
    </row>
    <row r="62" spans="1:13" x14ac:dyDescent="0.2">
      <c r="A62" s="152" t="str">
        <f>IF('1'!$A$1=1,B62,C62)</f>
        <v xml:space="preserve">      Debit</v>
      </c>
      <c r="B62" s="153" t="s">
        <v>204</v>
      </c>
      <c r="C62" s="153" t="s">
        <v>234</v>
      </c>
      <c r="D62" s="154">
        <v>221.41200000000003</v>
      </c>
      <c r="E62" s="154">
        <v>254.06699999999998</v>
      </c>
      <c r="F62" s="154">
        <v>318.86200000000002</v>
      </c>
      <c r="G62" s="154">
        <v>292.154</v>
      </c>
      <c r="H62" s="154">
        <v>303.95400000000001</v>
      </c>
      <c r="I62" s="154">
        <v>107.626</v>
      </c>
      <c r="J62" s="154">
        <v>158.21799999999999</v>
      </c>
      <c r="K62" s="154">
        <v>47.991</v>
      </c>
      <c r="L62" s="154">
        <v>65.656999999999996</v>
      </c>
      <c r="M62" s="154">
        <v>126.791</v>
      </c>
    </row>
    <row r="63" spans="1:13" x14ac:dyDescent="0.2">
      <c r="A63" s="170" t="str">
        <f>IF('1'!$A$1=1,B63,C63)</f>
        <v>Freight</v>
      </c>
      <c r="B63" s="171" t="s">
        <v>236</v>
      </c>
      <c r="C63" s="171" t="s">
        <v>235</v>
      </c>
      <c r="D63" s="154">
        <v>75.578000000000003</v>
      </c>
      <c r="E63" s="154">
        <v>46.070999999999998</v>
      </c>
      <c r="F63" s="154">
        <v>111.77799999999999</v>
      </c>
      <c r="G63" s="154">
        <v>148.11999999999998</v>
      </c>
      <c r="H63" s="154">
        <v>157.03900000000002</v>
      </c>
      <c r="I63" s="154">
        <v>197.37899999999999</v>
      </c>
      <c r="J63" s="154">
        <v>188.09399999999999</v>
      </c>
      <c r="K63" s="154">
        <v>144.541</v>
      </c>
      <c r="L63" s="154">
        <v>214.733</v>
      </c>
      <c r="M63" s="154">
        <v>182.41</v>
      </c>
    </row>
    <row r="64" spans="1:13" x14ac:dyDescent="0.2">
      <c r="A64" s="152" t="str">
        <f>IF('1'!$A$1=1,B64,C64)</f>
        <v xml:space="preserve">      Credit</v>
      </c>
      <c r="B64" s="153" t="s">
        <v>202</v>
      </c>
      <c r="C64" s="153" t="s">
        <v>233</v>
      </c>
      <c r="D64" s="154">
        <v>133.31799999999998</v>
      </c>
      <c r="E64" s="154">
        <v>132.96499999999997</v>
      </c>
      <c r="F64" s="154">
        <v>193.11599999999999</v>
      </c>
      <c r="G64" s="154">
        <v>213.45000000000002</v>
      </c>
      <c r="H64" s="154">
        <v>233.91300000000001</v>
      </c>
      <c r="I64" s="154">
        <v>276.01800000000003</v>
      </c>
      <c r="J64" s="154">
        <v>340.988</v>
      </c>
      <c r="K64" s="154">
        <v>297.15499999999997</v>
      </c>
      <c r="L64" s="154">
        <v>318.32499999999999</v>
      </c>
      <c r="M64" s="154">
        <v>335.95799999999997</v>
      </c>
    </row>
    <row r="65" spans="1:13" x14ac:dyDescent="0.2">
      <c r="A65" s="152" t="str">
        <f>IF('1'!$A$1=1,B65,C65)</f>
        <v xml:space="preserve">      Debit</v>
      </c>
      <c r="B65" s="153" t="s">
        <v>204</v>
      </c>
      <c r="C65" s="153" t="s">
        <v>234</v>
      </c>
      <c r="D65" s="154">
        <v>57.739999999999995</v>
      </c>
      <c r="E65" s="154">
        <v>86.894000000000005</v>
      </c>
      <c r="F65" s="154">
        <v>81.337999999999994</v>
      </c>
      <c r="G65" s="154">
        <v>65.329999999999984</v>
      </c>
      <c r="H65" s="154">
        <v>76.873999999999995</v>
      </c>
      <c r="I65" s="154">
        <v>78.63900000000001</v>
      </c>
      <c r="J65" s="154">
        <v>152.89400000000001</v>
      </c>
      <c r="K65" s="154">
        <v>152.614</v>
      </c>
      <c r="L65" s="154">
        <v>103.59199999999998</v>
      </c>
      <c r="M65" s="154">
        <v>153.548</v>
      </c>
    </row>
    <row r="66" spans="1:13" x14ac:dyDescent="0.2">
      <c r="A66" s="170" t="str">
        <f>IF('1'!$A$1=1,B66,C66)</f>
        <v>Other</v>
      </c>
      <c r="B66" s="171" t="s">
        <v>238</v>
      </c>
      <c r="C66" s="171" t="s">
        <v>237</v>
      </c>
      <c r="D66" s="154">
        <v>-114.14699999999999</v>
      </c>
      <c r="E66" s="154">
        <v>-115.35399999999998</v>
      </c>
      <c r="F66" s="154">
        <v>-93.75</v>
      </c>
      <c r="G66" s="154">
        <v>-117.43</v>
      </c>
      <c r="H66" s="154">
        <v>-158.36799999999999</v>
      </c>
      <c r="I66" s="154">
        <v>23.662999999999997</v>
      </c>
      <c r="J66" s="154">
        <v>-50.477000000000004</v>
      </c>
      <c r="K66" s="154">
        <v>-7.6530000000000014</v>
      </c>
      <c r="L66" s="154">
        <v>-20.349</v>
      </c>
      <c r="M66" s="154">
        <v>-18.43</v>
      </c>
    </row>
    <row r="67" spans="1:13" x14ac:dyDescent="0.2">
      <c r="A67" s="152" t="str">
        <f>IF('1'!$A$1=1,B67,C67)</f>
        <v xml:space="preserve">      Credit</v>
      </c>
      <c r="B67" s="153" t="s">
        <v>202</v>
      </c>
      <c r="C67" s="153" t="s">
        <v>233</v>
      </c>
      <c r="D67" s="154">
        <v>170.20600000000002</v>
      </c>
      <c r="E67" s="154">
        <v>139.30199999999996</v>
      </c>
      <c r="F67" s="154">
        <v>163.30199999999999</v>
      </c>
      <c r="G67" s="154">
        <v>182.44600000000003</v>
      </c>
      <c r="H67" s="154">
        <v>224.34999999999997</v>
      </c>
      <c r="I67" s="154">
        <v>166.494</v>
      </c>
      <c r="J67" s="154">
        <v>185.23499999999999</v>
      </c>
      <c r="K67" s="154">
        <v>48.875</v>
      </c>
      <c r="L67" s="154">
        <v>21.29</v>
      </c>
      <c r="M67" s="154">
        <v>28.707999999999998</v>
      </c>
    </row>
    <row r="68" spans="1:13" x14ac:dyDescent="0.2">
      <c r="A68" s="152" t="str">
        <f>IF('1'!$A$1=1,B68,C68)</f>
        <v xml:space="preserve">      Debit</v>
      </c>
      <c r="B68" s="153" t="s">
        <v>204</v>
      </c>
      <c r="C68" s="153" t="s">
        <v>234</v>
      </c>
      <c r="D68" s="154">
        <v>284.35300000000001</v>
      </c>
      <c r="E68" s="154">
        <v>254.65600000000001</v>
      </c>
      <c r="F68" s="154">
        <v>257.05199999999996</v>
      </c>
      <c r="G68" s="154">
        <v>299.87599999999998</v>
      </c>
      <c r="H68" s="154">
        <v>382.71799999999996</v>
      </c>
      <c r="I68" s="154">
        <v>142.83100000000002</v>
      </c>
      <c r="J68" s="154">
        <v>235.71199999999999</v>
      </c>
      <c r="K68" s="154">
        <v>56.527999999999999</v>
      </c>
      <c r="L68" s="154">
        <v>41.638999999999996</v>
      </c>
      <c r="M68" s="154">
        <v>47.137999999999991</v>
      </c>
    </row>
    <row r="69" spans="1:13" x14ac:dyDescent="0.2">
      <c r="A69" s="172" t="str">
        <f>IF('1'!$A$1=1,B69,C69)</f>
        <v xml:space="preserve">Rail transport </v>
      </c>
      <c r="B69" s="173" t="s">
        <v>245</v>
      </c>
      <c r="C69" s="173" t="s">
        <v>244</v>
      </c>
      <c r="D69" s="157">
        <v>240.38100000000003</v>
      </c>
      <c r="E69" s="157">
        <v>125.72799999999999</v>
      </c>
      <c r="F69" s="157">
        <v>76.936999999999998</v>
      </c>
      <c r="G69" s="157">
        <v>4.6960000000000051</v>
      </c>
      <c r="H69" s="157">
        <v>27.718999999999969</v>
      </c>
      <c r="I69" s="157">
        <v>54.071999999999996</v>
      </c>
      <c r="J69" s="157">
        <v>26.632999999999996</v>
      </c>
      <c r="K69" s="157">
        <v>13.235999999999997</v>
      </c>
      <c r="L69" s="157">
        <v>-47.324000000000005</v>
      </c>
      <c r="M69" s="157">
        <v>-67.889999999999986</v>
      </c>
    </row>
    <row r="70" spans="1:13" x14ac:dyDescent="0.2">
      <c r="A70" s="152" t="str">
        <f>IF('1'!$A$1=1,B70,C70)</f>
        <v xml:space="preserve">Credit </v>
      </c>
      <c r="B70" s="153" t="s">
        <v>202</v>
      </c>
      <c r="C70" s="153" t="s">
        <v>246</v>
      </c>
      <c r="D70" s="154">
        <v>675.76</v>
      </c>
      <c r="E70" s="154">
        <v>507.31100000000004</v>
      </c>
      <c r="F70" s="154">
        <v>515.63900000000001</v>
      </c>
      <c r="G70" s="154">
        <v>455.63799999999998</v>
      </c>
      <c r="H70" s="154">
        <v>447.59399999999999</v>
      </c>
      <c r="I70" s="154">
        <v>356.38400000000001</v>
      </c>
      <c r="J70" s="154">
        <v>390.78200000000004</v>
      </c>
      <c r="K70" s="154">
        <v>288.21699999999998</v>
      </c>
      <c r="L70" s="154">
        <v>326.46199999999999</v>
      </c>
      <c r="M70" s="154">
        <v>335.447</v>
      </c>
    </row>
    <row r="71" spans="1:13" x14ac:dyDescent="0.2">
      <c r="A71" s="152" t="str">
        <f>IF('1'!$A$1=1,B71,C71)</f>
        <v xml:space="preserve">Debit </v>
      </c>
      <c r="B71" s="153" t="s">
        <v>204</v>
      </c>
      <c r="C71" s="153" t="s">
        <v>121</v>
      </c>
      <c r="D71" s="154">
        <v>435.37899999999996</v>
      </c>
      <c r="E71" s="154">
        <v>381.58299999999997</v>
      </c>
      <c r="F71" s="154">
        <v>438.702</v>
      </c>
      <c r="G71" s="154">
        <v>450.94200000000001</v>
      </c>
      <c r="H71" s="154">
        <v>419.875</v>
      </c>
      <c r="I71" s="154">
        <v>302.31200000000001</v>
      </c>
      <c r="J71" s="154">
        <v>364.149</v>
      </c>
      <c r="K71" s="154">
        <v>274.98099999999999</v>
      </c>
      <c r="L71" s="154">
        <v>373.78600000000006</v>
      </c>
      <c r="M71" s="154">
        <v>403.33699999999993</v>
      </c>
    </row>
    <row r="72" spans="1:13" x14ac:dyDescent="0.2">
      <c r="A72" s="170" t="str">
        <f>IF('1'!$A$1=1,B72,C72)</f>
        <v xml:space="preserve">Passenger </v>
      </c>
      <c r="B72" s="171" t="s">
        <v>232</v>
      </c>
      <c r="C72" s="171" t="s">
        <v>247</v>
      </c>
      <c r="D72" s="154">
        <v>-2.7189999999999999</v>
      </c>
      <c r="E72" s="154">
        <v>-2.0999999999999908E-2</v>
      </c>
      <c r="F72" s="154">
        <v>1.8040000000000003</v>
      </c>
      <c r="G72" s="154">
        <v>6.8769999999999989</v>
      </c>
      <c r="H72" s="154">
        <v>6.2479999999999993</v>
      </c>
      <c r="I72" s="154">
        <v>4.5339999999999998</v>
      </c>
      <c r="J72" s="154">
        <v>0</v>
      </c>
      <c r="K72" s="154">
        <v>0</v>
      </c>
      <c r="L72" s="154">
        <v>-4.6359999999999992</v>
      </c>
      <c r="M72" s="154">
        <v>-13.835999999999999</v>
      </c>
    </row>
    <row r="73" spans="1:13" x14ac:dyDescent="0.2">
      <c r="A73" s="152" t="str">
        <f>IF('1'!$A$1=1,B73,C73)</f>
        <v xml:space="preserve">Credit </v>
      </c>
      <c r="B73" s="153" t="s">
        <v>202</v>
      </c>
      <c r="C73" s="153" t="s">
        <v>246</v>
      </c>
      <c r="D73" s="154">
        <v>48.658999999999999</v>
      </c>
      <c r="E73" s="154">
        <v>44.146000000000001</v>
      </c>
      <c r="F73" s="154">
        <v>42.513999999999996</v>
      </c>
      <c r="G73" s="154">
        <v>37.21</v>
      </c>
      <c r="H73" s="154">
        <v>41.131</v>
      </c>
      <c r="I73" s="154">
        <v>9.0730000000000004</v>
      </c>
      <c r="J73" s="154">
        <v>0</v>
      </c>
      <c r="K73" s="154">
        <v>2.8979999999999997</v>
      </c>
      <c r="L73" s="154">
        <v>4.63</v>
      </c>
      <c r="M73" s="154">
        <v>3.7050000000000001</v>
      </c>
    </row>
    <row r="74" spans="1:13" x14ac:dyDescent="0.2">
      <c r="A74" s="152" t="str">
        <f>IF('1'!$A$1=1,B74,C74)</f>
        <v xml:space="preserve">Debit </v>
      </c>
      <c r="B74" s="153" t="s">
        <v>204</v>
      </c>
      <c r="C74" s="153" t="s">
        <v>121</v>
      </c>
      <c r="D74" s="154">
        <v>51.378</v>
      </c>
      <c r="E74" s="154">
        <v>44.167000000000002</v>
      </c>
      <c r="F74" s="154">
        <v>40.709999999999994</v>
      </c>
      <c r="G74" s="154">
        <v>30.333000000000002</v>
      </c>
      <c r="H74" s="154">
        <v>34.883000000000003</v>
      </c>
      <c r="I74" s="154">
        <v>4.5389999999999997</v>
      </c>
      <c r="J74" s="154">
        <v>0</v>
      </c>
      <c r="K74" s="154">
        <v>2.8979999999999997</v>
      </c>
      <c r="L74" s="154">
        <v>9.266</v>
      </c>
      <c r="M74" s="154">
        <v>17.541</v>
      </c>
    </row>
    <row r="75" spans="1:13" x14ac:dyDescent="0.2">
      <c r="A75" s="170" t="str">
        <f>IF('1'!$A$1=1,B75,C75)</f>
        <v xml:space="preserve">Freight </v>
      </c>
      <c r="B75" s="171" t="s">
        <v>236</v>
      </c>
      <c r="C75" s="171" t="s">
        <v>248</v>
      </c>
      <c r="D75" s="154">
        <v>-4.1090000000000035</v>
      </c>
      <c r="E75" s="154">
        <v>-35.926000000000002</v>
      </c>
      <c r="F75" s="154">
        <v>-96.106000000000009</v>
      </c>
      <c r="G75" s="154">
        <v>-170.483</v>
      </c>
      <c r="H75" s="154">
        <v>-170.83299999999997</v>
      </c>
      <c r="I75" s="154">
        <v>-162.465</v>
      </c>
      <c r="J75" s="154">
        <v>-156.22699999999998</v>
      </c>
      <c r="K75" s="154">
        <v>-20.326000000000001</v>
      </c>
      <c r="L75" s="154">
        <v>-55.649000000000001</v>
      </c>
      <c r="M75" s="154">
        <v>-58.913999999999987</v>
      </c>
    </row>
    <row r="76" spans="1:13" x14ac:dyDescent="0.2">
      <c r="A76" s="152" t="str">
        <f>IF('1'!$A$1=1,B76,C76)</f>
        <v xml:space="preserve">Credit </v>
      </c>
      <c r="B76" s="153" t="s">
        <v>202</v>
      </c>
      <c r="C76" s="153" t="s">
        <v>246</v>
      </c>
      <c r="D76" s="154">
        <v>244.69699999999997</v>
      </c>
      <c r="E76" s="154">
        <v>178.833</v>
      </c>
      <c r="F76" s="154">
        <v>162.87700000000001</v>
      </c>
      <c r="G76" s="154">
        <v>112.949</v>
      </c>
      <c r="H76" s="154">
        <v>89.189000000000007</v>
      </c>
      <c r="I76" s="154">
        <v>43.033999999999992</v>
      </c>
      <c r="J76" s="154">
        <v>54.981000000000002</v>
      </c>
      <c r="K76" s="154">
        <v>166.239</v>
      </c>
      <c r="L76" s="154">
        <v>167.38400000000001</v>
      </c>
      <c r="M76" s="154">
        <v>169.994</v>
      </c>
    </row>
    <row r="77" spans="1:13" x14ac:dyDescent="0.2">
      <c r="A77" s="152" t="str">
        <f>IF('1'!$A$1=1,B77,C77)</f>
        <v xml:space="preserve">Debit </v>
      </c>
      <c r="B77" s="153" t="s">
        <v>204</v>
      </c>
      <c r="C77" s="153" t="s">
        <v>121</v>
      </c>
      <c r="D77" s="154">
        <v>248.80600000000001</v>
      </c>
      <c r="E77" s="154">
        <v>214.75899999999999</v>
      </c>
      <c r="F77" s="154">
        <v>258.98299999999995</v>
      </c>
      <c r="G77" s="154">
        <v>283.43200000000002</v>
      </c>
      <c r="H77" s="154">
        <v>260.02199999999999</v>
      </c>
      <c r="I77" s="154">
        <v>205.499</v>
      </c>
      <c r="J77" s="154">
        <v>211.208</v>
      </c>
      <c r="K77" s="154">
        <v>186.565</v>
      </c>
      <c r="L77" s="154">
        <v>223.03300000000002</v>
      </c>
      <c r="M77" s="154">
        <v>228.90799999999999</v>
      </c>
    </row>
    <row r="78" spans="1:13" x14ac:dyDescent="0.2">
      <c r="A78" s="170" t="str">
        <f>IF('1'!$A$1=1,B78,C78)</f>
        <v xml:space="preserve">Other </v>
      </c>
      <c r="B78" s="171" t="s">
        <v>238</v>
      </c>
      <c r="C78" s="171" t="s">
        <v>249</v>
      </c>
      <c r="D78" s="154">
        <v>247.209</v>
      </c>
      <c r="E78" s="154">
        <v>161.67500000000001</v>
      </c>
      <c r="F78" s="154">
        <v>171.239</v>
      </c>
      <c r="G78" s="154">
        <v>168.30200000000002</v>
      </c>
      <c r="H78" s="154">
        <v>192.30399999999997</v>
      </c>
      <c r="I78" s="154">
        <v>212.00300000000001</v>
      </c>
      <c r="J78" s="154">
        <v>182.86</v>
      </c>
      <c r="K78" s="154">
        <v>33.561999999999998</v>
      </c>
      <c r="L78" s="154">
        <v>12.960999999999995</v>
      </c>
      <c r="M78" s="154">
        <v>4.8600000000000003</v>
      </c>
    </row>
    <row r="79" spans="1:13" x14ac:dyDescent="0.2">
      <c r="A79" s="152" t="str">
        <f>IF('1'!$A$1=1,B79,C79)</f>
        <v xml:space="preserve">Credit </v>
      </c>
      <c r="B79" s="153" t="s">
        <v>202</v>
      </c>
      <c r="C79" s="153" t="s">
        <v>246</v>
      </c>
      <c r="D79" s="154">
        <v>382.404</v>
      </c>
      <c r="E79" s="154">
        <v>284.33199999999999</v>
      </c>
      <c r="F79" s="154">
        <v>310.24799999999999</v>
      </c>
      <c r="G79" s="154">
        <v>305.47900000000004</v>
      </c>
      <c r="H79" s="154">
        <v>317.274</v>
      </c>
      <c r="I79" s="154">
        <v>304.27700000000004</v>
      </c>
      <c r="J79" s="154">
        <v>335.80099999999999</v>
      </c>
      <c r="K79" s="154">
        <v>119.08000000000001</v>
      </c>
      <c r="L79" s="154">
        <v>154.44800000000001</v>
      </c>
      <c r="M79" s="154">
        <v>161.74799999999999</v>
      </c>
    </row>
    <row r="80" spans="1:13" x14ac:dyDescent="0.2">
      <c r="A80" s="152" t="str">
        <f>IF('1'!$A$1=1,B80,C80)</f>
        <v xml:space="preserve">Debit </v>
      </c>
      <c r="B80" s="153" t="s">
        <v>204</v>
      </c>
      <c r="C80" s="153" t="s">
        <v>121</v>
      </c>
      <c r="D80" s="154">
        <v>135.19499999999999</v>
      </c>
      <c r="E80" s="154">
        <v>122.657</v>
      </c>
      <c r="F80" s="154">
        <v>139.00900000000001</v>
      </c>
      <c r="G80" s="154">
        <v>137.17699999999999</v>
      </c>
      <c r="H80" s="154">
        <v>124.97</v>
      </c>
      <c r="I80" s="154">
        <v>92.274000000000001</v>
      </c>
      <c r="J80" s="154">
        <v>152.94099999999997</v>
      </c>
      <c r="K80" s="154">
        <v>85.518000000000001</v>
      </c>
      <c r="L80" s="154">
        <v>141.48699999999999</v>
      </c>
      <c r="M80" s="154">
        <v>156.88800000000001</v>
      </c>
    </row>
    <row r="81" spans="1:13" x14ac:dyDescent="0.2">
      <c r="A81" s="172" t="str">
        <f>IF('1'!$A$1=1,B81,C81)</f>
        <v xml:space="preserve">Road transport </v>
      </c>
      <c r="B81" s="173" t="s">
        <v>251</v>
      </c>
      <c r="C81" s="173" t="s">
        <v>250</v>
      </c>
      <c r="D81" s="157">
        <v>-49.042999999999999</v>
      </c>
      <c r="E81" s="157">
        <v>-40.47</v>
      </c>
      <c r="F81" s="157">
        <v>16.713000000000008</v>
      </c>
      <c r="G81" s="157">
        <v>86.222999999999999</v>
      </c>
      <c r="H81" s="157">
        <v>95.435000000000002</v>
      </c>
      <c r="I81" s="157">
        <v>56.644999999999996</v>
      </c>
      <c r="J81" s="157">
        <v>118.00200000000001</v>
      </c>
      <c r="K81" s="157">
        <v>332.13099999999997</v>
      </c>
      <c r="L81" s="157">
        <v>10.222000000000023</v>
      </c>
      <c r="M81" s="157">
        <v>116.42600000000002</v>
      </c>
    </row>
    <row r="82" spans="1:13" x14ac:dyDescent="0.2">
      <c r="A82" s="152" t="str">
        <f>IF('1'!$A$1=1,B82,C82)</f>
        <v xml:space="preserve">Credit </v>
      </c>
      <c r="B82" s="153" t="s">
        <v>202</v>
      </c>
      <c r="C82" s="153" t="s">
        <v>246</v>
      </c>
      <c r="D82" s="154">
        <v>223.35500000000002</v>
      </c>
      <c r="E82" s="154">
        <v>215.97400000000002</v>
      </c>
      <c r="F82" s="154">
        <v>242.42899999999997</v>
      </c>
      <c r="G82" s="154">
        <v>257.58999999999997</v>
      </c>
      <c r="H82" s="154">
        <v>302.12100000000004</v>
      </c>
      <c r="I82" s="154">
        <v>295.82299999999998</v>
      </c>
      <c r="J82" s="154">
        <v>350.32</v>
      </c>
      <c r="K82" s="154">
        <v>825.43399999999997</v>
      </c>
      <c r="L82" s="154">
        <v>652.98699999999997</v>
      </c>
      <c r="M82" s="154">
        <v>741.44899999999996</v>
      </c>
    </row>
    <row r="83" spans="1:13" x14ac:dyDescent="0.2">
      <c r="A83" s="152" t="str">
        <f>IF('1'!$A$1=1,B83,C83)</f>
        <v xml:space="preserve">Debit </v>
      </c>
      <c r="B83" s="153" t="s">
        <v>204</v>
      </c>
      <c r="C83" s="153" t="s">
        <v>121</v>
      </c>
      <c r="D83" s="154">
        <v>272.39799999999997</v>
      </c>
      <c r="E83" s="154">
        <v>256.44400000000002</v>
      </c>
      <c r="F83" s="154">
        <v>225.71600000000001</v>
      </c>
      <c r="G83" s="154">
        <v>171.36700000000002</v>
      </c>
      <c r="H83" s="154">
        <v>206.68599999999998</v>
      </c>
      <c r="I83" s="154">
        <v>239.178</v>
      </c>
      <c r="J83" s="154">
        <v>232.31800000000001</v>
      </c>
      <c r="K83" s="154">
        <v>493.30299999999994</v>
      </c>
      <c r="L83" s="154">
        <v>642.76499999999999</v>
      </c>
      <c r="M83" s="154">
        <v>625.02300000000002</v>
      </c>
    </row>
    <row r="84" spans="1:13" x14ac:dyDescent="0.2">
      <c r="A84" s="170" t="str">
        <f>IF('1'!$A$1=1,B84,C84)</f>
        <v xml:space="preserve">Passenger </v>
      </c>
      <c r="B84" s="171" t="s">
        <v>232</v>
      </c>
      <c r="C84" s="171" t="s">
        <v>247</v>
      </c>
      <c r="D84" s="154">
        <v>2.7510000000000003</v>
      </c>
      <c r="E84" s="154">
        <v>6.3710000000000004</v>
      </c>
      <c r="F84" s="154">
        <v>12.297000000000001</v>
      </c>
      <c r="G84" s="154">
        <v>5.8919999999999995</v>
      </c>
      <c r="H84" s="154">
        <v>5.3469999999999995</v>
      </c>
      <c r="I84" s="154">
        <v>1.100000000000001E-2</v>
      </c>
      <c r="J84" s="154">
        <v>3.3339999999999996</v>
      </c>
      <c r="K84" s="154">
        <v>-6.1710000000000003</v>
      </c>
      <c r="L84" s="154">
        <v>-2.7439999999999993</v>
      </c>
      <c r="M84" s="154">
        <v>3.8069999999999995</v>
      </c>
    </row>
    <row r="85" spans="1:13" x14ac:dyDescent="0.2">
      <c r="A85" s="152" t="str">
        <f>IF('1'!$A$1=1,B85,C85)</f>
        <v xml:space="preserve">Credit </v>
      </c>
      <c r="B85" s="153" t="s">
        <v>202</v>
      </c>
      <c r="C85" s="153" t="s">
        <v>246</v>
      </c>
      <c r="D85" s="154">
        <v>6.3720000000000008</v>
      </c>
      <c r="E85" s="154">
        <v>10.000999999999999</v>
      </c>
      <c r="F85" s="154">
        <v>17.585999999999999</v>
      </c>
      <c r="G85" s="154">
        <v>11.874000000000001</v>
      </c>
      <c r="H85" s="154">
        <v>14.295000000000002</v>
      </c>
      <c r="I85" s="154">
        <v>4.3919999999999995</v>
      </c>
      <c r="J85" s="154">
        <v>7.5929999999999991</v>
      </c>
      <c r="K85" s="154">
        <v>9.5619999999999994</v>
      </c>
      <c r="L85" s="154">
        <v>21.254000000000001</v>
      </c>
      <c r="M85" s="154">
        <v>18.503</v>
      </c>
    </row>
    <row r="86" spans="1:13" x14ac:dyDescent="0.2">
      <c r="A86" s="152" t="str">
        <f>IF('1'!$A$1=1,B86,C86)</f>
        <v xml:space="preserve">Debit </v>
      </c>
      <c r="B86" s="153" t="s">
        <v>204</v>
      </c>
      <c r="C86" s="153" t="s">
        <v>121</v>
      </c>
      <c r="D86" s="154">
        <v>3.6210000000000004</v>
      </c>
      <c r="E86" s="154">
        <v>3.63</v>
      </c>
      <c r="F86" s="154">
        <v>5.2890000000000006</v>
      </c>
      <c r="G86" s="154">
        <v>5.9819999999999993</v>
      </c>
      <c r="H86" s="154">
        <v>8.9480000000000004</v>
      </c>
      <c r="I86" s="154">
        <v>4.3810000000000002</v>
      </c>
      <c r="J86" s="154">
        <v>4.2589999999999995</v>
      </c>
      <c r="K86" s="154">
        <v>15.733000000000001</v>
      </c>
      <c r="L86" s="154">
        <v>23.997999999999998</v>
      </c>
      <c r="M86" s="154">
        <v>14.696000000000002</v>
      </c>
    </row>
    <row r="87" spans="1:13" x14ac:dyDescent="0.2">
      <c r="A87" s="170" t="str">
        <f>IF('1'!$A$1=1,B87,C87)</f>
        <v xml:space="preserve">Freight </v>
      </c>
      <c r="B87" s="171" t="s">
        <v>236</v>
      </c>
      <c r="C87" s="171" t="s">
        <v>248</v>
      </c>
      <c r="D87" s="154">
        <v>-94.987000000000009</v>
      </c>
      <c r="E87" s="154">
        <v>-84.805999999999997</v>
      </c>
      <c r="F87" s="154">
        <v>-46.127999999999993</v>
      </c>
      <c r="G87" s="154">
        <v>25.099</v>
      </c>
      <c r="H87" s="154">
        <v>19.457999999999995</v>
      </c>
      <c r="I87" s="154">
        <v>-5.6010000000000026</v>
      </c>
      <c r="J87" s="154">
        <v>34.000999999999991</v>
      </c>
      <c r="K87" s="154">
        <v>279.19400000000002</v>
      </c>
      <c r="L87" s="154">
        <v>-72.396999999999991</v>
      </c>
      <c r="M87" s="154">
        <v>12.747000000000007</v>
      </c>
    </row>
    <row r="88" spans="1:13" x14ac:dyDescent="0.2">
      <c r="A88" s="152" t="str">
        <f>IF('1'!$A$1=1,B88,C88)</f>
        <v xml:space="preserve">Credit </v>
      </c>
      <c r="B88" s="153" t="s">
        <v>202</v>
      </c>
      <c r="C88" s="153" t="s">
        <v>246</v>
      </c>
      <c r="D88" s="154">
        <v>135.99</v>
      </c>
      <c r="E88" s="154">
        <v>128.29399999999998</v>
      </c>
      <c r="F88" s="154">
        <v>138.048</v>
      </c>
      <c r="G88" s="154">
        <v>144.74299999999999</v>
      </c>
      <c r="H88" s="154">
        <v>160.86000000000001</v>
      </c>
      <c r="I88" s="154">
        <v>162.779</v>
      </c>
      <c r="J88" s="154">
        <v>184.245</v>
      </c>
      <c r="K88" s="154">
        <v>640.27299999999991</v>
      </c>
      <c r="L88" s="154">
        <v>384.55399999999997</v>
      </c>
      <c r="M88" s="154">
        <v>435.36099999999999</v>
      </c>
    </row>
    <row r="89" spans="1:13" x14ac:dyDescent="0.2">
      <c r="A89" s="152" t="str">
        <f>IF('1'!$A$1=1,B89,C89)</f>
        <v xml:space="preserve">Debit </v>
      </c>
      <c r="B89" s="153" t="s">
        <v>204</v>
      </c>
      <c r="C89" s="153" t="s">
        <v>121</v>
      </c>
      <c r="D89" s="154">
        <v>230.97699999999998</v>
      </c>
      <c r="E89" s="154">
        <v>213.09999999999997</v>
      </c>
      <c r="F89" s="154">
        <v>184.17599999999999</v>
      </c>
      <c r="G89" s="154">
        <v>119.64400000000001</v>
      </c>
      <c r="H89" s="154">
        <v>141.40199999999999</v>
      </c>
      <c r="I89" s="154">
        <v>168.38</v>
      </c>
      <c r="J89" s="154">
        <v>150.244</v>
      </c>
      <c r="K89" s="154">
        <v>361.07899999999995</v>
      </c>
      <c r="L89" s="154">
        <v>456.95100000000002</v>
      </c>
      <c r="M89" s="154">
        <v>422.61399999999998</v>
      </c>
    </row>
    <row r="90" spans="1:13" x14ac:dyDescent="0.2">
      <c r="A90" s="170" t="str">
        <f>IF('1'!$A$1=1,B90,C90)</f>
        <v xml:space="preserve">Other </v>
      </c>
      <c r="B90" s="171" t="s">
        <v>238</v>
      </c>
      <c r="C90" s="171" t="s">
        <v>249</v>
      </c>
      <c r="D90" s="154">
        <v>43.192999999999998</v>
      </c>
      <c r="E90" s="154">
        <v>37.965000000000003</v>
      </c>
      <c r="F90" s="154">
        <v>50.544000000000011</v>
      </c>
      <c r="G90" s="154">
        <v>55.231999999999999</v>
      </c>
      <c r="H90" s="154">
        <v>70.63</v>
      </c>
      <c r="I90" s="154">
        <v>62.234999999999992</v>
      </c>
      <c r="J90" s="154">
        <v>80.667000000000002</v>
      </c>
      <c r="K90" s="154">
        <v>59.108000000000004</v>
      </c>
      <c r="L90" s="154">
        <v>85.363</v>
      </c>
      <c r="M90" s="154">
        <v>99.872</v>
      </c>
    </row>
    <row r="91" spans="1:13" x14ac:dyDescent="0.2">
      <c r="A91" s="152" t="str">
        <f>IF('1'!$A$1=1,B91,C91)</f>
        <v xml:space="preserve">Credit </v>
      </c>
      <c r="B91" s="153" t="s">
        <v>202</v>
      </c>
      <c r="C91" s="153" t="s">
        <v>246</v>
      </c>
      <c r="D91" s="154">
        <v>80.993000000000009</v>
      </c>
      <c r="E91" s="154">
        <v>77.679000000000002</v>
      </c>
      <c r="F91" s="154">
        <v>86.794999999999987</v>
      </c>
      <c r="G91" s="154">
        <v>100.973</v>
      </c>
      <c r="H91" s="154">
        <v>126.96599999999999</v>
      </c>
      <c r="I91" s="154">
        <v>128.65199999999999</v>
      </c>
      <c r="J91" s="154">
        <v>158.482</v>
      </c>
      <c r="K91" s="154">
        <v>175.59899999999999</v>
      </c>
      <c r="L91" s="154">
        <v>247.17899999999997</v>
      </c>
      <c r="M91" s="154">
        <v>287.58499999999998</v>
      </c>
    </row>
    <row r="92" spans="1:13" x14ac:dyDescent="0.2">
      <c r="A92" s="152" t="str">
        <f>IF('1'!$A$1=1,B92,C92)</f>
        <v xml:space="preserve">Debit </v>
      </c>
      <c r="B92" s="153" t="s">
        <v>204</v>
      </c>
      <c r="C92" s="153" t="s">
        <v>121</v>
      </c>
      <c r="D92" s="154">
        <v>37.799999999999997</v>
      </c>
      <c r="E92" s="154">
        <v>39.713999999999999</v>
      </c>
      <c r="F92" s="154">
        <v>36.251000000000005</v>
      </c>
      <c r="G92" s="154">
        <v>45.741</v>
      </c>
      <c r="H92" s="154">
        <v>56.335999999999999</v>
      </c>
      <c r="I92" s="154">
        <v>66.417000000000002</v>
      </c>
      <c r="J92" s="154">
        <v>77.814999999999998</v>
      </c>
      <c r="K92" s="154">
        <v>116.491</v>
      </c>
      <c r="L92" s="154">
        <v>161.816</v>
      </c>
      <c r="M92" s="154">
        <v>187.71300000000002</v>
      </c>
    </row>
    <row r="93" spans="1:13" x14ac:dyDescent="0.2">
      <c r="A93" s="172" t="str">
        <f>IF('1'!$A$1=1,B93,C93)</f>
        <v>Other modes of transport</v>
      </c>
      <c r="B93" s="173" t="s">
        <v>253</v>
      </c>
      <c r="C93" s="173" t="s">
        <v>252</v>
      </c>
      <c r="D93" s="157">
        <v>2274.3919999999998</v>
      </c>
      <c r="E93" s="157">
        <v>2517.3500000000004</v>
      </c>
      <c r="F93" s="157">
        <v>2756.2950000000001</v>
      </c>
      <c r="G93" s="157">
        <v>2625.2940000000003</v>
      </c>
      <c r="H93" s="157">
        <v>2822.9129999999996</v>
      </c>
      <c r="I93" s="157">
        <v>2391.105</v>
      </c>
      <c r="J93" s="157">
        <v>1673.3319999999999</v>
      </c>
      <c r="K93" s="157">
        <v>1593.2469999999998</v>
      </c>
      <c r="L93" s="157">
        <v>1573.9640000000002</v>
      </c>
      <c r="M93" s="157">
        <v>1579.9900000000002</v>
      </c>
    </row>
    <row r="94" spans="1:13" x14ac:dyDescent="0.2">
      <c r="A94" s="152" t="str">
        <f>IF('1'!$A$1=1,B94,C94)</f>
        <v xml:space="preserve">     Credit</v>
      </c>
      <c r="B94" s="153" t="s">
        <v>202</v>
      </c>
      <c r="C94" s="153" t="s">
        <v>221</v>
      </c>
      <c r="D94" s="154">
        <v>2389.7710000000002</v>
      </c>
      <c r="E94" s="154">
        <v>2648.663</v>
      </c>
      <c r="F94" s="154">
        <v>2900.3289999999997</v>
      </c>
      <c r="G94" s="154">
        <v>2737.98</v>
      </c>
      <c r="H94" s="154">
        <v>2926.6089999999999</v>
      </c>
      <c r="I94" s="154">
        <v>2443.9070000000002</v>
      </c>
      <c r="J94" s="154">
        <v>1733.4390000000001</v>
      </c>
      <c r="K94" s="154">
        <v>1704.0670000000002</v>
      </c>
      <c r="L94" s="154">
        <v>1733.8630000000003</v>
      </c>
      <c r="M94" s="154">
        <v>1770.511</v>
      </c>
    </row>
    <row r="95" spans="1:13" x14ac:dyDescent="0.2">
      <c r="A95" s="152" t="str">
        <f>IF('1'!$A$1=1,B95,C95)</f>
        <v xml:space="preserve">     Debit</v>
      </c>
      <c r="B95" s="153" t="s">
        <v>204</v>
      </c>
      <c r="C95" s="153" t="s">
        <v>222</v>
      </c>
      <c r="D95" s="154">
        <v>115.37899999999999</v>
      </c>
      <c r="E95" s="154">
        <v>131.31299999999999</v>
      </c>
      <c r="F95" s="154">
        <v>144.03399999999999</v>
      </c>
      <c r="G95" s="154">
        <v>112.68599999999999</v>
      </c>
      <c r="H95" s="154">
        <v>103.696</v>
      </c>
      <c r="I95" s="154">
        <v>52.802</v>
      </c>
      <c r="J95" s="154">
        <v>60.106999999999999</v>
      </c>
      <c r="K95" s="154">
        <v>110.82000000000001</v>
      </c>
      <c r="L95" s="154">
        <v>159.899</v>
      </c>
      <c r="M95" s="154">
        <v>190.52100000000002</v>
      </c>
    </row>
    <row r="96" spans="1:13" x14ac:dyDescent="0.2">
      <c r="A96" s="170" t="str">
        <f>IF('1'!$A$1=1,B96,C96)</f>
        <v>Passenger</v>
      </c>
      <c r="B96" s="171" t="s">
        <v>232</v>
      </c>
      <c r="C96" s="171" t="s">
        <v>231</v>
      </c>
      <c r="D96" s="154">
        <v>0.89100000000000001</v>
      </c>
      <c r="E96" s="154">
        <v>2.6829999999999998</v>
      </c>
      <c r="F96" s="154">
        <v>2.5469999999999997</v>
      </c>
      <c r="G96" s="154">
        <v>4.3119999999999994</v>
      </c>
      <c r="H96" s="154">
        <v>5.383</v>
      </c>
      <c r="I96" s="154">
        <v>0</v>
      </c>
      <c r="J96" s="154">
        <v>0</v>
      </c>
      <c r="K96" s="154">
        <v>3.843</v>
      </c>
      <c r="L96" s="154">
        <v>0.93500000000000005</v>
      </c>
      <c r="M96" s="154">
        <v>0</v>
      </c>
    </row>
    <row r="97" spans="1:13" x14ac:dyDescent="0.2">
      <c r="A97" s="152" t="str">
        <f>IF('1'!$A$1=1,B97,C97)</f>
        <v xml:space="preserve">      Credit</v>
      </c>
      <c r="B97" s="153" t="s">
        <v>202</v>
      </c>
      <c r="C97" s="153" t="s">
        <v>233</v>
      </c>
      <c r="D97" s="154">
        <v>0.89100000000000001</v>
      </c>
      <c r="E97" s="154">
        <v>2.6829999999999998</v>
      </c>
      <c r="F97" s="154">
        <v>2.5469999999999997</v>
      </c>
      <c r="G97" s="154">
        <v>4.3119999999999994</v>
      </c>
      <c r="H97" s="154">
        <v>5.383</v>
      </c>
      <c r="I97" s="154">
        <v>0</v>
      </c>
      <c r="J97" s="154">
        <v>0</v>
      </c>
      <c r="K97" s="154">
        <v>3.843</v>
      </c>
      <c r="L97" s="154">
        <v>0.93500000000000005</v>
      </c>
      <c r="M97" s="154">
        <v>0</v>
      </c>
    </row>
    <row r="98" spans="1:13" x14ac:dyDescent="0.2">
      <c r="A98" s="152" t="str">
        <f>IF('1'!$A$1=1,B98,C98)</f>
        <v xml:space="preserve">      Debit</v>
      </c>
      <c r="B98" s="153" t="s">
        <v>204</v>
      </c>
      <c r="C98" s="153" t="s">
        <v>234</v>
      </c>
      <c r="D98" s="154">
        <v>0</v>
      </c>
      <c r="E98" s="154">
        <v>0</v>
      </c>
      <c r="F98" s="154">
        <v>0</v>
      </c>
      <c r="G98" s="154">
        <v>0</v>
      </c>
      <c r="H98" s="154">
        <v>0</v>
      </c>
      <c r="I98" s="154">
        <v>0</v>
      </c>
      <c r="J98" s="154">
        <v>0</v>
      </c>
      <c r="K98" s="154">
        <v>0</v>
      </c>
      <c r="L98" s="154">
        <v>0</v>
      </c>
      <c r="M98" s="154">
        <v>0</v>
      </c>
    </row>
    <row r="99" spans="1:13" x14ac:dyDescent="0.2">
      <c r="A99" s="170" t="str">
        <f>IF('1'!$A$1=1,B99,C99)</f>
        <v>Freight</v>
      </c>
      <c r="B99" s="171" t="s">
        <v>236</v>
      </c>
      <c r="C99" s="171" t="s">
        <v>235</v>
      </c>
      <c r="D99" s="154">
        <v>1972.636</v>
      </c>
      <c r="E99" s="154">
        <v>2322.0820000000003</v>
      </c>
      <c r="F99" s="154">
        <v>2598.527</v>
      </c>
      <c r="G99" s="154">
        <v>2460.9390000000003</v>
      </c>
      <c r="H99" s="154">
        <v>2629.8589999999995</v>
      </c>
      <c r="I99" s="154">
        <v>2158.076</v>
      </c>
      <c r="J99" s="154">
        <v>1418.7</v>
      </c>
      <c r="K99" s="154">
        <v>1439.3030000000001</v>
      </c>
      <c r="L99" s="154">
        <v>1452.502</v>
      </c>
      <c r="M99" s="154">
        <v>1426.0120000000002</v>
      </c>
    </row>
    <row r="100" spans="1:13" x14ac:dyDescent="0.2">
      <c r="A100" s="152" t="str">
        <f>IF('1'!$A$1=1,B100,C100)</f>
        <v xml:space="preserve">      Credit</v>
      </c>
      <c r="B100" s="153" t="s">
        <v>202</v>
      </c>
      <c r="C100" s="153" t="s">
        <v>233</v>
      </c>
      <c r="D100" s="154">
        <v>2060.9349999999999</v>
      </c>
      <c r="E100" s="154">
        <v>2400.9320000000002</v>
      </c>
      <c r="F100" s="154">
        <v>2669.6320000000001</v>
      </c>
      <c r="G100" s="154">
        <v>2527.8250000000003</v>
      </c>
      <c r="H100" s="154">
        <v>2683.5</v>
      </c>
      <c r="I100" s="154">
        <v>2158.076</v>
      </c>
      <c r="J100" s="154">
        <v>1421.201</v>
      </c>
      <c r="K100" s="154">
        <v>1445.232</v>
      </c>
      <c r="L100" s="154">
        <v>1465.433</v>
      </c>
      <c r="M100" s="154">
        <v>1436.2170000000001</v>
      </c>
    </row>
    <row r="101" spans="1:13" x14ac:dyDescent="0.2">
      <c r="A101" s="152" t="str">
        <f>IF('1'!$A$1=1,B101,C101)</f>
        <v xml:space="preserve">      Debit</v>
      </c>
      <c r="B101" s="153" t="s">
        <v>204</v>
      </c>
      <c r="C101" s="153" t="s">
        <v>234</v>
      </c>
      <c r="D101" s="154">
        <v>88.299000000000007</v>
      </c>
      <c r="E101" s="154">
        <v>78.849999999999994</v>
      </c>
      <c r="F101" s="154">
        <v>71.10499999999999</v>
      </c>
      <c r="G101" s="154">
        <v>66.885999999999996</v>
      </c>
      <c r="H101" s="154">
        <v>53.640999999999998</v>
      </c>
      <c r="I101" s="154">
        <v>0</v>
      </c>
      <c r="J101" s="154">
        <v>2.5009999999999999</v>
      </c>
      <c r="K101" s="154">
        <v>5.9290000000000003</v>
      </c>
      <c r="L101" s="154">
        <v>12.931000000000001</v>
      </c>
      <c r="M101" s="154">
        <v>10.205</v>
      </c>
    </row>
    <row r="102" spans="1:13" x14ac:dyDescent="0.2">
      <c r="A102" s="174" t="str">
        <f>IF('1'!$A$1=1,B102,C102)</f>
        <v>including:</v>
      </c>
      <c r="B102" s="176" t="s">
        <v>255</v>
      </c>
      <c r="C102" s="175" t="s">
        <v>254</v>
      </c>
      <c r="D102" s="154"/>
      <c r="E102" s="154"/>
      <c r="F102" s="154"/>
      <c r="G102" s="154"/>
      <c r="H102" s="154"/>
      <c r="I102" s="154"/>
      <c r="J102" s="154"/>
      <c r="K102" s="154"/>
      <c r="L102" s="154"/>
      <c r="M102" s="154"/>
    </row>
    <row r="103" spans="1:13" x14ac:dyDescent="0.2">
      <c r="A103" s="177" t="str">
        <f>IF('1'!$A$1=1,B103,C103)</f>
        <v xml:space="preserve">Pipeline transport </v>
      </c>
      <c r="B103" s="178" t="s">
        <v>257</v>
      </c>
      <c r="C103" s="178" t="s">
        <v>256</v>
      </c>
      <c r="D103" s="157">
        <v>1949.1949999999997</v>
      </c>
      <c r="E103" s="157">
        <v>2302.2750000000001</v>
      </c>
      <c r="F103" s="157">
        <v>2586.3890000000001</v>
      </c>
      <c r="G103" s="157">
        <v>2443.1770000000001</v>
      </c>
      <c r="H103" s="157">
        <v>2611.991</v>
      </c>
      <c r="I103" s="157">
        <v>2141.3429999999998</v>
      </c>
      <c r="J103" s="157">
        <v>1404.338</v>
      </c>
      <c r="K103" s="157">
        <v>1411.328</v>
      </c>
      <c r="L103" s="157">
        <v>1429.3899999999999</v>
      </c>
      <c r="M103" s="157">
        <v>1428.7860000000001</v>
      </c>
    </row>
    <row r="104" spans="1:13" x14ac:dyDescent="0.2">
      <c r="A104" s="152" t="str">
        <f>IF('1'!$A$1=1,B104,C104)</f>
        <v xml:space="preserve">Credit </v>
      </c>
      <c r="B104" s="153" t="s">
        <v>202</v>
      </c>
      <c r="C104" s="153" t="s">
        <v>246</v>
      </c>
      <c r="D104" s="154">
        <v>2037.4939999999999</v>
      </c>
      <c r="E104" s="154">
        <v>2381.125</v>
      </c>
      <c r="F104" s="154">
        <v>2657.4940000000001</v>
      </c>
      <c r="G104" s="154">
        <v>2510.0630000000001</v>
      </c>
      <c r="H104" s="154">
        <v>2665.6320000000001</v>
      </c>
      <c r="I104" s="154">
        <v>2141.3429999999998</v>
      </c>
      <c r="J104" s="154">
        <v>1405.1769999999999</v>
      </c>
      <c r="K104" s="154">
        <v>1411.328</v>
      </c>
      <c r="L104" s="154">
        <v>1429.3899999999999</v>
      </c>
      <c r="M104" s="154">
        <v>1431.576</v>
      </c>
    </row>
    <row r="105" spans="1:13" x14ac:dyDescent="0.2">
      <c r="A105" s="152" t="str">
        <f>IF('1'!$A$1=1,B105,C105)</f>
        <v xml:space="preserve">Debit </v>
      </c>
      <c r="B105" s="153" t="s">
        <v>204</v>
      </c>
      <c r="C105" s="153" t="s">
        <v>121</v>
      </c>
      <c r="D105" s="154">
        <v>88.299000000000007</v>
      </c>
      <c r="E105" s="154">
        <v>78.849999999999994</v>
      </c>
      <c r="F105" s="154">
        <v>71.10499999999999</v>
      </c>
      <c r="G105" s="154">
        <v>66.885999999999996</v>
      </c>
      <c r="H105" s="154">
        <v>53.640999999999998</v>
      </c>
      <c r="I105" s="154">
        <v>0</v>
      </c>
      <c r="J105" s="154">
        <v>0.83899999999999997</v>
      </c>
      <c r="K105" s="154">
        <v>0</v>
      </c>
      <c r="L105" s="154">
        <v>0</v>
      </c>
      <c r="M105" s="154">
        <v>2.79</v>
      </c>
    </row>
    <row r="106" spans="1:13" x14ac:dyDescent="0.2">
      <c r="A106" s="170" t="str">
        <f>IF('1'!$A$1=1,B106,C106)</f>
        <v>Other</v>
      </c>
      <c r="B106" s="171" t="s">
        <v>238</v>
      </c>
      <c r="C106" s="171" t="s">
        <v>237</v>
      </c>
      <c r="D106" s="154">
        <v>300.86500000000001</v>
      </c>
      <c r="E106" s="154">
        <v>192.58499999999998</v>
      </c>
      <c r="F106" s="154">
        <v>155.221</v>
      </c>
      <c r="G106" s="154">
        <v>160.04300000000001</v>
      </c>
      <c r="H106" s="154">
        <v>187.67099999999999</v>
      </c>
      <c r="I106" s="154">
        <v>233.029</v>
      </c>
      <c r="J106" s="154">
        <v>254.63199999999998</v>
      </c>
      <c r="K106" s="154">
        <v>150.101</v>
      </c>
      <c r="L106" s="154">
        <v>120.52700000000002</v>
      </c>
      <c r="M106" s="154">
        <v>153.97800000000001</v>
      </c>
    </row>
    <row r="107" spans="1:13" x14ac:dyDescent="0.2">
      <c r="A107" s="152" t="str">
        <f>IF('1'!$A$1=1,B107,C107)</f>
        <v xml:space="preserve">      Credit</v>
      </c>
      <c r="B107" s="153" t="s">
        <v>202</v>
      </c>
      <c r="C107" s="153" t="s">
        <v>233</v>
      </c>
      <c r="D107" s="154">
        <v>327.94500000000005</v>
      </c>
      <c r="E107" s="154">
        <v>245.048</v>
      </c>
      <c r="F107" s="154">
        <v>228.15</v>
      </c>
      <c r="G107" s="154">
        <v>205.84300000000002</v>
      </c>
      <c r="H107" s="154">
        <v>237.726</v>
      </c>
      <c r="I107" s="154">
        <v>285.83100000000002</v>
      </c>
      <c r="J107" s="154">
        <v>312.238</v>
      </c>
      <c r="K107" s="154">
        <v>254.99200000000002</v>
      </c>
      <c r="L107" s="154">
        <v>267.49499999999995</v>
      </c>
      <c r="M107" s="154">
        <v>334.29399999999998</v>
      </c>
    </row>
    <row r="108" spans="1:13" x14ac:dyDescent="0.2">
      <c r="A108" s="152" t="str">
        <f>IF('1'!$A$1=1,B108,C108)</f>
        <v xml:space="preserve">      Debit</v>
      </c>
      <c r="B108" s="153" t="s">
        <v>204</v>
      </c>
      <c r="C108" s="153" t="s">
        <v>234</v>
      </c>
      <c r="D108" s="154">
        <v>27.080000000000002</v>
      </c>
      <c r="E108" s="154">
        <v>52.463000000000001</v>
      </c>
      <c r="F108" s="154">
        <v>72.929000000000002</v>
      </c>
      <c r="G108" s="154">
        <v>45.800000000000004</v>
      </c>
      <c r="H108" s="154">
        <v>50.055</v>
      </c>
      <c r="I108" s="154">
        <v>52.802</v>
      </c>
      <c r="J108" s="154">
        <v>57.606000000000002</v>
      </c>
      <c r="K108" s="154">
        <v>104.89099999999999</v>
      </c>
      <c r="L108" s="154">
        <v>146.96799999999999</v>
      </c>
      <c r="M108" s="154">
        <v>180.31599999999997</v>
      </c>
    </row>
    <row r="109" spans="1:13" x14ac:dyDescent="0.2">
      <c r="A109" s="179" t="str">
        <f>IF('1'!$A$1=1,B109,C109)</f>
        <v>Postal and courier services</v>
      </c>
      <c r="B109" s="180" t="s">
        <v>259</v>
      </c>
      <c r="C109" s="180" t="s">
        <v>258</v>
      </c>
      <c r="D109" s="157">
        <v>70.259</v>
      </c>
      <c r="E109" s="157">
        <v>61.501999999999995</v>
      </c>
      <c r="F109" s="157">
        <v>73.073999999999998</v>
      </c>
      <c r="G109" s="157">
        <v>98.503</v>
      </c>
      <c r="H109" s="157">
        <v>91.274000000000001</v>
      </c>
      <c r="I109" s="157">
        <v>104.62299999999999</v>
      </c>
      <c r="J109" s="157">
        <v>96.347999999999999</v>
      </c>
      <c r="K109" s="157">
        <v>29.185000000000002</v>
      </c>
      <c r="L109" s="157">
        <v>-148.90200000000002</v>
      </c>
      <c r="M109" s="157">
        <v>-182.22399999999999</v>
      </c>
    </row>
    <row r="110" spans="1:13" x14ac:dyDescent="0.2">
      <c r="A110" s="152" t="str">
        <f>IF('1'!$A$1=1,B110,C110)</f>
        <v xml:space="preserve">     Credit</v>
      </c>
      <c r="B110" s="153" t="s">
        <v>202</v>
      </c>
      <c r="C110" s="153" t="s">
        <v>221</v>
      </c>
      <c r="D110" s="154">
        <v>75.63</v>
      </c>
      <c r="E110" s="154">
        <v>67.834999999999994</v>
      </c>
      <c r="F110" s="154">
        <v>81.817999999999998</v>
      </c>
      <c r="G110" s="154">
        <v>113.78699999999999</v>
      </c>
      <c r="H110" s="154">
        <v>108.23699999999999</v>
      </c>
      <c r="I110" s="154">
        <v>129.17099999999999</v>
      </c>
      <c r="J110" s="154">
        <v>143.982</v>
      </c>
      <c r="K110" s="154">
        <v>55.620000000000005</v>
      </c>
      <c r="L110" s="154">
        <v>58.347999999999999</v>
      </c>
      <c r="M110" s="154">
        <v>52.78</v>
      </c>
    </row>
    <row r="111" spans="1:13" x14ac:dyDescent="0.2">
      <c r="A111" s="152" t="str">
        <f>IF('1'!$A$1=1,B111,C111)</f>
        <v xml:space="preserve">     Debit</v>
      </c>
      <c r="B111" s="153" t="s">
        <v>204</v>
      </c>
      <c r="C111" s="153" t="s">
        <v>222</v>
      </c>
      <c r="D111" s="154">
        <v>5.3710000000000004</v>
      </c>
      <c r="E111" s="154">
        <v>6.3330000000000002</v>
      </c>
      <c r="F111" s="154">
        <v>8.7439999999999998</v>
      </c>
      <c r="G111" s="154">
        <v>15.283999999999999</v>
      </c>
      <c r="H111" s="154">
        <v>16.962999999999997</v>
      </c>
      <c r="I111" s="154">
        <v>24.547999999999998</v>
      </c>
      <c r="J111" s="154">
        <v>47.634</v>
      </c>
      <c r="K111" s="154">
        <v>26.435000000000002</v>
      </c>
      <c r="L111" s="154">
        <v>207.25</v>
      </c>
      <c r="M111" s="154">
        <v>235.00399999999999</v>
      </c>
    </row>
    <row r="112" spans="1:13" x14ac:dyDescent="0.2">
      <c r="A112" s="168" t="str">
        <f>IF('1'!$A$1=1,B112,C112)</f>
        <v>Travel</v>
      </c>
      <c r="B112" s="169" t="s">
        <v>261</v>
      </c>
      <c r="C112" s="169" t="s">
        <v>260</v>
      </c>
      <c r="D112" s="157">
        <v>-3620.7689999999998</v>
      </c>
      <c r="E112" s="157">
        <v>-4417.71</v>
      </c>
      <c r="F112" s="157">
        <v>-5198.9080000000004</v>
      </c>
      <c r="G112" s="157">
        <v>-5463.1509999999998</v>
      </c>
      <c r="H112" s="157">
        <v>-6160.8680000000004</v>
      </c>
      <c r="I112" s="157">
        <v>-3809.5709999999999</v>
      </c>
      <c r="J112" s="157">
        <v>-4486.5830000000005</v>
      </c>
      <c r="K112" s="157">
        <v>-18183.73</v>
      </c>
      <c r="L112" s="157">
        <v>-13758.853999999999</v>
      </c>
      <c r="M112" s="157">
        <v>-11092.958000000001</v>
      </c>
    </row>
    <row r="113" spans="1:13" x14ac:dyDescent="0.2">
      <c r="A113" s="152" t="str">
        <f>IF('1'!$A$1=1,B113,C113)</f>
        <v xml:space="preserve">    Credit</v>
      </c>
      <c r="B113" s="153" t="s">
        <v>202</v>
      </c>
      <c r="C113" s="153" t="s">
        <v>217</v>
      </c>
      <c r="D113" s="154">
        <v>974.31799999999998</v>
      </c>
      <c r="E113" s="154">
        <v>969.78899999999999</v>
      </c>
      <c r="F113" s="154">
        <v>1106.826</v>
      </c>
      <c r="G113" s="154">
        <v>1230.1870000000001</v>
      </c>
      <c r="H113" s="154">
        <v>1450.797</v>
      </c>
      <c r="I113" s="154">
        <v>313.61400000000003</v>
      </c>
      <c r="J113" s="154">
        <v>805.51699999999994</v>
      </c>
      <c r="K113" s="154">
        <v>736.21199999999999</v>
      </c>
      <c r="L113" s="154">
        <v>792.05000000000007</v>
      </c>
      <c r="M113" s="154">
        <v>967.99600000000009</v>
      </c>
    </row>
    <row r="114" spans="1:13" x14ac:dyDescent="0.2">
      <c r="A114" s="152" t="str">
        <f>IF('1'!$A$1=1,B114,C114)</f>
        <v xml:space="preserve">    Debit</v>
      </c>
      <c r="B114" s="153" t="s">
        <v>204</v>
      </c>
      <c r="C114" s="153" t="s">
        <v>218</v>
      </c>
      <c r="D114" s="154">
        <v>4595.0869999999995</v>
      </c>
      <c r="E114" s="154">
        <v>5387.4989999999998</v>
      </c>
      <c r="F114" s="154">
        <v>6305.7340000000004</v>
      </c>
      <c r="G114" s="154">
        <v>6693.3380000000006</v>
      </c>
      <c r="H114" s="154">
        <v>7611.665</v>
      </c>
      <c r="I114" s="154">
        <v>4123.1849999999995</v>
      </c>
      <c r="J114" s="154">
        <v>5292.0999999999995</v>
      </c>
      <c r="K114" s="154">
        <v>18919.941999999999</v>
      </c>
      <c r="L114" s="154">
        <v>14550.904</v>
      </c>
      <c r="M114" s="154">
        <v>12060.954</v>
      </c>
    </row>
    <row r="115" spans="1:13" x14ac:dyDescent="0.2">
      <c r="A115" s="162" t="str">
        <f>IF('1'!$A$1=1,B115,C115)</f>
        <v>Business</v>
      </c>
      <c r="B115" s="163" t="s">
        <v>263</v>
      </c>
      <c r="C115" s="163" t="s">
        <v>262</v>
      </c>
      <c r="D115" s="154">
        <v>-1710.0359999999998</v>
      </c>
      <c r="E115" s="154">
        <v>-2134.6959999999999</v>
      </c>
      <c r="F115" s="154">
        <v>-2785.5849999999996</v>
      </c>
      <c r="G115" s="154">
        <v>-3216.107</v>
      </c>
      <c r="H115" s="154">
        <v>-3672.9169999999999</v>
      </c>
      <c r="I115" s="154">
        <v>-2662.5679999999998</v>
      </c>
      <c r="J115" s="154">
        <v>-3093.2629999999999</v>
      </c>
      <c r="K115" s="154">
        <v>-4583.91</v>
      </c>
      <c r="L115" s="154">
        <v>-3234.6369999999997</v>
      </c>
      <c r="M115" s="154">
        <v>-2650.6669999999999</v>
      </c>
    </row>
    <row r="116" spans="1:13" x14ac:dyDescent="0.2">
      <c r="A116" s="152" t="str">
        <f>IF('1'!$A$1=1,B116,C116)</f>
        <v xml:space="preserve">     Credit</v>
      </c>
      <c r="B116" s="153" t="s">
        <v>202</v>
      </c>
      <c r="C116" s="153" t="s">
        <v>221</v>
      </c>
      <c r="D116" s="154">
        <v>77.355000000000004</v>
      </c>
      <c r="E116" s="154">
        <v>92.014999999999986</v>
      </c>
      <c r="F116" s="154">
        <v>105.91</v>
      </c>
      <c r="G116" s="154">
        <v>125.44499999999999</v>
      </c>
      <c r="H116" s="154">
        <v>151.989</v>
      </c>
      <c r="I116" s="154">
        <v>51.41</v>
      </c>
      <c r="J116" s="154">
        <v>63.728999999999999</v>
      </c>
      <c r="K116" s="154">
        <v>61.018999999999998</v>
      </c>
      <c r="L116" s="154">
        <v>65.586999999999989</v>
      </c>
      <c r="M116" s="154">
        <v>86.933999999999997</v>
      </c>
    </row>
    <row r="117" spans="1:13" x14ac:dyDescent="0.2">
      <c r="A117" s="152" t="str">
        <f>IF('1'!$A$1=1,B117,C117)</f>
        <v xml:space="preserve">     Debit</v>
      </c>
      <c r="B117" s="153" t="s">
        <v>204</v>
      </c>
      <c r="C117" s="153" t="s">
        <v>222</v>
      </c>
      <c r="D117" s="154">
        <v>1787.3910000000001</v>
      </c>
      <c r="E117" s="154">
        <v>2226.7109999999998</v>
      </c>
      <c r="F117" s="154">
        <v>2891.4949999999999</v>
      </c>
      <c r="G117" s="154">
        <v>3341.5520000000006</v>
      </c>
      <c r="H117" s="154">
        <v>3824.9059999999999</v>
      </c>
      <c r="I117" s="154">
        <v>2713.9779999999996</v>
      </c>
      <c r="J117" s="154">
        <v>3156.9920000000002</v>
      </c>
      <c r="K117" s="154">
        <v>4644.9290000000001</v>
      </c>
      <c r="L117" s="154">
        <v>3300.2240000000002</v>
      </c>
      <c r="M117" s="154">
        <v>2737.6010000000001</v>
      </c>
    </row>
    <row r="118" spans="1:13" x14ac:dyDescent="0.2">
      <c r="A118" s="162" t="str">
        <f>IF('1'!$A$1=1,B118,C118)</f>
        <v>Personal</v>
      </c>
      <c r="B118" s="163" t="s">
        <v>265</v>
      </c>
      <c r="C118" s="163" t="s">
        <v>264</v>
      </c>
      <c r="D118" s="154">
        <v>-1910.7329999999999</v>
      </c>
      <c r="E118" s="154">
        <v>-2283.0140000000001</v>
      </c>
      <c r="F118" s="154">
        <v>-2413.3229999999999</v>
      </c>
      <c r="G118" s="154">
        <v>-2247.0439999999999</v>
      </c>
      <c r="H118" s="154">
        <v>-2487.951</v>
      </c>
      <c r="I118" s="154">
        <v>-1147.0030000000002</v>
      </c>
      <c r="J118" s="154">
        <v>-1393.3200000000002</v>
      </c>
      <c r="K118" s="154">
        <v>-13599.82</v>
      </c>
      <c r="L118" s="154">
        <v>-10524.217000000001</v>
      </c>
      <c r="M118" s="154">
        <v>-8442.2910000000011</v>
      </c>
    </row>
    <row r="119" spans="1:13" x14ac:dyDescent="0.2">
      <c r="A119" s="152" t="str">
        <f>IF('1'!$A$1=1,B119,C119)</f>
        <v xml:space="preserve">     Credit</v>
      </c>
      <c r="B119" s="153" t="s">
        <v>202</v>
      </c>
      <c r="C119" s="153" t="s">
        <v>221</v>
      </c>
      <c r="D119" s="154">
        <v>896.96299999999997</v>
      </c>
      <c r="E119" s="154">
        <v>877.774</v>
      </c>
      <c r="F119" s="154">
        <v>1000.9159999999999</v>
      </c>
      <c r="G119" s="154">
        <v>1104.742</v>
      </c>
      <c r="H119" s="154">
        <v>1298.808</v>
      </c>
      <c r="I119" s="154">
        <v>262.20399999999995</v>
      </c>
      <c r="J119" s="154">
        <v>741.78800000000001</v>
      </c>
      <c r="K119" s="154">
        <v>675.19299999999998</v>
      </c>
      <c r="L119" s="154">
        <v>726.46300000000008</v>
      </c>
      <c r="M119" s="154">
        <v>881.06200000000013</v>
      </c>
    </row>
    <row r="120" spans="1:13" x14ac:dyDescent="0.2">
      <c r="A120" s="152" t="str">
        <f>IF('1'!$A$1=1,B120,C120)</f>
        <v xml:space="preserve">     Debit</v>
      </c>
      <c r="B120" s="153" t="s">
        <v>204</v>
      </c>
      <c r="C120" s="153" t="s">
        <v>222</v>
      </c>
      <c r="D120" s="154">
        <v>2807.6959999999999</v>
      </c>
      <c r="E120" s="154">
        <v>3160.788</v>
      </c>
      <c r="F120" s="154">
        <v>3414.239</v>
      </c>
      <c r="G120" s="154">
        <v>3351.7860000000001</v>
      </c>
      <c r="H120" s="154">
        <v>3786.759</v>
      </c>
      <c r="I120" s="154">
        <v>1409.2069999999999</v>
      </c>
      <c r="J120" s="154">
        <v>2135.1079999999997</v>
      </c>
      <c r="K120" s="154">
        <v>14275.012999999999</v>
      </c>
      <c r="L120" s="154">
        <v>11250.68</v>
      </c>
      <c r="M120" s="154">
        <v>9323.3529999999992</v>
      </c>
    </row>
    <row r="121" spans="1:13" x14ac:dyDescent="0.2">
      <c r="A121" s="168" t="str">
        <f>IF('1'!$A$1=1,B121,C121)</f>
        <v>Construction</v>
      </c>
      <c r="B121" s="169" t="s">
        <v>267</v>
      </c>
      <c r="C121" s="169" t="s">
        <v>266</v>
      </c>
      <c r="D121" s="157">
        <v>239.22000000000003</v>
      </c>
      <c r="E121" s="157">
        <v>123.16200000000001</v>
      </c>
      <c r="F121" s="157">
        <v>34.21</v>
      </c>
      <c r="G121" s="157">
        <v>85.246999999999986</v>
      </c>
      <c r="H121" s="157">
        <v>35.908000000000001</v>
      </c>
      <c r="I121" s="157">
        <v>30.18</v>
      </c>
      <c r="J121" s="157">
        <v>3.1660000000000017</v>
      </c>
      <c r="K121" s="157">
        <v>32.983000000000004</v>
      </c>
      <c r="L121" s="157">
        <v>33.268999999999998</v>
      </c>
      <c r="M121" s="157">
        <v>34.241</v>
      </c>
    </row>
    <row r="122" spans="1:13" x14ac:dyDescent="0.2">
      <c r="A122" s="152" t="str">
        <f>IF('1'!$A$1=1,B122,C122)</f>
        <v xml:space="preserve">    Credit</v>
      </c>
      <c r="B122" s="153" t="s">
        <v>202</v>
      </c>
      <c r="C122" s="153" t="s">
        <v>217</v>
      </c>
      <c r="D122" s="154">
        <v>254.238</v>
      </c>
      <c r="E122" s="154">
        <v>163.68600000000001</v>
      </c>
      <c r="F122" s="154">
        <v>84.663000000000011</v>
      </c>
      <c r="G122" s="154">
        <v>131.66800000000001</v>
      </c>
      <c r="H122" s="154">
        <v>104.81299999999999</v>
      </c>
      <c r="I122" s="154">
        <v>81.037000000000006</v>
      </c>
      <c r="J122" s="154">
        <v>44.02</v>
      </c>
      <c r="K122" s="154">
        <v>56.253</v>
      </c>
      <c r="L122" s="154">
        <v>57.228999999999999</v>
      </c>
      <c r="M122" s="154">
        <v>64.015999999999991</v>
      </c>
    </row>
    <row r="123" spans="1:13" x14ac:dyDescent="0.2">
      <c r="A123" s="152" t="str">
        <f>IF('1'!$A$1=1,B123,C123)</f>
        <v xml:space="preserve">    Debit</v>
      </c>
      <c r="B123" s="153" t="s">
        <v>204</v>
      </c>
      <c r="C123" s="153" t="s">
        <v>218</v>
      </c>
      <c r="D123" s="154">
        <v>15.018000000000001</v>
      </c>
      <c r="E123" s="154">
        <v>40.524000000000001</v>
      </c>
      <c r="F123" s="154">
        <v>50.453000000000003</v>
      </c>
      <c r="G123" s="154">
        <v>46.420999999999999</v>
      </c>
      <c r="H123" s="154">
        <v>68.905000000000001</v>
      </c>
      <c r="I123" s="154">
        <v>50.856999999999999</v>
      </c>
      <c r="J123" s="154">
        <v>40.853999999999999</v>
      </c>
      <c r="K123" s="154">
        <v>23.27</v>
      </c>
      <c r="L123" s="154">
        <v>23.96</v>
      </c>
      <c r="M123" s="154">
        <v>29.775000000000002</v>
      </c>
    </row>
    <row r="124" spans="1:13" x14ac:dyDescent="0.2">
      <c r="A124" s="160" t="str">
        <f>IF('1'!$A$1=1,B124,C124)</f>
        <v>Insurance and pension services</v>
      </c>
      <c r="B124" s="161" t="s">
        <v>269</v>
      </c>
      <c r="C124" s="161" t="s">
        <v>268</v>
      </c>
      <c r="D124" s="157">
        <v>-47.948999999999998</v>
      </c>
      <c r="E124" s="157">
        <v>-63.796000000000006</v>
      </c>
      <c r="F124" s="157">
        <v>-58.132999999999996</v>
      </c>
      <c r="G124" s="157">
        <v>-41.496000000000002</v>
      </c>
      <c r="H124" s="157">
        <v>-49.957000000000001</v>
      </c>
      <c r="I124" s="157">
        <v>-44.887</v>
      </c>
      <c r="J124" s="157">
        <v>-53.230000000000004</v>
      </c>
      <c r="K124" s="157">
        <v>-34.762</v>
      </c>
      <c r="L124" s="157">
        <v>-37.939</v>
      </c>
      <c r="M124" s="157">
        <v>-37.873999999999995</v>
      </c>
    </row>
    <row r="125" spans="1:13" x14ac:dyDescent="0.2">
      <c r="A125" s="152" t="str">
        <f>IF('1'!$A$1=1,B125,C125)</f>
        <v xml:space="preserve">    Credit</v>
      </c>
      <c r="B125" s="153" t="s">
        <v>202</v>
      </c>
      <c r="C125" s="153" t="s">
        <v>217</v>
      </c>
      <c r="D125" s="154">
        <v>12.667999999999999</v>
      </c>
      <c r="E125" s="154">
        <v>21.936</v>
      </c>
      <c r="F125" s="154">
        <v>10.522</v>
      </c>
      <c r="G125" s="154">
        <v>16.045000000000002</v>
      </c>
      <c r="H125" s="154">
        <v>13.442</v>
      </c>
      <c r="I125" s="154">
        <v>13.116</v>
      </c>
      <c r="J125" s="154">
        <v>17.018999999999998</v>
      </c>
      <c r="K125" s="154">
        <v>19.113</v>
      </c>
      <c r="L125" s="154">
        <v>12.928000000000001</v>
      </c>
      <c r="M125" s="154">
        <v>12.023000000000001</v>
      </c>
    </row>
    <row r="126" spans="1:13" x14ac:dyDescent="0.2">
      <c r="A126" s="152" t="str">
        <f>IF('1'!$A$1=1,B126,C126)</f>
        <v xml:space="preserve">    Debit</v>
      </c>
      <c r="B126" s="153" t="s">
        <v>204</v>
      </c>
      <c r="C126" s="153" t="s">
        <v>218</v>
      </c>
      <c r="D126" s="154">
        <v>60.616999999999997</v>
      </c>
      <c r="E126" s="154">
        <v>85.731999999999999</v>
      </c>
      <c r="F126" s="154">
        <v>68.655000000000001</v>
      </c>
      <c r="G126" s="154">
        <v>57.541000000000004</v>
      </c>
      <c r="H126" s="154">
        <v>63.399000000000001</v>
      </c>
      <c r="I126" s="154">
        <v>58.003</v>
      </c>
      <c r="J126" s="154">
        <v>70.248999999999995</v>
      </c>
      <c r="K126" s="154">
        <v>53.875</v>
      </c>
      <c r="L126" s="154">
        <v>50.866999999999997</v>
      </c>
      <c r="M126" s="154">
        <v>49.897000000000006</v>
      </c>
    </row>
    <row r="127" spans="1:13" x14ac:dyDescent="0.2">
      <c r="A127" s="168" t="str">
        <f>IF('1'!$A$1=1,B127,C127)</f>
        <v>Financial services</v>
      </c>
      <c r="B127" s="169" t="s">
        <v>271</v>
      </c>
      <c r="C127" s="169" t="s">
        <v>270</v>
      </c>
      <c r="D127" s="157">
        <v>-616.29</v>
      </c>
      <c r="E127" s="157">
        <v>-431.26099999999997</v>
      </c>
      <c r="F127" s="157">
        <v>-402.44299999999998</v>
      </c>
      <c r="G127" s="157">
        <v>-323.80600000000004</v>
      </c>
      <c r="H127" s="157">
        <v>-371.245</v>
      </c>
      <c r="I127" s="157">
        <v>-443.404</v>
      </c>
      <c r="J127" s="157">
        <v>-509.87399999999991</v>
      </c>
      <c r="K127" s="157">
        <v>-532.68900000000008</v>
      </c>
      <c r="L127" s="157">
        <v>-281.62800000000004</v>
      </c>
      <c r="M127" s="157">
        <v>-299.03100000000001</v>
      </c>
    </row>
    <row r="128" spans="1:13" x14ac:dyDescent="0.2">
      <c r="A128" s="152" t="str">
        <f>IF('1'!$A$1=1,B128,C128)</f>
        <v xml:space="preserve">    Credit</v>
      </c>
      <c r="B128" s="153" t="s">
        <v>202</v>
      </c>
      <c r="C128" s="153" t="s">
        <v>217</v>
      </c>
      <c r="D128" s="154">
        <v>171.14599999999996</v>
      </c>
      <c r="E128" s="154">
        <v>75.125</v>
      </c>
      <c r="F128" s="154">
        <v>131.95699999999999</v>
      </c>
      <c r="G128" s="154">
        <v>125.283</v>
      </c>
      <c r="H128" s="154">
        <v>147.595</v>
      </c>
      <c r="I128" s="154">
        <v>114.128</v>
      </c>
      <c r="J128" s="154">
        <v>87.165000000000006</v>
      </c>
      <c r="K128" s="154">
        <v>173.66200000000001</v>
      </c>
      <c r="L128" s="154">
        <v>276.471</v>
      </c>
      <c r="M128" s="154">
        <v>327.029</v>
      </c>
    </row>
    <row r="129" spans="1:13" x14ac:dyDescent="0.2">
      <c r="A129" s="152" t="str">
        <f>IF('1'!$A$1=1,B129,C129)</f>
        <v xml:space="preserve">    Debit</v>
      </c>
      <c r="B129" s="153" t="s">
        <v>204</v>
      </c>
      <c r="C129" s="153" t="s">
        <v>218</v>
      </c>
      <c r="D129" s="154">
        <v>787.43600000000015</v>
      </c>
      <c r="E129" s="154">
        <v>506.38599999999997</v>
      </c>
      <c r="F129" s="154">
        <v>534.4</v>
      </c>
      <c r="G129" s="154">
        <v>449.08899999999994</v>
      </c>
      <c r="H129" s="154">
        <v>518.84</v>
      </c>
      <c r="I129" s="154">
        <v>557.53199999999993</v>
      </c>
      <c r="J129" s="154">
        <v>597.03899999999999</v>
      </c>
      <c r="K129" s="154">
        <v>706.35100000000011</v>
      </c>
      <c r="L129" s="154">
        <v>558.09899999999993</v>
      </c>
      <c r="M129" s="154">
        <v>626.06000000000006</v>
      </c>
    </row>
    <row r="130" spans="1:13" ht="25.5" x14ac:dyDescent="0.2">
      <c r="A130" s="164" t="str">
        <f>IF('1'!$A$1=1,B130,C130)</f>
        <v>Explicitly charged and other financial services</v>
      </c>
      <c r="B130" s="165" t="s">
        <v>273</v>
      </c>
      <c r="C130" s="165" t="s">
        <v>272</v>
      </c>
      <c r="D130" s="154">
        <v>0</v>
      </c>
      <c r="E130" s="154">
        <v>0</v>
      </c>
      <c r="F130" s="154">
        <v>-312.71600000000001</v>
      </c>
      <c r="G130" s="154">
        <v>-314.35399999999998</v>
      </c>
      <c r="H130" s="154">
        <v>-323.82499999999993</v>
      </c>
      <c r="I130" s="154">
        <v>-323.423</v>
      </c>
      <c r="J130" s="154">
        <v>-354.17599999999999</v>
      </c>
      <c r="K130" s="154">
        <v>-374.87600000000003</v>
      </c>
      <c r="L130" s="154">
        <v>-257.61400000000003</v>
      </c>
      <c r="M130" s="154">
        <v>-267.57</v>
      </c>
    </row>
    <row r="131" spans="1:13" x14ac:dyDescent="0.2">
      <c r="A131" s="152" t="str">
        <f>IF('1'!$A$1=1,B131,C131)</f>
        <v xml:space="preserve">               Credit</v>
      </c>
      <c r="B131" s="153" t="s">
        <v>202</v>
      </c>
      <c r="C131" s="153" t="s">
        <v>274</v>
      </c>
      <c r="D131" s="154">
        <v>0</v>
      </c>
      <c r="E131" s="154">
        <v>0</v>
      </c>
      <c r="F131" s="154">
        <v>65.224000000000004</v>
      </c>
      <c r="G131" s="154">
        <v>90.10799999999999</v>
      </c>
      <c r="H131" s="154">
        <v>118.917</v>
      </c>
      <c r="I131" s="154">
        <v>90.947000000000003</v>
      </c>
      <c r="J131" s="154">
        <v>77.021000000000001</v>
      </c>
      <c r="K131" s="154">
        <v>164.863</v>
      </c>
      <c r="L131" s="154">
        <v>265.33399999999995</v>
      </c>
      <c r="M131" s="154">
        <v>315.93799999999999</v>
      </c>
    </row>
    <row r="132" spans="1:13" x14ac:dyDescent="0.2">
      <c r="A132" s="152" t="str">
        <f>IF('1'!$A$1=1,B132,C132)</f>
        <v xml:space="preserve">               Debit</v>
      </c>
      <c r="B132" s="153" t="s">
        <v>204</v>
      </c>
      <c r="C132" s="153" t="s">
        <v>275</v>
      </c>
      <c r="D132" s="154">
        <v>0</v>
      </c>
      <c r="E132" s="154">
        <v>0</v>
      </c>
      <c r="F132" s="154">
        <v>377.94000000000005</v>
      </c>
      <c r="G132" s="154">
        <v>404.46199999999999</v>
      </c>
      <c r="H132" s="154">
        <v>442.74200000000008</v>
      </c>
      <c r="I132" s="154">
        <v>414.37000000000006</v>
      </c>
      <c r="J132" s="154">
        <v>431.197</v>
      </c>
      <c r="K132" s="154">
        <v>539.73900000000003</v>
      </c>
      <c r="L132" s="154">
        <v>522.94799999999998</v>
      </c>
      <c r="M132" s="154">
        <v>583.50800000000004</v>
      </c>
    </row>
    <row r="133" spans="1:13" ht="25.5" x14ac:dyDescent="0.2">
      <c r="A133" s="164" t="str">
        <f>IF('1'!$A$1=1,B133,C133)</f>
        <v>Financial intermediation services indirectly measured (FISIM)</v>
      </c>
      <c r="B133" s="165" t="s">
        <v>277</v>
      </c>
      <c r="C133" s="165" t="s">
        <v>276</v>
      </c>
      <c r="D133" s="154">
        <v>0</v>
      </c>
      <c r="E133" s="154">
        <v>0</v>
      </c>
      <c r="F133" s="154">
        <v>-89.721999999999994</v>
      </c>
      <c r="G133" s="154">
        <v>-9.452</v>
      </c>
      <c r="H133" s="154">
        <v>-47.417999999999999</v>
      </c>
      <c r="I133" s="154">
        <v>-119.97999999999999</v>
      </c>
      <c r="J133" s="154">
        <v>-155.69999999999999</v>
      </c>
      <c r="K133" s="154">
        <v>-157.81700000000001</v>
      </c>
      <c r="L133" s="154">
        <v>-24.013999999999996</v>
      </c>
      <c r="M133" s="154">
        <v>-31.461000000000002</v>
      </c>
    </row>
    <row r="134" spans="1:13" x14ac:dyDescent="0.2">
      <c r="A134" s="152" t="str">
        <f>IF('1'!$A$1=1,B134,C134)</f>
        <v xml:space="preserve">               Credit</v>
      </c>
      <c r="B134" s="153" t="s">
        <v>202</v>
      </c>
      <c r="C134" s="153" t="s">
        <v>274</v>
      </c>
      <c r="D134" s="154">
        <v>0</v>
      </c>
      <c r="E134" s="154">
        <v>0</v>
      </c>
      <c r="F134" s="154">
        <v>66.736999999999995</v>
      </c>
      <c r="G134" s="154">
        <v>35.177</v>
      </c>
      <c r="H134" s="154">
        <v>28.678000000000001</v>
      </c>
      <c r="I134" s="154">
        <v>23.181999999999999</v>
      </c>
      <c r="J134" s="154">
        <v>10.145</v>
      </c>
      <c r="K134" s="154">
        <v>8.7970000000000006</v>
      </c>
      <c r="L134" s="154">
        <v>11.137</v>
      </c>
      <c r="M134" s="154">
        <v>11.091000000000001</v>
      </c>
    </row>
    <row r="135" spans="1:13" x14ac:dyDescent="0.2">
      <c r="A135" s="152" t="str">
        <f>IF('1'!$A$1=1,B135,C135)</f>
        <v xml:space="preserve">               Debit</v>
      </c>
      <c r="B135" s="153" t="s">
        <v>204</v>
      </c>
      <c r="C135" s="153" t="s">
        <v>275</v>
      </c>
      <c r="D135" s="154">
        <v>0</v>
      </c>
      <c r="E135" s="154">
        <v>0</v>
      </c>
      <c r="F135" s="154">
        <v>156.459</v>
      </c>
      <c r="G135" s="154">
        <v>44.628999999999998</v>
      </c>
      <c r="H135" s="154">
        <v>76.096000000000004</v>
      </c>
      <c r="I135" s="154">
        <v>143.16200000000001</v>
      </c>
      <c r="J135" s="154">
        <v>165.845</v>
      </c>
      <c r="K135" s="154">
        <v>166.614</v>
      </c>
      <c r="L135" s="154">
        <v>35.150999999999996</v>
      </c>
      <c r="M135" s="154">
        <v>42.552</v>
      </c>
    </row>
    <row r="136" spans="1:13" ht="25.5" x14ac:dyDescent="0.2">
      <c r="A136" s="160" t="str">
        <f>IF('1'!$A$1=1,B136,C136)</f>
        <v>Charges for the use of intellectual property n.i.e.</v>
      </c>
      <c r="B136" s="161" t="s">
        <v>279</v>
      </c>
      <c r="C136" s="161" t="s">
        <v>278</v>
      </c>
      <c r="D136" s="157">
        <v>-247.04599999999999</v>
      </c>
      <c r="E136" s="157">
        <v>-257.78899999999999</v>
      </c>
      <c r="F136" s="157">
        <v>-316.50900000000001</v>
      </c>
      <c r="G136" s="157">
        <v>-425.197</v>
      </c>
      <c r="H136" s="157">
        <v>-468.27600000000001</v>
      </c>
      <c r="I136" s="157">
        <v>-365.37099999999998</v>
      </c>
      <c r="J136" s="157">
        <v>-565.11300000000006</v>
      </c>
      <c r="K136" s="157">
        <v>-282.34500000000003</v>
      </c>
      <c r="L136" s="157">
        <v>-318.678</v>
      </c>
      <c r="M136" s="157">
        <v>-460.81299999999999</v>
      </c>
    </row>
    <row r="137" spans="1:13" x14ac:dyDescent="0.2">
      <c r="A137" s="152" t="str">
        <f>IF('1'!$A$1=1,B137,C137)</f>
        <v xml:space="preserve">    Credit</v>
      </c>
      <c r="B137" s="153" t="s">
        <v>202</v>
      </c>
      <c r="C137" s="153" t="s">
        <v>217</v>
      </c>
      <c r="D137" s="154">
        <v>76.591999999999999</v>
      </c>
      <c r="E137" s="154">
        <v>65.996000000000009</v>
      </c>
      <c r="F137" s="154">
        <v>63.644999999999996</v>
      </c>
      <c r="G137" s="154">
        <v>78.003</v>
      </c>
      <c r="H137" s="154">
        <v>73.161000000000001</v>
      </c>
      <c r="I137" s="154">
        <v>65.048000000000002</v>
      </c>
      <c r="J137" s="154">
        <v>58.514000000000003</v>
      </c>
      <c r="K137" s="154">
        <v>48.424999999999997</v>
      </c>
      <c r="L137" s="154">
        <v>52.67</v>
      </c>
      <c r="M137" s="154">
        <v>62.006999999999998</v>
      </c>
    </row>
    <row r="138" spans="1:13" x14ac:dyDescent="0.2">
      <c r="A138" s="152" t="str">
        <f>IF('1'!$A$1=1,B138,C138)</f>
        <v xml:space="preserve">    Debit</v>
      </c>
      <c r="B138" s="153" t="s">
        <v>204</v>
      </c>
      <c r="C138" s="153" t="s">
        <v>218</v>
      </c>
      <c r="D138" s="154">
        <v>323.63799999999998</v>
      </c>
      <c r="E138" s="154">
        <v>323.78499999999997</v>
      </c>
      <c r="F138" s="154">
        <v>380.15400000000005</v>
      </c>
      <c r="G138" s="154">
        <v>503.19999999999993</v>
      </c>
      <c r="H138" s="154">
        <v>541.43700000000001</v>
      </c>
      <c r="I138" s="154">
        <v>430.41900000000004</v>
      </c>
      <c r="J138" s="154">
        <v>623.62699999999995</v>
      </c>
      <c r="K138" s="154">
        <v>330.77</v>
      </c>
      <c r="L138" s="154">
        <v>371.34800000000001</v>
      </c>
      <c r="M138" s="154">
        <v>522.81999999999994</v>
      </c>
    </row>
    <row r="139" spans="1:13" ht="25.5" x14ac:dyDescent="0.2">
      <c r="A139" s="160" t="str">
        <f>IF('1'!$A$1=1,B139,C139)</f>
        <v>Telecommunications, computer, and information services</v>
      </c>
      <c r="B139" s="161" t="s">
        <v>281</v>
      </c>
      <c r="C139" s="161" t="s">
        <v>280</v>
      </c>
      <c r="D139" s="157">
        <v>1334.5409999999999</v>
      </c>
      <c r="E139" s="157">
        <v>1640.9219999999998</v>
      </c>
      <c r="F139" s="157">
        <v>1990.5259999999998</v>
      </c>
      <c r="G139" s="157">
        <v>2422.9620000000004</v>
      </c>
      <c r="H139" s="157">
        <v>3245.614</v>
      </c>
      <c r="I139" s="157">
        <v>3880.1909999999998</v>
      </c>
      <c r="J139" s="157">
        <v>5235.7939999999999</v>
      </c>
      <c r="K139" s="157">
        <v>6464.03</v>
      </c>
      <c r="L139" s="157">
        <v>5478.5749999999998</v>
      </c>
      <c r="M139" s="157">
        <v>5085.78</v>
      </c>
    </row>
    <row r="140" spans="1:13" x14ac:dyDescent="0.2">
      <c r="A140" s="152" t="str">
        <f>IF('1'!$A$1=1,B140,C140)</f>
        <v xml:space="preserve">    Credit</v>
      </c>
      <c r="B140" s="153" t="s">
        <v>202</v>
      </c>
      <c r="C140" s="153" t="s">
        <v>217</v>
      </c>
      <c r="D140" s="154">
        <v>1899.3689999999999</v>
      </c>
      <c r="E140" s="154">
        <v>2088.4830000000002</v>
      </c>
      <c r="F140" s="154">
        <v>2441.2640000000001</v>
      </c>
      <c r="G140" s="154">
        <v>2947.6840000000002</v>
      </c>
      <c r="H140" s="154">
        <v>3872.2290000000003</v>
      </c>
      <c r="I140" s="154">
        <v>4534.1239999999998</v>
      </c>
      <c r="J140" s="154">
        <v>6028.5789999999997</v>
      </c>
      <c r="K140" s="154">
        <v>7121.0030000000006</v>
      </c>
      <c r="L140" s="154">
        <v>6364.4030000000002</v>
      </c>
      <c r="M140" s="154">
        <v>6112.6419999999998</v>
      </c>
    </row>
    <row r="141" spans="1:13" x14ac:dyDescent="0.2">
      <c r="A141" s="152" t="str">
        <f>IF('1'!$A$1=1,B141,C141)</f>
        <v xml:space="preserve">    Debit</v>
      </c>
      <c r="B141" s="153" t="s">
        <v>204</v>
      </c>
      <c r="C141" s="153" t="s">
        <v>218</v>
      </c>
      <c r="D141" s="154">
        <v>564.82799999999997</v>
      </c>
      <c r="E141" s="154">
        <v>447.56099999999998</v>
      </c>
      <c r="F141" s="154">
        <v>450.73799999999994</v>
      </c>
      <c r="G141" s="154">
        <v>524.72199999999998</v>
      </c>
      <c r="H141" s="154">
        <v>626.61500000000001</v>
      </c>
      <c r="I141" s="154">
        <v>653.93299999999999</v>
      </c>
      <c r="J141" s="154">
        <v>792.78500000000008</v>
      </c>
      <c r="K141" s="154">
        <v>656.97299999999996</v>
      </c>
      <c r="L141" s="154">
        <v>885.82799999999997</v>
      </c>
      <c r="M141" s="154">
        <v>1026.8620000000001</v>
      </c>
    </row>
    <row r="142" spans="1:13" x14ac:dyDescent="0.2">
      <c r="A142" s="162" t="str">
        <f>IF('1'!$A$1=1,B142,C142)</f>
        <v>Telecommunications services</v>
      </c>
      <c r="B142" s="163" t="s">
        <v>283</v>
      </c>
      <c r="C142" s="163" t="s">
        <v>282</v>
      </c>
      <c r="D142" s="154">
        <v>109.02999999999999</v>
      </c>
      <c r="E142" s="154">
        <v>144.13300000000001</v>
      </c>
      <c r="F142" s="154">
        <v>107.065</v>
      </c>
      <c r="G142" s="154">
        <v>113.886</v>
      </c>
      <c r="H142" s="154">
        <v>24.803999999999995</v>
      </c>
      <c r="I142" s="154">
        <v>21.638000000000002</v>
      </c>
      <c r="J142" s="154">
        <v>7.793000000000001</v>
      </c>
      <c r="K142" s="154">
        <v>10.031000000000002</v>
      </c>
      <c r="L142" s="154">
        <v>-41.761999999999993</v>
      </c>
      <c r="M142" s="154">
        <v>10.372999999999999</v>
      </c>
    </row>
    <row r="143" spans="1:13" x14ac:dyDescent="0.2">
      <c r="A143" s="152" t="str">
        <f>IF('1'!$A$1=1,B143,C143)</f>
        <v xml:space="preserve">     Credit</v>
      </c>
      <c r="B143" s="153" t="s">
        <v>202</v>
      </c>
      <c r="C143" s="153" t="s">
        <v>221</v>
      </c>
      <c r="D143" s="154">
        <v>358.77300000000002</v>
      </c>
      <c r="E143" s="154">
        <v>279.67700000000002</v>
      </c>
      <c r="F143" s="154">
        <v>227.49300000000002</v>
      </c>
      <c r="G143" s="154">
        <v>208.893</v>
      </c>
      <c r="H143" s="154">
        <v>111.57999999999998</v>
      </c>
      <c r="I143" s="154">
        <v>97.019000000000005</v>
      </c>
      <c r="J143" s="154">
        <v>98.300000000000011</v>
      </c>
      <c r="K143" s="154">
        <v>125.949</v>
      </c>
      <c r="L143" s="154">
        <v>98.946999999999989</v>
      </c>
      <c r="M143" s="154">
        <v>108.40400000000001</v>
      </c>
    </row>
    <row r="144" spans="1:13" x14ac:dyDescent="0.2">
      <c r="A144" s="152" t="str">
        <f>IF('1'!$A$1=1,B144,C144)</f>
        <v xml:space="preserve">     Debit</v>
      </c>
      <c r="B144" s="153" t="s">
        <v>204</v>
      </c>
      <c r="C144" s="153" t="s">
        <v>222</v>
      </c>
      <c r="D144" s="154">
        <v>249.74299999999999</v>
      </c>
      <c r="E144" s="154">
        <v>135.54399999999998</v>
      </c>
      <c r="F144" s="154">
        <v>120.428</v>
      </c>
      <c r="G144" s="154">
        <v>95.007000000000005</v>
      </c>
      <c r="H144" s="154">
        <v>86.775999999999996</v>
      </c>
      <c r="I144" s="154">
        <v>75.381</v>
      </c>
      <c r="J144" s="154">
        <v>90.507000000000005</v>
      </c>
      <c r="K144" s="154">
        <v>115.91799999999999</v>
      </c>
      <c r="L144" s="154">
        <v>140.709</v>
      </c>
      <c r="M144" s="154">
        <v>98.030999999999992</v>
      </c>
    </row>
    <row r="145" spans="1:13" x14ac:dyDescent="0.2">
      <c r="A145" s="162" t="str">
        <f>IF('1'!$A$1=1,B145,C145)</f>
        <v>Computer services</v>
      </c>
      <c r="B145" s="163" t="s">
        <v>285</v>
      </c>
      <c r="C145" s="163" t="s">
        <v>284</v>
      </c>
      <c r="D145" s="154">
        <v>1211.431</v>
      </c>
      <c r="E145" s="154">
        <v>1494.0609999999997</v>
      </c>
      <c r="F145" s="154">
        <v>1883.4830000000002</v>
      </c>
      <c r="G145" s="154">
        <v>2312.3589999999999</v>
      </c>
      <c r="H145" s="154">
        <v>3213.62</v>
      </c>
      <c r="I145" s="154">
        <v>3839.2910000000002</v>
      </c>
      <c r="J145" s="154">
        <v>5214.4069999999992</v>
      </c>
      <c r="K145" s="154">
        <v>6428.6459999999988</v>
      </c>
      <c r="L145" s="154">
        <v>5492.5640000000003</v>
      </c>
      <c r="M145" s="154">
        <v>5053.1120000000001</v>
      </c>
    </row>
    <row r="146" spans="1:13" x14ac:dyDescent="0.2">
      <c r="A146" s="152" t="str">
        <f>IF('1'!$A$1=1,B146,C146)</f>
        <v xml:space="preserve">     Credit</v>
      </c>
      <c r="B146" s="153" t="s">
        <v>202</v>
      </c>
      <c r="C146" s="153" t="s">
        <v>221</v>
      </c>
      <c r="D146" s="154">
        <v>1505.809</v>
      </c>
      <c r="E146" s="154">
        <v>1786.2350000000001</v>
      </c>
      <c r="F146" s="154">
        <v>2196.9089999999997</v>
      </c>
      <c r="G146" s="154">
        <v>2720.1819999999998</v>
      </c>
      <c r="H146" s="154">
        <v>3731.096</v>
      </c>
      <c r="I146" s="154">
        <v>4398.5740000000005</v>
      </c>
      <c r="J146" s="154">
        <v>5889.5860000000002</v>
      </c>
      <c r="K146" s="154">
        <v>6957.505000000001</v>
      </c>
      <c r="L146" s="154">
        <v>6219.2330000000002</v>
      </c>
      <c r="M146" s="154">
        <v>5960.6840000000002</v>
      </c>
    </row>
    <row r="147" spans="1:13" x14ac:dyDescent="0.2">
      <c r="A147" s="152" t="str">
        <f>IF('1'!$A$1=1,B147,C147)</f>
        <v xml:space="preserve">     Debit</v>
      </c>
      <c r="B147" s="153" t="s">
        <v>204</v>
      </c>
      <c r="C147" s="153" t="s">
        <v>222</v>
      </c>
      <c r="D147" s="154">
        <v>294.37799999999999</v>
      </c>
      <c r="E147" s="154">
        <v>292.17399999999998</v>
      </c>
      <c r="F147" s="154">
        <v>313.42600000000004</v>
      </c>
      <c r="G147" s="154">
        <v>407.82299999999998</v>
      </c>
      <c r="H147" s="154">
        <v>517.476</v>
      </c>
      <c r="I147" s="154">
        <v>559.28300000000002</v>
      </c>
      <c r="J147" s="154">
        <v>675.17899999999997</v>
      </c>
      <c r="K147" s="154">
        <v>528.85899999999992</v>
      </c>
      <c r="L147" s="154">
        <v>726.66899999999998</v>
      </c>
      <c r="M147" s="154">
        <v>907.57200000000012</v>
      </c>
    </row>
    <row r="148" spans="1:13" x14ac:dyDescent="0.2">
      <c r="A148" s="162" t="str">
        <f>IF('1'!$A$1=1,B148,C148)</f>
        <v>Information services</v>
      </c>
      <c r="B148" s="163" t="s">
        <v>287</v>
      </c>
      <c r="C148" s="163" t="s">
        <v>286</v>
      </c>
      <c r="D148" s="154">
        <v>14.08</v>
      </c>
      <c r="E148" s="154">
        <v>2.7279999999999998</v>
      </c>
      <c r="F148" s="154">
        <v>-2.1999999999999909E-2</v>
      </c>
      <c r="G148" s="154">
        <v>-3.2830000000000004</v>
      </c>
      <c r="H148" s="154">
        <v>7.19</v>
      </c>
      <c r="I148" s="154">
        <v>19.262</v>
      </c>
      <c r="J148" s="154">
        <v>13.594000000000001</v>
      </c>
      <c r="K148" s="154">
        <v>25.352999999999998</v>
      </c>
      <c r="L148" s="154">
        <v>27.773</v>
      </c>
      <c r="M148" s="154">
        <v>22.294999999999998</v>
      </c>
    </row>
    <row r="149" spans="1:13" x14ac:dyDescent="0.2">
      <c r="A149" s="152" t="str">
        <f>IF('1'!$A$1=1,B149,C149)</f>
        <v xml:space="preserve">     Credit</v>
      </c>
      <c r="B149" s="153" t="s">
        <v>202</v>
      </c>
      <c r="C149" s="153" t="s">
        <v>221</v>
      </c>
      <c r="D149" s="154">
        <v>34.786999999999999</v>
      </c>
      <c r="E149" s="154">
        <v>22.571000000000002</v>
      </c>
      <c r="F149" s="154">
        <v>16.862000000000002</v>
      </c>
      <c r="G149" s="154">
        <v>18.609000000000002</v>
      </c>
      <c r="H149" s="154">
        <v>29.553000000000004</v>
      </c>
      <c r="I149" s="154">
        <v>38.530999999999999</v>
      </c>
      <c r="J149" s="154">
        <v>40.692999999999998</v>
      </c>
      <c r="K149" s="154">
        <v>37.548999999999999</v>
      </c>
      <c r="L149" s="154">
        <v>46.222999999999999</v>
      </c>
      <c r="M149" s="154">
        <v>43.554000000000002</v>
      </c>
    </row>
    <row r="150" spans="1:13" x14ac:dyDescent="0.2">
      <c r="A150" s="152" t="str">
        <f>IF('1'!$A$1=1,B150,C150)</f>
        <v xml:space="preserve">     Debit</v>
      </c>
      <c r="B150" s="153" t="s">
        <v>204</v>
      </c>
      <c r="C150" s="153" t="s">
        <v>222</v>
      </c>
      <c r="D150" s="154">
        <v>20.707000000000001</v>
      </c>
      <c r="E150" s="154">
        <v>19.843000000000004</v>
      </c>
      <c r="F150" s="154">
        <v>16.884</v>
      </c>
      <c r="G150" s="154">
        <v>21.891999999999999</v>
      </c>
      <c r="H150" s="154">
        <v>22.363</v>
      </c>
      <c r="I150" s="154">
        <v>19.268999999999998</v>
      </c>
      <c r="J150" s="154">
        <v>27.099</v>
      </c>
      <c r="K150" s="154">
        <v>12.195999999999998</v>
      </c>
      <c r="L150" s="154">
        <v>18.450000000000003</v>
      </c>
      <c r="M150" s="154">
        <v>21.259</v>
      </c>
    </row>
    <row r="151" spans="1:13" x14ac:dyDescent="0.2">
      <c r="A151" s="168" t="str">
        <f>IF('1'!$A$1=1,B151,C151)</f>
        <v>Other business services</v>
      </c>
      <c r="B151" s="169" t="s">
        <v>289</v>
      </c>
      <c r="C151" s="169" t="s">
        <v>288</v>
      </c>
      <c r="D151" s="157">
        <v>606.52300000000002</v>
      </c>
      <c r="E151" s="157">
        <v>348.56200000000001</v>
      </c>
      <c r="F151" s="157">
        <v>567.19200000000001</v>
      </c>
      <c r="G151" s="157">
        <v>545.31200000000001</v>
      </c>
      <c r="H151" s="157">
        <v>872.15899999999999</v>
      </c>
      <c r="I151" s="157">
        <v>1181.4780000000001</v>
      </c>
      <c r="J151" s="157">
        <v>1256.675</v>
      </c>
      <c r="K151" s="157">
        <v>1740.5920000000001</v>
      </c>
      <c r="L151" s="157">
        <v>2022.1849999999999</v>
      </c>
      <c r="M151" s="157">
        <v>1668.4339999999997</v>
      </c>
    </row>
    <row r="152" spans="1:13" x14ac:dyDescent="0.2">
      <c r="A152" s="152" t="str">
        <f>IF('1'!$A$1=1,B152,C152)</f>
        <v xml:space="preserve">    Credit</v>
      </c>
      <c r="B152" s="153" t="s">
        <v>202</v>
      </c>
      <c r="C152" s="153" t="s">
        <v>217</v>
      </c>
      <c r="D152" s="154">
        <v>1628.3989999999999</v>
      </c>
      <c r="E152" s="154">
        <v>1486.674</v>
      </c>
      <c r="F152" s="154">
        <v>1735.01</v>
      </c>
      <c r="G152" s="154">
        <v>1920.1680000000001</v>
      </c>
      <c r="H152" s="154">
        <v>2320.6509999999998</v>
      </c>
      <c r="I152" s="154">
        <v>2349.5349999999999</v>
      </c>
      <c r="J152" s="154">
        <v>2605.0929999999998</v>
      </c>
      <c r="K152" s="154">
        <v>2403.857</v>
      </c>
      <c r="L152" s="154">
        <v>2751.3739999999998</v>
      </c>
      <c r="M152" s="154">
        <v>3019.6610000000001</v>
      </c>
    </row>
    <row r="153" spans="1:13" x14ac:dyDescent="0.2">
      <c r="A153" s="152" t="str">
        <f>IF('1'!$A$1=1,B153,C153)</f>
        <v xml:space="preserve">    Debit</v>
      </c>
      <c r="B153" s="153" t="s">
        <v>204</v>
      </c>
      <c r="C153" s="153" t="s">
        <v>218</v>
      </c>
      <c r="D153" s="154">
        <v>1021.876</v>
      </c>
      <c r="E153" s="154">
        <v>1138.1119999999999</v>
      </c>
      <c r="F153" s="154">
        <v>1167.818</v>
      </c>
      <c r="G153" s="154">
        <v>1374.856</v>
      </c>
      <c r="H153" s="154">
        <v>1448.4920000000002</v>
      </c>
      <c r="I153" s="154">
        <v>1168.057</v>
      </c>
      <c r="J153" s="154">
        <v>1348.4180000000001</v>
      </c>
      <c r="K153" s="154">
        <v>663.2650000000001</v>
      </c>
      <c r="L153" s="154">
        <v>729.18900000000008</v>
      </c>
      <c r="M153" s="154">
        <v>1351.2270000000001</v>
      </c>
    </row>
    <row r="154" spans="1:13" x14ac:dyDescent="0.2">
      <c r="A154" s="179" t="str">
        <f>IF('1'!$A$1=1,B154,C154)</f>
        <v>Research and development services</v>
      </c>
      <c r="B154" s="180" t="s">
        <v>291</v>
      </c>
      <c r="C154" s="180" t="s">
        <v>290</v>
      </c>
      <c r="D154" s="157">
        <v>286.49200000000002</v>
      </c>
      <c r="E154" s="157">
        <v>179.99700000000001</v>
      </c>
      <c r="F154" s="157">
        <v>173.14600000000002</v>
      </c>
      <c r="G154" s="157">
        <v>127.70400000000001</v>
      </c>
      <c r="H154" s="157">
        <v>213.91699999999997</v>
      </c>
      <c r="I154" s="157">
        <v>200.779</v>
      </c>
      <c r="J154" s="157">
        <v>178.715</v>
      </c>
      <c r="K154" s="157">
        <v>187.87199999999999</v>
      </c>
      <c r="L154" s="157">
        <v>235.66899999999998</v>
      </c>
      <c r="M154" s="157">
        <v>191.46600000000001</v>
      </c>
    </row>
    <row r="155" spans="1:13" x14ac:dyDescent="0.2">
      <c r="A155" s="152" t="str">
        <f>IF('1'!$A$1=1,B155,C155)</f>
        <v xml:space="preserve">     Credit</v>
      </c>
      <c r="B155" s="153" t="s">
        <v>202</v>
      </c>
      <c r="C155" s="153" t="s">
        <v>221</v>
      </c>
      <c r="D155" s="154">
        <v>315.46500000000003</v>
      </c>
      <c r="E155" s="154">
        <v>231.672</v>
      </c>
      <c r="F155" s="154">
        <v>234.57800000000003</v>
      </c>
      <c r="G155" s="154">
        <v>189.79399999999998</v>
      </c>
      <c r="H155" s="154">
        <v>266.58699999999999</v>
      </c>
      <c r="I155" s="154">
        <v>239.95499999999998</v>
      </c>
      <c r="J155" s="154">
        <v>216.12400000000002</v>
      </c>
      <c r="K155" s="154">
        <v>210.35300000000001</v>
      </c>
      <c r="L155" s="154">
        <v>263.47899999999998</v>
      </c>
      <c r="M155" s="154">
        <v>221.036</v>
      </c>
    </row>
    <row r="156" spans="1:13" x14ac:dyDescent="0.2">
      <c r="A156" s="152" t="str">
        <f>IF('1'!$A$1=1,B156,C156)</f>
        <v xml:space="preserve">     Debit</v>
      </c>
      <c r="B156" s="153" t="s">
        <v>204</v>
      </c>
      <c r="C156" s="153" t="s">
        <v>222</v>
      </c>
      <c r="D156" s="154">
        <v>28.972999999999999</v>
      </c>
      <c r="E156" s="154">
        <v>51.675000000000004</v>
      </c>
      <c r="F156" s="154">
        <v>61.432000000000002</v>
      </c>
      <c r="G156" s="154">
        <v>62.09</v>
      </c>
      <c r="H156" s="154">
        <v>52.67</v>
      </c>
      <c r="I156" s="154">
        <v>39.176000000000002</v>
      </c>
      <c r="J156" s="154">
        <v>37.409000000000006</v>
      </c>
      <c r="K156" s="154">
        <v>22.481000000000002</v>
      </c>
      <c r="L156" s="154">
        <v>27.809999999999995</v>
      </c>
      <c r="M156" s="154">
        <v>29.57</v>
      </c>
    </row>
    <row r="157" spans="1:13" ht="25.5" x14ac:dyDescent="0.2">
      <c r="A157" s="179" t="str">
        <f>IF('1'!$A$1=1,B157,C157)</f>
        <v>Professional and management consulting services</v>
      </c>
      <c r="B157" s="180" t="s">
        <v>293</v>
      </c>
      <c r="C157" s="180" t="s">
        <v>292</v>
      </c>
      <c r="D157" s="157">
        <v>117.911</v>
      </c>
      <c r="E157" s="157">
        <v>91.551000000000016</v>
      </c>
      <c r="F157" s="157">
        <v>140.67500000000001</v>
      </c>
      <c r="G157" s="157">
        <v>250.96100000000001</v>
      </c>
      <c r="H157" s="157">
        <v>415.92700000000002</v>
      </c>
      <c r="I157" s="157">
        <v>348.96800000000007</v>
      </c>
      <c r="J157" s="157">
        <v>435.666</v>
      </c>
      <c r="K157" s="157">
        <v>439.87199999999996</v>
      </c>
      <c r="L157" s="157">
        <v>407.04599999999999</v>
      </c>
      <c r="M157" s="157">
        <v>94.765000000000001</v>
      </c>
    </row>
    <row r="158" spans="1:13" x14ac:dyDescent="0.2">
      <c r="A158" s="152" t="str">
        <f>IF('1'!$A$1=1,B158,C158)</f>
        <v xml:space="preserve">     Credit</v>
      </c>
      <c r="B158" s="153" t="s">
        <v>202</v>
      </c>
      <c r="C158" s="153" t="s">
        <v>221</v>
      </c>
      <c r="D158" s="154">
        <v>457.14099999999996</v>
      </c>
      <c r="E158" s="154">
        <v>453.51499999999993</v>
      </c>
      <c r="F158" s="154">
        <v>524.28700000000003</v>
      </c>
      <c r="G158" s="154">
        <v>710.86400000000003</v>
      </c>
      <c r="H158" s="154">
        <v>854.58899999999994</v>
      </c>
      <c r="I158" s="154">
        <v>911.423</v>
      </c>
      <c r="J158" s="154">
        <v>1058.3829999999998</v>
      </c>
      <c r="K158" s="154">
        <v>840.07600000000002</v>
      </c>
      <c r="L158" s="154">
        <v>821.75800000000004</v>
      </c>
      <c r="M158" s="154">
        <v>946.28</v>
      </c>
    </row>
    <row r="159" spans="1:13" x14ac:dyDescent="0.2">
      <c r="A159" s="152" t="str">
        <f>IF('1'!$A$1=1,B159,C159)</f>
        <v xml:space="preserve">     Debit</v>
      </c>
      <c r="B159" s="153" t="s">
        <v>204</v>
      </c>
      <c r="C159" s="153" t="s">
        <v>222</v>
      </c>
      <c r="D159" s="154">
        <v>339.23</v>
      </c>
      <c r="E159" s="154">
        <v>361.96400000000006</v>
      </c>
      <c r="F159" s="154">
        <v>383.61199999999997</v>
      </c>
      <c r="G159" s="154">
        <v>459.90300000000002</v>
      </c>
      <c r="H159" s="154">
        <v>438.66199999999998</v>
      </c>
      <c r="I159" s="154">
        <v>562.45500000000004</v>
      </c>
      <c r="J159" s="154">
        <v>622.71699999999998</v>
      </c>
      <c r="K159" s="154">
        <v>400.20400000000006</v>
      </c>
      <c r="L159" s="154">
        <v>414.71199999999999</v>
      </c>
      <c r="M159" s="154">
        <v>851.51499999999999</v>
      </c>
    </row>
    <row r="160" spans="1:13" ht="25.5" x14ac:dyDescent="0.2">
      <c r="A160" s="179" t="str">
        <f>IF('1'!$A$1=1,B160,C160)</f>
        <v>Technical, trade-related, and other business services</v>
      </c>
      <c r="B160" s="180" t="s">
        <v>295</v>
      </c>
      <c r="C160" s="180" t="s">
        <v>294</v>
      </c>
      <c r="D160" s="157">
        <v>202.12</v>
      </c>
      <c r="E160" s="157">
        <v>77.013999999999982</v>
      </c>
      <c r="F160" s="157">
        <v>253.37100000000001</v>
      </c>
      <c r="G160" s="157">
        <v>166.64700000000005</v>
      </c>
      <c r="H160" s="157">
        <v>242.31500000000005</v>
      </c>
      <c r="I160" s="157">
        <v>631.73099999999999</v>
      </c>
      <c r="J160" s="157">
        <v>642.29399999999998</v>
      </c>
      <c r="K160" s="157">
        <v>1112.848</v>
      </c>
      <c r="L160" s="157">
        <v>1379.47</v>
      </c>
      <c r="M160" s="157">
        <v>1382.203</v>
      </c>
    </row>
    <row r="161" spans="1:13" x14ac:dyDescent="0.2">
      <c r="A161" s="152" t="str">
        <f>IF('1'!$A$1=1,B161,C161)</f>
        <v xml:space="preserve">     Credit</v>
      </c>
      <c r="B161" s="153" t="s">
        <v>202</v>
      </c>
      <c r="C161" s="153" t="s">
        <v>221</v>
      </c>
      <c r="D161" s="154">
        <v>855.79300000000012</v>
      </c>
      <c r="E161" s="154">
        <v>801.48699999999997</v>
      </c>
      <c r="F161" s="154">
        <v>976.1450000000001</v>
      </c>
      <c r="G161" s="154">
        <v>1019.51</v>
      </c>
      <c r="H161" s="154">
        <v>1199.4749999999999</v>
      </c>
      <c r="I161" s="154">
        <v>1198.1570000000002</v>
      </c>
      <c r="J161" s="154">
        <v>1330.586</v>
      </c>
      <c r="K161" s="154">
        <v>1353.4279999999999</v>
      </c>
      <c r="L161" s="154">
        <v>1666.1369999999999</v>
      </c>
      <c r="M161" s="154">
        <v>1852.3449999999998</v>
      </c>
    </row>
    <row r="162" spans="1:13" x14ac:dyDescent="0.2">
      <c r="A162" s="152" t="str">
        <f>IF('1'!$A$1=1,B162,C162)</f>
        <v xml:space="preserve">     Debit</v>
      </c>
      <c r="B162" s="153" t="s">
        <v>204</v>
      </c>
      <c r="C162" s="153" t="s">
        <v>222</v>
      </c>
      <c r="D162" s="154">
        <v>653.673</v>
      </c>
      <c r="E162" s="154">
        <v>724.47299999999996</v>
      </c>
      <c r="F162" s="154">
        <v>722.77399999999989</v>
      </c>
      <c r="G162" s="154">
        <v>852.86300000000006</v>
      </c>
      <c r="H162" s="154">
        <v>957.16000000000008</v>
      </c>
      <c r="I162" s="154">
        <v>566.42600000000004</v>
      </c>
      <c r="J162" s="154">
        <v>688.29200000000003</v>
      </c>
      <c r="K162" s="154">
        <v>240.58</v>
      </c>
      <c r="L162" s="154">
        <v>286.66699999999997</v>
      </c>
      <c r="M162" s="154">
        <v>470.14200000000005</v>
      </c>
    </row>
    <row r="163" spans="1:13" ht="25.5" x14ac:dyDescent="0.2">
      <c r="A163" s="160" t="str">
        <f>IF('1'!$A$1=1,B163,C163)</f>
        <v>Personal, cultural, and recreational services</v>
      </c>
      <c r="B163" s="161" t="s">
        <v>297</v>
      </c>
      <c r="C163" s="161" t="s">
        <v>296</v>
      </c>
      <c r="D163" s="157">
        <v>-67.227000000000004</v>
      </c>
      <c r="E163" s="157">
        <v>-50.447000000000003</v>
      </c>
      <c r="F163" s="157">
        <v>-59.330999999999996</v>
      </c>
      <c r="G163" s="157">
        <v>-45.772999999999996</v>
      </c>
      <c r="H163" s="157">
        <v>-54.486999999999995</v>
      </c>
      <c r="I163" s="157">
        <v>-38.290999999999997</v>
      </c>
      <c r="J163" s="157">
        <v>-20.309999999999999</v>
      </c>
      <c r="K163" s="157">
        <v>27.268000000000004</v>
      </c>
      <c r="L163" s="157">
        <v>43.456000000000003</v>
      </c>
      <c r="M163" s="157">
        <v>41.610999999999997</v>
      </c>
    </row>
    <row r="164" spans="1:13" x14ac:dyDescent="0.2">
      <c r="A164" s="152" t="str">
        <f>IF('1'!$A$1=1,B164,C164)</f>
        <v xml:space="preserve">    Credit</v>
      </c>
      <c r="B164" s="153" t="s">
        <v>202</v>
      </c>
      <c r="C164" s="153" t="s">
        <v>217</v>
      </c>
      <c r="D164" s="154">
        <v>35.04</v>
      </c>
      <c r="E164" s="154">
        <v>32.581999999999994</v>
      </c>
      <c r="F164" s="154">
        <v>32.772999999999996</v>
      </c>
      <c r="G164" s="154">
        <v>44.216999999999999</v>
      </c>
      <c r="H164" s="154">
        <v>59.029000000000003</v>
      </c>
      <c r="I164" s="154">
        <v>57.503000000000007</v>
      </c>
      <c r="J164" s="154">
        <v>79.664000000000001</v>
      </c>
      <c r="K164" s="154">
        <v>48.351999999999997</v>
      </c>
      <c r="L164" s="154">
        <v>56.408000000000001</v>
      </c>
      <c r="M164" s="154">
        <v>61.933000000000007</v>
      </c>
    </row>
    <row r="165" spans="1:13" x14ac:dyDescent="0.2">
      <c r="A165" s="152" t="str">
        <f>IF('1'!$A$1=1,B165,C165)</f>
        <v xml:space="preserve">    Debit</v>
      </c>
      <c r="B165" s="153" t="s">
        <v>204</v>
      </c>
      <c r="C165" s="153" t="s">
        <v>218</v>
      </c>
      <c r="D165" s="154">
        <v>102.267</v>
      </c>
      <c r="E165" s="154">
        <v>83.028999999999996</v>
      </c>
      <c r="F165" s="154">
        <v>92.103999999999999</v>
      </c>
      <c r="G165" s="154">
        <v>89.99</v>
      </c>
      <c r="H165" s="154">
        <v>113.51600000000001</v>
      </c>
      <c r="I165" s="154">
        <v>95.793999999999997</v>
      </c>
      <c r="J165" s="154">
        <v>99.97399999999999</v>
      </c>
      <c r="K165" s="154">
        <v>21.084</v>
      </c>
      <c r="L165" s="154">
        <v>12.952</v>
      </c>
      <c r="M165" s="154">
        <v>20.322000000000003</v>
      </c>
    </row>
    <row r="166" spans="1:13" x14ac:dyDescent="0.2">
      <c r="A166" s="179" t="str">
        <f>IF('1'!$A$1=1,B166,C166)</f>
        <v>Audiovisual and related services</v>
      </c>
      <c r="B166" s="180" t="s">
        <v>299</v>
      </c>
      <c r="C166" s="180" t="s">
        <v>298</v>
      </c>
      <c r="D166" s="157">
        <v>-58.966000000000001</v>
      </c>
      <c r="E166" s="157">
        <v>-36.984999999999999</v>
      </c>
      <c r="F166" s="157">
        <v>-34.903999999999996</v>
      </c>
      <c r="G166" s="157">
        <v>-18.039000000000001</v>
      </c>
      <c r="H166" s="157">
        <v>-14.338999999999999</v>
      </c>
      <c r="I166" s="157">
        <v>0.17300000000000004</v>
      </c>
      <c r="J166" s="157">
        <v>-5.09</v>
      </c>
      <c r="K166" s="157">
        <v>12.855999999999998</v>
      </c>
      <c r="L166" s="157">
        <v>21.277000000000001</v>
      </c>
      <c r="M166" s="157">
        <v>22.207000000000001</v>
      </c>
    </row>
    <row r="167" spans="1:13" x14ac:dyDescent="0.2">
      <c r="A167" s="152" t="str">
        <f>IF('1'!$A$1=1,B167,C167)</f>
        <v xml:space="preserve">     Credit</v>
      </c>
      <c r="B167" s="153" t="s">
        <v>202</v>
      </c>
      <c r="C167" s="153" t="s">
        <v>221</v>
      </c>
      <c r="D167" s="154">
        <v>15.349</v>
      </c>
      <c r="E167" s="154">
        <v>12.673999999999999</v>
      </c>
      <c r="F167" s="154">
        <v>13.200999999999999</v>
      </c>
      <c r="G167" s="154">
        <v>21.260999999999999</v>
      </c>
      <c r="H167" s="154">
        <v>28.619999999999997</v>
      </c>
      <c r="I167" s="154">
        <v>33.183</v>
      </c>
      <c r="J167" s="154">
        <v>44.864999999999995</v>
      </c>
      <c r="K167" s="154">
        <v>20.919999999999998</v>
      </c>
      <c r="L167" s="154">
        <v>24.055</v>
      </c>
      <c r="M167" s="154">
        <v>25.902000000000001</v>
      </c>
    </row>
    <row r="168" spans="1:13" x14ac:dyDescent="0.2">
      <c r="A168" s="152" t="str">
        <f>IF('1'!$A$1=1,B168,C168)</f>
        <v xml:space="preserve">     Debit</v>
      </c>
      <c r="B168" s="153" t="s">
        <v>204</v>
      </c>
      <c r="C168" s="153" t="s">
        <v>222</v>
      </c>
      <c r="D168" s="154">
        <v>74.314999999999998</v>
      </c>
      <c r="E168" s="154">
        <v>49.658999999999999</v>
      </c>
      <c r="F168" s="154">
        <v>48.105000000000004</v>
      </c>
      <c r="G168" s="154">
        <v>39.299999999999997</v>
      </c>
      <c r="H168" s="154">
        <v>42.959000000000003</v>
      </c>
      <c r="I168" s="154">
        <v>33.01</v>
      </c>
      <c r="J168" s="154">
        <v>49.954999999999998</v>
      </c>
      <c r="K168" s="154">
        <v>8.0640000000000001</v>
      </c>
      <c r="L168" s="154">
        <v>2.778</v>
      </c>
      <c r="M168" s="154">
        <v>3.6950000000000003</v>
      </c>
    </row>
    <row r="169" spans="1:13" ht="25.5" x14ac:dyDescent="0.2">
      <c r="A169" s="179" t="str">
        <f>IF('1'!$A$1=1,B169,C169)</f>
        <v>Other personal, cultural, and recreational services</v>
      </c>
      <c r="B169" s="180" t="s">
        <v>301</v>
      </c>
      <c r="C169" s="180" t="s">
        <v>300</v>
      </c>
      <c r="D169" s="157">
        <v>-8.261000000000001</v>
      </c>
      <c r="E169" s="157">
        <v>-13.462</v>
      </c>
      <c r="F169" s="157">
        <v>-24.427</v>
      </c>
      <c r="G169" s="157">
        <v>-27.733999999999998</v>
      </c>
      <c r="H169" s="157">
        <v>-40.147999999999996</v>
      </c>
      <c r="I169" s="157">
        <v>-38.463999999999999</v>
      </c>
      <c r="J169" s="157">
        <v>-15.219999999999999</v>
      </c>
      <c r="K169" s="157">
        <v>14.412000000000001</v>
      </c>
      <c r="L169" s="157">
        <v>22.179000000000002</v>
      </c>
      <c r="M169" s="157">
        <v>19.404</v>
      </c>
    </row>
    <row r="170" spans="1:13" x14ac:dyDescent="0.2">
      <c r="A170" s="152" t="str">
        <f>IF('1'!$A$1=1,B170,C170)</f>
        <v xml:space="preserve">     Credit</v>
      </c>
      <c r="B170" s="153" t="s">
        <v>202</v>
      </c>
      <c r="C170" s="153" t="s">
        <v>221</v>
      </c>
      <c r="D170" s="154">
        <v>19.690999999999999</v>
      </c>
      <c r="E170" s="154">
        <v>19.908000000000001</v>
      </c>
      <c r="F170" s="154">
        <v>19.572000000000003</v>
      </c>
      <c r="G170" s="154">
        <v>22.956</v>
      </c>
      <c r="H170" s="154">
        <v>30.408999999999999</v>
      </c>
      <c r="I170" s="154">
        <v>24.32</v>
      </c>
      <c r="J170" s="154">
        <v>34.798999999999999</v>
      </c>
      <c r="K170" s="154">
        <v>27.432000000000002</v>
      </c>
      <c r="L170" s="154">
        <v>32.352999999999994</v>
      </c>
      <c r="M170" s="154">
        <v>36.030999999999999</v>
      </c>
    </row>
    <row r="171" spans="1:13" x14ac:dyDescent="0.2">
      <c r="A171" s="152" t="str">
        <f>IF('1'!$A$1=1,B171,C171)</f>
        <v xml:space="preserve">     Debit</v>
      </c>
      <c r="B171" s="153" t="s">
        <v>204</v>
      </c>
      <c r="C171" s="153" t="s">
        <v>222</v>
      </c>
      <c r="D171" s="154">
        <v>27.951999999999998</v>
      </c>
      <c r="E171" s="154">
        <v>33.369999999999997</v>
      </c>
      <c r="F171" s="154">
        <v>43.998999999999995</v>
      </c>
      <c r="G171" s="154">
        <v>50.69</v>
      </c>
      <c r="H171" s="154">
        <v>70.557000000000002</v>
      </c>
      <c r="I171" s="154">
        <v>62.784000000000006</v>
      </c>
      <c r="J171" s="154">
        <v>50.018999999999998</v>
      </c>
      <c r="K171" s="154">
        <v>13.020000000000001</v>
      </c>
      <c r="L171" s="154">
        <v>10.173999999999999</v>
      </c>
      <c r="M171" s="154">
        <v>16.626999999999999</v>
      </c>
    </row>
    <row r="172" spans="1:13" x14ac:dyDescent="0.2">
      <c r="A172" s="160" t="str">
        <f>IF('1'!$A$1=1,B172,C172)</f>
        <v>Government goods and services n.i.e.</v>
      </c>
      <c r="B172" s="161" t="s">
        <v>303</v>
      </c>
      <c r="C172" s="161" t="s">
        <v>302</v>
      </c>
      <c r="D172" s="157">
        <v>-652.63100000000009</v>
      </c>
      <c r="E172" s="157">
        <v>-669.35599999999999</v>
      </c>
      <c r="F172" s="157">
        <v>-542.072</v>
      </c>
      <c r="G172" s="157">
        <v>-330.82799999999997</v>
      </c>
      <c r="H172" s="157">
        <v>-446.65300000000002</v>
      </c>
      <c r="I172" s="157">
        <v>-663.67000000000007</v>
      </c>
      <c r="J172" s="157">
        <v>-602.20800000000008</v>
      </c>
      <c r="K172" s="157">
        <v>-2217.1059999999998</v>
      </c>
      <c r="L172" s="157">
        <v>-1393.5539999999999</v>
      </c>
      <c r="M172" s="157">
        <v>-1712.318</v>
      </c>
    </row>
    <row r="173" spans="1:13" x14ac:dyDescent="0.2">
      <c r="A173" s="152" t="str">
        <f>IF('1'!$A$1=1,B173,C173)</f>
        <v xml:space="preserve">    Credit</v>
      </c>
      <c r="B173" s="153" t="s">
        <v>202</v>
      </c>
      <c r="C173" s="153" t="s">
        <v>217</v>
      </c>
      <c r="D173" s="154">
        <v>216.23199999999997</v>
      </c>
      <c r="E173" s="154">
        <v>282.96300000000002</v>
      </c>
      <c r="F173" s="154">
        <v>271.91300000000001</v>
      </c>
      <c r="G173" s="154">
        <v>254.38399999999999</v>
      </c>
      <c r="H173" s="154">
        <v>277.72800000000001</v>
      </c>
      <c r="I173" s="154">
        <v>249.68299999999999</v>
      </c>
      <c r="J173" s="154">
        <v>273.84900000000005</v>
      </c>
      <c r="K173" s="154">
        <v>456.38400000000001</v>
      </c>
      <c r="L173" s="154">
        <v>610.447</v>
      </c>
      <c r="M173" s="154">
        <v>622.89599999999996</v>
      </c>
    </row>
    <row r="174" spans="1:13" x14ac:dyDescent="0.2">
      <c r="A174" s="152" t="str">
        <f>IF('1'!$A$1=1,B174,C174)</f>
        <v xml:space="preserve">    Debit</v>
      </c>
      <c r="B174" s="153" t="s">
        <v>204</v>
      </c>
      <c r="C174" s="153" t="s">
        <v>218</v>
      </c>
      <c r="D174" s="154">
        <v>868.86299999999994</v>
      </c>
      <c r="E174" s="154">
        <v>952.31900000000007</v>
      </c>
      <c r="F174" s="154">
        <v>813.98500000000001</v>
      </c>
      <c r="G174" s="154">
        <v>585.21199999999999</v>
      </c>
      <c r="H174" s="154">
        <v>724.38099999999997</v>
      </c>
      <c r="I174" s="154">
        <v>913.35300000000007</v>
      </c>
      <c r="J174" s="154">
        <v>876.0569999999999</v>
      </c>
      <c r="K174" s="154">
        <v>2673.49</v>
      </c>
      <c r="L174" s="154">
        <v>2004.001</v>
      </c>
      <c r="M174" s="154">
        <v>2335.2139999999999</v>
      </c>
    </row>
    <row r="175" spans="1:13" x14ac:dyDescent="0.2">
      <c r="A175" s="158" t="str">
        <f>IF('1'!$A$1=1,B175,C175)</f>
        <v>Primary income</v>
      </c>
      <c r="B175" s="159" t="s">
        <v>305</v>
      </c>
      <c r="C175" s="159" t="s">
        <v>304</v>
      </c>
      <c r="D175" s="157">
        <v>3376.3420000000006</v>
      </c>
      <c r="E175" s="157">
        <v>887.86400000000003</v>
      </c>
      <c r="F175" s="157">
        <v>1404.2440000000001</v>
      </c>
      <c r="G175" s="157">
        <v>1148.6819999999998</v>
      </c>
      <c r="H175" s="157">
        <v>1710.2200000000003</v>
      </c>
      <c r="I175" s="157">
        <v>3174.1119999999996</v>
      </c>
      <c r="J175" s="157">
        <v>-4961.0469999999996</v>
      </c>
      <c r="K175" s="157">
        <v>8138.8790000000008</v>
      </c>
      <c r="L175" s="157">
        <v>4688.5310000000009</v>
      </c>
      <c r="M175" s="157">
        <v>456.84699999999975</v>
      </c>
    </row>
    <row r="176" spans="1:13" x14ac:dyDescent="0.2">
      <c r="A176" s="152" t="str">
        <f>IF('1'!$A$1=1,B176,C176)</f>
        <v xml:space="preserve">    Credit</v>
      </c>
      <c r="B176" s="153" t="s">
        <v>202</v>
      </c>
      <c r="C176" s="153" t="s">
        <v>217</v>
      </c>
      <c r="D176" s="154">
        <v>5217.9269999999997</v>
      </c>
      <c r="E176" s="154">
        <v>6226.4639999999999</v>
      </c>
      <c r="F176" s="154">
        <v>8237.8960000000006</v>
      </c>
      <c r="G176" s="154">
        <v>10079.239</v>
      </c>
      <c r="H176" s="154">
        <v>11884.170000000002</v>
      </c>
      <c r="I176" s="154">
        <v>10670.941999999999</v>
      </c>
      <c r="J176" s="154">
        <v>11838.541999999999</v>
      </c>
      <c r="K176" s="154">
        <v>12478.531000000001</v>
      </c>
      <c r="L176" s="154">
        <v>11388.823</v>
      </c>
      <c r="M176" s="154">
        <v>8845.7729999999992</v>
      </c>
    </row>
    <row r="177" spans="1:13" x14ac:dyDescent="0.2">
      <c r="A177" s="152" t="str">
        <f>IF('1'!$A$1=1,B177,C177)</f>
        <v xml:space="preserve">    Debit</v>
      </c>
      <c r="B177" s="153" t="s">
        <v>204</v>
      </c>
      <c r="C177" s="153" t="s">
        <v>218</v>
      </c>
      <c r="D177" s="154">
        <v>1841.5850000000005</v>
      </c>
      <c r="E177" s="154">
        <v>5338.6</v>
      </c>
      <c r="F177" s="154">
        <v>6833.652</v>
      </c>
      <c r="G177" s="154">
        <v>8930.5570000000007</v>
      </c>
      <c r="H177" s="154">
        <v>10173.949999999999</v>
      </c>
      <c r="I177" s="154">
        <v>7496.83</v>
      </c>
      <c r="J177" s="154">
        <v>16799.589</v>
      </c>
      <c r="K177" s="154">
        <v>4339.652</v>
      </c>
      <c r="L177" s="154">
        <v>6700.2919999999995</v>
      </c>
      <c r="M177" s="154">
        <v>8388.9260000000013</v>
      </c>
    </row>
    <row r="178" spans="1:13" x14ac:dyDescent="0.2">
      <c r="A178" s="181" t="str">
        <f>IF('1'!$A$1=1,B178,C178)</f>
        <v>Compensation of employees</v>
      </c>
      <c r="B178" s="182" t="s">
        <v>307</v>
      </c>
      <c r="C178" s="182" t="s">
        <v>306</v>
      </c>
      <c r="D178" s="157">
        <v>5047.0249999999996</v>
      </c>
      <c r="E178" s="157">
        <v>6050.5390000000007</v>
      </c>
      <c r="F178" s="157">
        <v>8034.9279999999999</v>
      </c>
      <c r="G178" s="157">
        <v>9740.4850000000006</v>
      </c>
      <c r="H178" s="157">
        <v>11400.817000000001</v>
      </c>
      <c r="I178" s="157">
        <v>10265.055</v>
      </c>
      <c r="J178" s="157">
        <v>11476.647000000001</v>
      </c>
      <c r="K178" s="157">
        <v>12169.441000000001</v>
      </c>
      <c r="L178" s="157">
        <v>10272.322999999999</v>
      </c>
      <c r="M178" s="157">
        <v>7523.9929999999995</v>
      </c>
    </row>
    <row r="179" spans="1:13" x14ac:dyDescent="0.2">
      <c r="A179" s="152" t="str">
        <f>IF('1'!$A$1=1,B179,C179)</f>
        <v xml:space="preserve">     Credit</v>
      </c>
      <c r="B179" s="153" t="s">
        <v>202</v>
      </c>
      <c r="C179" s="153" t="s">
        <v>221</v>
      </c>
      <c r="D179" s="154">
        <v>5079.3980000000001</v>
      </c>
      <c r="E179" s="154">
        <v>6083.91</v>
      </c>
      <c r="F179" s="154">
        <v>8059.1329999999998</v>
      </c>
      <c r="G179" s="154">
        <v>9753.9969999999994</v>
      </c>
      <c r="H179" s="154">
        <v>11418.739000000001</v>
      </c>
      <c r="I179" s="154">
        <v>10283.492999999999</v>
      </c>
      <c r="J179" s="154">
        <v>11496.113000000001</v>
      </c>
      <c r="K179" s="154">
        <v>12184.671000000002</v>
      </c>
      <c r="L179" s="154">
        <v>10288.981</v>
      </c>
      <c r="M179" s="154">
        <v>7540.6270000000004</v>
      </c>
    </row>
    <row r="180" spans="1:13" x14ac:dyDescent="0.2">
      <c r="A180" s="152" t="str">
        <f>IF('1'!$A$1=1,B180,C180)</f>
        <v xml:space="preserve">     Debit</v>
      </c>
      <c r="B180" s="153" t="s">
        <v>204</v>
      </c>
      <c r="C180" s="153" t="s">
        <v>222</v>
      </c>
      <c r="D180" s="154">
        <v>32.372999999999998</v>
      </c>
      <c r="E180" s="154">
        <v>33.371000000000002</v>
      </c>
      <c r="F180" s="154">
        <v>24.204999999999998</v>
      </c>
      <c r="G180" s="154">
        <v>13.512</v>
      </c>
      <c r="H180" s="154">
        <v>17.921999999999997</v>
      </c>
      <c r="I180" s="154">
        <v>18.438000000000002</v>
      </c>
      <c r="J180" s="154">
        <v>19.465999999999998</v>
      </c>
      <c r="K180" s="154">
        <v>15.23</v>
      </c>
      <c r="L180" s="154">
        <v>16.657999999999998</v>
      </c>
      <c r="M180" s="154">
        <v>16.634</v>
      </c>
    </row>
    <row r="181" spans="1:13" x14ac:dyDescent="0.2">
      <c r="A181" s="181" t="str">
        <f>IF('1'!$A$1=1,B181,C181)</f>
        <v>Investment income</v>
      </c>
      <c r="B181" s="182" t="s">
        <v>309</v>
      </c>
      <c r="C181" s="182" t="s">
        <v>308</v>
      </c>
      <c r="D181" s="157">
        <v>-1670.6829999999995</v>
      </c>
      <c r="E181" s="157">
        <v>-5162.6749999999993</v>
      </c>
      <c r="F181" s="157">
        <v>-6630.6840000000002</v>
      </c>
      <c r="G181" s="157">
        <v>-8591.8029999999999</v>
      </c>
      <c r="H181" s="157">
        <v>-9690.5969999999998</v>
      </c>
      <c r="I181" s="157">
        <v>-7090.9430000000002</v>
      </c>
      <c r="J181" s="157">
        <v>-16437.694</v>
      </c>
      <c r="K181" s="157">
        <v>-4030.5620000000004</v>
      </c>
      <c r="L181" s="157">
        <v>-5786.3179999999993</v>
      </c>
      <c r="M181" s="157">
        <v>-7324.4249999999993</v>
      </c>
    </row>
    <row r="182" spans="1:13" x14ac:dyDescent="0.2">
      <c r="A182" s="152" t="str">
        <f>IF('1'!$A$1=1,B182,C182)</f>
        <v xml:space="preserve">     Credit</v>
      </c>
      <c r="B182" s="153" t="s">
        <v>202</v>
      </c>
      <c r="C182" s="153" t="s">
        <v>221</v>
      </c>
      <c r="D182" s="154">
        <v>138.529</v>
      </c>
      <c r="E182" s="154">
        <v>142.55400000000003</v>
      </c>
      <c r="F182" s="154">
        <v>178.76300000000001</v>
      </c>
      <c r="G182" s="154">
        <v>325.24200000000002</v>
      </c>
      <c r="H182" s="154">
        <v>465.43099999999998</v>
      </c>
      <c r="I182" s="154">
        <v>387.44900000000007</v>
      </c>
      <c r="J182" s="154">
        <v>342.42900000000003</v>
      </c>
      <c r="K182" s="154">
        <v>293.86</v>
      </c>
      <c r="L182" s="154">
        <v>897.31599999999992</v>
      </c>
      <c r="M182" s="154">
        <v>1047.867</v>
      </c>
    </row>
    <row r="183" spans="1:13" x14ac:dyDescent="0.2">
      <c r="A183" s="152" t="str">
        <f>IF('1'!$A$1=1,B183,C183)</f>
        <v xml:space="preserve">     Debit</v>
      </c>
      <c r="B183" s="153" t="s">
        <v>204</v>
      </c>
      <c r="C183" s="153" t="s">
        <v>222</v>
      </c>
      <c r="D183" s="154">
        <v>1809.212</v>
      </c>
      <c r="E183" s="154">
        <v>5305.2289999999994</v>
      </c>
      <c r="F183" s="154">
        <v>6809.4470000000001</v>
      </c>
      <c r="G183" s="154">
        <v>8917.0450000000001</v>
      </c>
      <c r="H183" s="154">
        <v>10156.028</v>
      </c>
      <c r="I183" s="154">
        <v>7478.3919999999998</v>
      </c>
      <c r="J183" s="154">
        <v>16780.123</v>
      </c>
      <c r="K183" s="154">
        <v>4324.4220000000005</v>
      </c>
      <c r="L183" s="154">
        <v>6683.634</v>
      </c>
      <c r="M183" s="154">
        <v>8372.2919999999995</v>
      </c>
    </row>
    <row r="184" spans="1:13" x14ac:dyDescent="0.2">
      <c r="A184" s="183" t="str">
        <f>IF('1'!$A$1=1,B184,C184)</f>
        <v>Direct investment</v>
      </c>
      <c r="B184" s="184" t="s">
        <v>155</v>
      </c>
      <c r="C184" s="184" t="s">
        <v>154</v>
      </c>
      <c r="D184" s="157">
        <v>2352.2560000000003</v>
      </c>
      <c r="E184" s="157">
        <v>-1851.857</v>
      </c>
      <c r="F184" s="157">
        <v>-3383.52</v>
      </c>
      <c r="G184" s="157">
        <v>-5070.3809999999994</v>
      </c>
      <c r="H184" s="157">
        <v>-6190.8860000000004</v>
      </c>
      <c r="I184" s="157">
        <v>-3350.7019999999998</v>
      </c>
      <c r="J184" s="157">
        <v>-13428.77</v>
      </c>
      <c r="K184" s="157">
        <v>-1720.9839999999999</v>
      </c>
      <c r="L184" s="157">
        <v>-4242.3380000000006</v>
      </c>
      <c r="M184" s="157">
        <v>-5217.6540000000005</v>
      </c>
    </row>
    <row r="185" spans="1:13" x14ac:dyDescent="0.2">
      <c r="A185" s="152" t="str">
        <f>IF('1'!$A$1=1,B185,C185)</f>
        <v xml:space="preserve">      Credit</v>
      </c>
      <c r="B185" s="153" t="s">
        <v>202</v>
      </c>
      <c r="C185" s="153" t="s">
        <v>233</v>
      </c>
      <c r="D185" s="154">
        <v>36.454000000000001</v>
      </c>
      <c r="E185" s="154">
        <v>26.195</v>
      </c>
      <c r="F185" s="154">
        <v>27.907999999999998</v>
      </c>
      <c r="G185" s="154">
        <v>77.859000000000009</v>
      </c>
      <c r="H185" s="154">
        <v>83.933999999999997</v>
      </c>
      <c r="I185" s="154">
        <v>51.587000000000003</v>
      </c>
      <c r="J185" s="154">
        <v>88.956999999999994</v>
      </c>
      <c r="K185" s="154">
        <v>18.617999999999999</v>
      </c>
      <c r="L185" s="154">
        <v>21.198999999999998</v>
      </c>
      <c r="M185" s="154">
        <v>36.041000000000004</v>
      </c>
    </row>
    <row r="186" spans="1:13" x14ac:dyDescent="0.2">
      <c r="A186" s="152" t="str">
        <f>IF('1'!$A$1=1,B186,C186)</f>
        <v xml:space="preserve">      Debit</v>
      </c>
      <c r="B186" s="153" t="s">
        <v>204</v>
      </c>
      <c r="C186" s="153" t="s">
        <v>234</v>
      </c>
      <c r="D186" s="154">
        <v>-2315.8019999999997</v>
      </c>
      <c r="E186" s="154">
        <v>1878.0520000000001</v>
      </c>
      <c r="F186" s="154">
        <v>3411.4279999999999</v>
      </c>
      <c r="G186" s="154">
        <v>5148.24</v>
      </c>
      <c r="H186" s="154">
        <v>6274.82</v>
      </c>
      <c r="I186" s="154">
        <v>3402.2889999999998</v>
      </c>
      <c r="J186" s="154">
        <v>13517.726999999999</v>
      </c>
      <c r="K186" s="154">
        <v>1739.6019999999999</v>
      </c>
      <c r="L186" s="154">
        <v>4263.5370000000003</v>
      </c>
      <c r="M186" s="154">
        <v>5253.6950000000006</v>
      </c>
    </row>
    <row r="187" spans="1:13" ht="25.5" x14ac:dyDescent="0.2">
      <c r="A187" s="185" t="str">
        <f>IF('1'!$A$1=1,B187,C187)</f>
        <v>Income on equity and investment fund shares</v>
      </c>
      <c r="B187" s="186" t="s">
        <v>311</v>
      </c>
      <c r="C187" s="186" t="s">
        <v>310</v>
      </c>
      <c r="D187" s="154">
        <v>3026.2599999999993</v>
      </c>
      <c r="E187" s="154">
        <v>-1050.596</v>
      </c>
      <c r="F187" s="154">
        <v>-2767.8310000000001</v>
      </c>
      <c r="G187" s="154">
        <v>-4386.152</v>
      </c>
      <c r="H187" s="154">
        <v>-5433.9520000000002</v>
      </c>
      <c r="I187" s="154">
        <v>-2595.6940000000004</v>
      </c>
      <c r="J187" s="154">
        <v>-12379.427000000001</v>
      </c>
      <c r="K187" s="154">
        <v>-901.55799999999999</v>
      </c>
      <c r="L187" s="154">
        <v>-3487.7409999999995</v>
      </c>
      <c r="M187" s="154">
        <v>-4250.2730000000001</v>
      </c>
    </row>
    <row r="188" spans="1:13" x14ac:dyDescent="0.2">
      <c r="A188" s="152" t="str">
        <f>IF('1'!$A$1=1,B188,C188)</f>
        <v xml:space="preserve">       Credit</v>
      </c>
      <c r="B188" s="153" t="s">
        <v>202</v>
      </c>
      <c r="C188" s="153" t="s">
        <v>312</v>
      </c>
      <c r="D188" s="154">
        <v>36.454000000000001</v>
      </c>
      <c r="E188" s="154">
        <v>24.397999999999996</v>
      </c>
      <c r="F188" s="154">
        <v>26.146000000000001</v>
      </c>
      <c r="G188" s="154">
        <v>77.859000000000009</v>
      </c>
      <c r="H188" s="154">
        <v>80.35499999999999</v>
      </c>
      <c r="I188" s="154">
        <v>48.064000000000007</v>
      </c>
      <c r="J188" s="154">
        <v>82.994</v>
      </c>
      <c r="K188" s="154">
        <v>18.617999999999999</v>
      </c>
      <c r="L188" s="154">
        <v>21.198999999999998</v>
      </c>
      <c r="M188" s="154">
        <v>36.041000000000004</v>
      </c>
    </row>
    <row r="189" spans="1:13" x14ac:dyDescent="0.2">
      <c r="A189" s="152" t="str">
        <f>IF('1'!$A$1=1,B189,C189)</f>
        <v xml:space="preserve">       Debit</v>
      </c>
      <c r="B189" s="153" t="s">
        <v>204</v>
      </c>
      <c r="C189" s="153" t="s">
        <v>313</v>
      </c>
      <c r="D189" s="154">
        <v>-2989.8059999999996</v>
      </c>
      <c r="E189" s="154">
        <v>1074.9940000000001</v>
      </c>
      <c r="F189" s="154">
        <v>2793.9769999999999</v>
      </c>
      <c r="G189" s="154">
        <v>4464.0110000000004</v>
      </c>
      <c r="H189" s="154">
        <v>5514.3069999999998</v>
      </c>
      <c r="I189" s="154">
        <v>2643.7579999999998</v>
      </c>
      <c r="J189" s="154">
        <v>12462.421</v>
      </c>
      <c r="K189" s="154">
        <v>920.17600000000004</v>
      </c>
      <c r="L189" s="154">
        <v>3508.94</v>
      </c>
      <c r="M189" s="154">
        <v>4286.3140000000003</v>
      </c>
    </row>
    <row r="190" spans="1:13" ht="25.5" x14ac:dyDescent="0.2">
      <c r="A190" s="187" t="str">
        <f>IF('1'!$A$1=1,B190,C190)</f>
        <v>Dividends and withdrawals from income of quasi-corporations</v>
      </c>
      <c r="B190" s="188" t="s">
        <v>315</v>
      </c>
      <c r="C190" s="188" t="s">
        <v>314</v>
      </c>
      <c r="D190" s="154">
        <v>-4.5039999999999996</v>
      </c>
      <c r="E190" s="154">
        <v>-601.90100000000007</v>
      </c>
      <c r="F190" s="154">
        <v>-1415.972</v>
      </c>
      <c r="G190" s="154">
        <v>-2208.3739999999998</v>
      </c>
      <c r="H190" s="154">
        <v>-2526.806</v>
      </c>
      <c r="I190" s="154">
        <v>-3054.692</v>
      </c>
      <c r="J190" s="154">
        <v>-8270.5239999999976</v>
      </c>
      <c r="K190" s="154">
        <v>-609.322</v>
      </c>
      <c r="L190" s="154">
        <v>-343.47799999999995</v>
      </c>
      <c r="M190" s="154">
        <v>-1848.615</v>
      </c>
    </row>
    <row r="191" spans="1:13" x14ac:dyDescent="0.2">
      <c r="A191" s="152" t="str">
        <f>IF('1'!$A$1=1,B191,C191)</f>
        <v xml:space="preserve">        Credit</v>
      </c>
      <c r="B191" s="153" t="s">
        <v>202</v>
      </c>
      <c r="C191" s="153" t="s">
        <v>316</v>
      </c>
      <c r="D191" s="154">
        <v>36.454000000000001</v>
      </c>
      <c r="E191" s="154">
        <v>24.397999999999996</v>
      </c>
      <c r="F191" s="154">
        <v>26.146000000000001</v>
      </c>
      <c r="G191" s="154">
        <v>77.859000000000009</v>
      </c>
      <c r="H191" s="154">
        <v>80.35499999999999</v>
      </c>
      <c r="I191" s="154">
        <v>48.064000000000007</v>
      </c>
      <c r="J191" s="154">
        <v>82.994</v>
      </c>
      <c r="K191" s="154">
        <v>18.617999999999999</v>
      </c>
      <c r="L191" s="154">
        <v>21.198999999999998</v>
      </c>
      <c r="M191" s="154">
        <v>36.041000000000004</v>
      </c>
    </row>
    <row r="192" spans="1:13" x14ac:dyDescent="0.2">
      <c r="A192" s="152" t="str">
        <f>IF('1'!$A$1=1,B192,C192)</f>
        <v xml:space="preserve">        Debit</v>
      </c>
      <c r="B192" s="153" t="s">
        <v>204</v>
      </c>
      <c r="C192" s="153" t="s">
        <v>317</v>
      </c>
      <c r="D192" s="154">
        <v>40.957999999999998</v>
      </c>
      <c r="E192" s="154">
        <v>626.29899999999998</v>
      </c>
      <c r="F192" s="154">
        <v>1442.1179999999999</v>
      </c>
      <c r="G192" s="154">
        <v>2286.2330000000002</v>
      </c>
      <c r="H192" s="154">
        <v>2607.1610000000001</v>
      </c>
      <c r="I192" s="154">
        <v>3102.7560000000003</v>
      </c>
      <c r="J192" s="154">
        <v>8353.518</v>
      </c>
      <c r="K192" s="154">
        <v>627.94000000000005</v>
      </c>
      <c r="L192" s="154">
        <v>364.67700000000002</v>
      </c>
      <c r="M192" s="154">
        <v>1884.6559999999999</v>
      </c>
    </row>
    <row r="193" spans="1:13" x14ac:dyDescent="0.2">
      <c r="A193" s="189" t="str">
        <f>IF('1'!$A$1=1,B193,C193)</f>
        <v>Reinvested earnings</v>
      </c>
      <c r="B193" s="190" t="s">
        <v>319</v>
      </c>
      <c r="C193" s="190" t="s">
        <v>318</v>
      </c>
      <c r="D193" s="154">
        <v>3030.7639999999997</v>
      </c>
      <c r="E193" s="154">
        <v>-448.69500000000005</v>
      </c>
      <c r="F193" s="154">
        <v>-1351.8590000000002</v>
      </c>
      <c r="G193" s="154">
        <v>-2177.7779999999998</v>
      </c>
      <c r="H193" s="154">
        <v>-2907.1460000000002</v>
      </c>
      <c r="I193" s="154">
        <v>458.99799999999988</v>
      </c>
      <c r="J193" s="154">
        <v>-4108.9030000000002</v>
      </c>
      <c r="K193" s="154">
        <v>-292.23599999999999</v>
      </c>
      <c r="L193" s="154">
        <v>-3144.2629999999999</v>
      </c>
      <c r="M193" s="154">
        <v>-2401.6580000000004</v>
      </c>
    </row>
    <row r="194" spans="1:13" x14ac:dyDescent="0.2">
      <c r="A194" s="152" t="str">
        <f>IF('1'!$A$1=1,B194,C194)</f>
        <v xml:space="preserve">        Credit</v>
      </c>
      <c r="B194" s="153" t="s">
        <v>202</v>
      </c>
      <c r="C194" s="153" t="s">
        <v>316</v>
      </c>
      <c r="D194" s="154">
        <v>0</v>
      </c>
      <c r="E194" s="154">
        <v>0</v>
      </c>
      <c r="F194" s="154">
        <v>0</v>
      </c>
      <c r="G194" s="154">
        <v>0</v>
      </c>
      <c r="H194" s="154">
        <v>0</v>
      </c>
      <c r="I194" s="154">
        <v>0</v>
      </c>
      <c r="J194" s="154">
        <v>0</v>
      </c>
      <c r="K194" s="154">
        <v>0</v>
      </c>
      <c r="L194" s="154">
        <v>0</v>
      </c>
      <c r="M194" s="154">
        <v>0</v>
      </c>
    </row>
    <row r="195" spans="1:13" x14ac:dyDescent="0.2">
      <c r="A195" s="152" t="str">
        <f>IF('1'!$A$1=1,B195,C195)</f>
        <v xml:space="preserve">        Debit</v>
      </c>
      <c r="B195" s="153" t="s">
        <v>204</v>
      </c>
      <c r="C195" s="153" t="s">
        <v>317</v>
      </c>
      <c r="D195" s="154">
        <v>-3030.7639999999997</v>
      </c>
      <c r="E195" s="154">
        <v>448.69500000000005</v>
      </c>
      <c r="F195" s="154">
        <v>1351.8590000000002</v>
      </c>
      <c r="G195" s="154">
        <v>2177.7779999999998</v>
      </c>
      <c r="H195" s="154">
        <v>2907.1460000000002</v>
      </c>
      <c r="I195" s="154">
        <v>-458.99799999999988</v>
      </c>
      <c r="J195" s="154">
        <v>4108.9030000000002</v>
      </c>
      <c r="K195" s="154">
        <v>292.23599999999999</v>
      </c>
      <c r="L195" s="154">
        <v>3144.2629999999999</v>
      </c>
      <c r="M195" s="154">
        <v>2401.6580000000004</v>
      </c>
    </row>
    <row r="196" spans="1:13" x14ac:dyDescent="0.2">
      <c r="A196" s="191" t="str">
        <f>IF('1'!$A$1=1,B196,C196)</f>
        <v>Banks</v>
      </c>
      <c r="B196" s="192" t="s">
        <v>78</v>
      </c>
      <c r="C196" s="192" t="s">
        <v>79</v>
      </c>
      <c r="D196" s="154">
        <v>-520.40499999999997</v>
      </c>
      <c r="E196" s="154">
        <v>-419.005</v>
      </c>
      <c r="F196" s="154">
        <v>-353.15899999999999</v>
      </c>
      <c r="G196" s="154">
        <v>-420.17</v>
      </c>
      <c r="H196" s="154">
        <v>-388.94499999999999</v>
      </c>
      <c r="I196" s="154">
        <v>-343.29200000000003</v>
      </c>
      <c r="J196" s="154">
        <v>-522.505</v>
      </c>
      <c r="K196" s="154">
        <v>-1118.8780000000002</v>
      </c>
      <c r="L196" s="154">
        <v>-597.96899999999994</v>
      </c>
      <c r="M196" s="154">
        <v>-549.51900000000001</v>
      </c>
    </row>
    <row r="197" spans="1:13" x14ac:dyDescent="0.2">
      <c r="A197" s="152" t="str">
        <f>IF('1'!$A$1=1,B197,C197)</f>
        <v xml:space="preserve">       Credit</v>
      </c>
      <c r="B197" s="153" t="s">
        <v>202</v>
      </c>
      <c r="C197" s="153" t="s">
        <v>312</v>
      </c>
      <c r="D197" s="154">
        <v>0</v>
      </c>
      <c r="E197" s="154">
        <v>0</v>
      </c>
      <c r="F197" s="154">
        <v>0</v>
      </c>
      <c r="G197" s="154">
        <v>0</v>
      </c>
      <c r="H197" s="154">
        <v>0</v>
      </c>
      <c r="I197" s="154">
        <v>0</v>
      </c>
      <c r="J197" s="154">
        <v>0</v>
      </c>
      <c r="K197" s="154">
        <v>0</v>
      </c>
      <c r="L197" s="154">
        <v>0</v>
      </c>
      <c r="M197" s="154">
        <v>0</v>
      </c>
    </row>
    <row r="198" spans="1:13" x14ac:dyDescent="0.2">
      <c r="A198" s="152" t="str">
        <f>IF('1'!$A$1=1,B198,C198)</f>
        <v xml:space="preserve">       Debit</v>
      </c>
      <c r="B198" s="153" t="s">
        <v>204</v>
      </c>
      <c r="C198" s="153" t="s">
        <v>313</v>
      </c>
      <c r="D198" s="154">
        <v>520.40499999999997</v>
      </c>
      <c r="E198" s="154">
        <v>419.005</v>
      </c>
      <c r="F198" s="154">
        <v>353.15899999999999</v>
      </c>
      <c r="G198" s="154">
        <v>420.17</v>
      </c>
      <c r="H198" s="154">
        <v>388.94499999999999</v>
      </c>
      <c r="I198" s="154">
        <v>343.29200000000003</v>
      </c>
      <c r="J198" s="154">
        <v>522.505</v>
      </c>
      <c r="K198" s="154">
        <v>1118.8780000000002</v>
      </c>
      <c r="L198" s="154">
        <v>597.96899999999994</v>
      </c>
      <c r="M198" s="154">
        <v>549.51900000000001</v>
      </c>
    </row>
    <row r="199" spans="1:13" x14ac:dyDescent="0.2">
      <c r="A199" s="191" t="str">
        <f>IF('1'!$A$1=1,B199,C199)</f>
        <v>Other sectors</v>
      </c>
      <c r="B199" s="192" t="s">
        <v>80</v>
      </c>
      <c r="C199" s="192" t="s">
        <v>81</v>
      </c>
      <c r="D199" s="154">
        <v>3551.1689999999999</v>
      </c>
      <c r="E199" s="154">
        <v>-29.690000000000055</v>
      </c>
      <c r="F199" s="154">
        <v>-998.7</v>
      </c>
      <c r="G199" s="154">
        <v>-1757.6080000000002</v>
      </c>
      <c r="H199" s="154">
        <v>-2518.201</v>
      </c>
      <c r="I199" s="154">
        <v>802.29</v>
      </c>
      <c r="J199" s="154">
        <v>-3586.3980000000001</v>
      </c>
      <c r="K199" s="154">
        <v>826.64199999999994</v>
      </c>
      <c r="L199" s="154">
        <v>-2546.2940000000003</v>
      </c>
      <c r="M199" s="154">
        <v>-1852.1389999999999</v>
      </c>
    </row>
    <row r="200" spans="1:13" x14ac:dyDescent="0.2">
      <c r="A200" s="152" t="str">
        <f>IF('1'!$A$1=1,B200,C200)</f>
        <v xml:space="preserve">       Credit</v>
      </c>
      <c r="B200" s="153" t="s">
        <v>202</v>
      </c>
      <c r="C200" s="153" t="s">
        <v>312</v>
      </c>
      <c r="D200" s="154">
        <v>0</v>
      </c>
      <c r="E200" s="154">
        <v>0</v>
      </c>
      <c r="F200" s="154">
        <v>0</v>
      </c>
      <c r="G200" s="154">
        <v>0</v>
      </c>
      <c r="H200" s="154">
        <v>0</v>
      </c>
      <c r="I200" s="154">
        <v>0</v>
      </c>
      <c r="J200" s="154">
        <v>0</v>
      </c>
      <c r="K200" s="154">
        <v>0</v>
      </c>
      <c r="L200" s="154">
        <v>0</v>
      </c>
      <c r="M200" s="154">
        <v>0</v>
      </c>
    </row>
    <row r="201" spans="1:13" x14ac:dyDescent="0.2">
      <c r="A201" s="152" t="str">
        <f>IF('1'!$A$1=1,B201,C201)</f>
        <v xml:space="preserve">       Debit</v>
      </c>
      <c r="B201" s="153" t="s">
        <v>204</v>
      </c>
      <c r="C201" s="153" t="s">
        <v>313</v>
      </c>
      <c r="D201" s="154">
        <v>-3551.1689999999999</v>
      </c>
      <c r="E201" s="154">
        <v>29.690000000000055</v>
      </c>
      <c r="F201" s="154">
        <v>998.7</v>
      </c>
      <c r="G201" s="154">
        <v>1757.6080000000002</v>
      </c>
      <c r="H201" s="154">
        <v>2518.201</v>
      </c>
      <c r="I201" s="154">
        <v>-802.29</v>
      </c>
      <c r="J201" s="154">
        <v>3586.3980000000001</v>
      </c>
      <c r="K201" s="154">
        <v>-826.64199999999994</v>
      </c>
      <c r="L201" s="154">
        <v>2546.2940000000003</v>
      </c>
      <c r="M201" s="154">
        <v>1852.1389999999999</v>
      </c>
    </row>
    <row r="202" spans="1:13" x14ac:dyDescent="0.2">
      <c r="A202" s="193" t="str">
        <f>IF('1'!$A$1=1,B202,C202)</f>
        <v>Interest</v>
      </c>
      <c r="B202" s="194" t="s">
        <v>321</v>
      </c>
      <c r="C202" s="194" t="s">
        <v>320</v>
      </c>
      <c r="D202" s="154">
        <v>-674.00399999999991</v>
      </c>
      <c r="E202" s="154">
        <v>-801.26099999999997</v>
      </c>
      <c r="F202" s="154">
        <v>-615.68899999999996</v>
      </c>
      <c r="G202" s="154">
        <v>-684.22900000000004</v>
      </c>
      <c r="H202" s="154">
        <v>-756.93399999999997</v>
      </c>
      <c r="I202" s="154">
        <v>-755.00800000000004</v>
      </c>
      <c r="J202" s="154">
        <v>-1049.3429999999998</v>
      </c>
      <c r="K202" s="154">
        <v>-819.42599999999993</v>
      </c>
      <c r="L202" s="154">
        <v>-754.59699999999998</v>
      </c>
      <c r="M202" s="154">
        <v>-967.38100000000009</v>
      </c>
    </row>
    <row r="203" spans="1:13" x14ac:dyDescent="0.2">
      <c r="A203" s="152" t="str">
        <f>IF('1'!$A$1=1,B203,C203)</f>
        <v xml:space="preserve">       Credit</v>
      </c>
      <c r="B203" s="153" t="s">
        <v>202</v>
      </c>
      <c r="C203" s="153" t="s">
        <v>312</v>
      </c>
      <c r="D203" s="154">
        <v>0</v>
      </c>
      <c r="E203" s="154">
        <v>1.7970000000000002</v>
      </c>
      <c r="F203" s="154">
        <v>1.762</v>
      </c>
      <c r="G203" s="154">
        <v>0</v>
      </c>
      <c r="H203" s="154">
        <v>3.5790000000000002</v>
      </c>
      <c r="I203" s="154">
        <v>3.5229999999999997</v>
      </c>
      <c r="J203" s="154">
        <v>5.9630000000000001</v>
      </c>
      <c r="K203" s="154">
        <v>0</v>
      </c>
      <c r="L203" s="154">
        <v>0</v>
      </c>
      <c r="M203" s="154">
        <v>0</v>
      </c>
    </row>
    <row r="204" spans="1:13" x14ac:dyDescent="0.2">
      <c r="A204" s="152" t="str">
        <f>IF('1'!$A$1=1,B204,C204)</f>
        <v xml:space="preserve">       Debit</v>
      </c>
      <c r="B204" s="153" t="s">
        <v>204</v>
      </c>
      <c r="C204" s="153" t="s">
        <v>313</v>
      </c>
      <c r="D204" s="154">
        <v>674.00399999999991</v>
      </c>
      <c r="E204" s="154">
        <v>803.05799999999999</v>
      </c>
      <c r="F204" s="154">
        <v>617.45100000000002</v>
      </c>
      <c r="G204" s="154">
        <v>684.22900000000004</v>
      </c>
      <c r="H204" s="154">
        <v>760.51299999999992</v>
      </c>
      <c r="I204" s="154">
        <v>758.53099999999995</v>
      </c>
      <c r="J204" s="154">
        <v>1055.306</v>
      </c>
      <c r="K204" s="154">
        <v>819.42599999999993</v>
      </c>
      <c r="L204" s="154">
        <v>754.59699999999998</v>
      </c>
      <c r="M204" s="154">
        <v>967.38100000000009</v>
      </c>
    </row>
    <row r="205" spans="1:13" ht="25.5" x14ac:dyDescent="0.2">
      <c r="A205" s="195" t="str">
        <f>IF('1'!$A$1=1,B205,C205)</f>
        <v>Direct investor in direct investment enterprises</v>
      </c>
      <c r="B205" s="196" t="s">
        <v>323</v>
      </c>
      <c r="C205" s="196" t="s">
        <v>322</v>
      </c>
      <c r="D205" s="154">
        <v>-382.24199999999996</v>
      </c>
      <c r="E205" s="154">
        <v>-396.65000000000003</v>
      </c>
      <c r="F205" s="154">
        <v>-358.56700000000001</v>
      </c>
      <c r="G205" s="154">
        <v>-391.12599999999998</v>
      </c>
      <c r="H205" s="154">
        <v>-444.92600000000004</v>
      </c>
      <c r="I205" s="154">
        <v>-472.98600000000005</v>
      </c>
      <c r="J205" s="154">
        <v>-743.07299999999998</v>
      </c>
      <c r="K205" s="154">
        <v>-468.15099999999995</v>
      </c>
      <c r="L205" s="154">
        <v>-480.93299999999999</v>
      </c>
      <c r="M205" s="154">
        <v>-563.904</v>
      </c>
    </row>
    <row r="206" spans="1:13" x14ac:dyDescent="0.2">
      <c r="A206" s="152" t="str">
        <f>IF('1'!$A$1=1,B206,C206)</f>
        <v xml:space="preserve">       Credit</v>
      </c>
      <c r="B206" s="197" t="s">
        <v>202</v>
      </c>
      <c r="C206" s="197" t="s">
        <v>312</v>
      </c>
      <c r="D206" s="154">
        <v>0</v>
      </c>
      <c r="E206" s="154">
        <v>1.7970000000000002</v>
      </c>
      <c r="F206" s="154">
        <v>1.762</v>
      </c>
      <c r="G206" s="154">
        <v>0</v>
      </c>
      <c r="H206" s="154">
        <v>3.5790000000000002</v>
      </c>
      <c r="I206" s="154">
        <v>3.5229999999999997</v>
      </c>
      <c r="J206" s="154">
        <v>5.9630000000000001</v>
      </c>
      <c r="K206" s="154">
        <v>0</v>
      </c>
      <c r="L206" s="154">
        <v>0</v>
      </c>
      <c r="M206" s="154">
        <v>0</v>
      </c>
    </row>
    <row r="207" spans="1:13" x14ac:dyDescent="0.2">
      <c r="A207" s="152" t="str">
        <f>IF('1'!$A$1=1,B207,C207)</f>
        <v xml:space="preserve">       Debit</v>
      </c>
      <c r="B207" s="197" t="s">
        <v>204</v>
      </c>
      <c r="C207" s="197" t="s">
        <v>313</v>
      </c>
      <c r="D207" s="154">
        <v>382.24199999999996</v>
      </c>
      <c r="E207" s="154">
        <v>398.447</v>
      </c>
      <c r="F207" s="154">
        <v>360.32900000000001</v>
      </c>
      <c r="G207" s="154">
        <v>391.12599999999998</v>
      </c>
      <c r="H207" s="154">
        <v>448.505</v>
      </c>
      <c r="I207" s="154">
        <v>476.50900000000001</v>
      </c>
      <c r="J207" s="154">
        <v>749.03599999999994</v>
      </c>
      <c r="K207" s="154">
        <v>468.15099999999995</v>
      </c>
      <c r="L207" s="154">
        <v>480.93299999999999</v>
      </c>
      <c r="M207" s="154">
        <v>563.904</v>
      </c>
    </row>
    <row r="208" spans="1:13" ht="25.5" x14ac:dyDescent="0.2">
      <c r="A208" s="195" t="str">
        <f>IF('1'!$A$1=1,B208,C208)</f>
        <v>Direct investment enterprises in direct investor (reverse investment)</v>
      </c>
      <c r="B208" s="196" t="s">
        <v>325</v>
      </c>
      <c r="C208" s="196" t="s">
        <v>324</v>
      </c>
      <c r="D208" s="154">
        <v>-7.2379999999999995</v>
      </c>
      <c r="E208" s="154">
        <v>-10.863</v>
      </c>
      <c r="F208" s="154">
        <v>0</v>
      </c>
      <c r="G208" s="154">
        <v>0</v>
      </c>
      <c r="H208" s="154">
        <v>-9.8810000000000002</v>
      </c>
      <c r="I208" s="154">
        <v>-1.8220000000000001</v>
      </c>
      <c r="J208" s="154">
        <v>-0.85</v>
      </c>
      <c r="K208" s="154">
        <v>0</v>
      </c>
      <c r="L208" s="154">
        <v>-3.706</v>
      </c>
      <c r="M208" s="154">
        <v>-63.459000000000003</v>
      </c>
    </row>
    <row r="209" spans="1:13" x14ac:dyDescent="0.2">
      <c r="A209" s="152" t="str">
        <f>IF('1'!$A$1=1,B209,C209)</f>
        <v xml:space="preserve">       Credit</v>
      </c>
      <c r="B209" s="197" t="s">
        <v>202</v>
      </c>
      <c r="C209" s="197" t="s">
        <v>312</v>
      </c>
      <c r="D209" s="154">
        <v>0</v>
      </c>
      <c r="E209" s="154">
        <v>0</v>
      </c>
      <c r="F209" s="154">
        <v>0</v>
      </c>
      <c r="G209" s="154">
        <v>0</v>
      </c>
      <c r="H209" s="154">
        <v>0</v>
      </c>
      <c r="I209" s="154">
        <v>0</v>
      </c>
      <c r="J209" s="154">
        <v>0</v>
      </c>
      <c r="K209" s="154">
        <v>0</v>
      </c>
      <c r="L209" s="154">
        <v>0</v>
      </c>
      <c r="M209" s="154">
        <v>0</v>
      </c>
    </row>
    <row r="210" spans="1:13" x14ac:dyDescent="0.2">
      <c r="A210" s="152" t="str">
        <f>IF('1'!$A$1=1,B210,C210)</f>
        <v xml:space="preserve">       Debit</v>
      </c>
      <c r="B210" s="197" t="s">
        <v>204</v>
      </c>
      <c r="C210" s="197" t="s">
        <v>313</v>
      </c>
      <c r="D210" s="154">
        <v>7.2379999999999995</v>
      </c>
      <c r="E210" s="154">
        <v>10.863</v>
      </c>
      <c r="F210" s="154">
        <v>0</v>
      </c>
      <c r="G210" s="154">
        <v>0</v>
      </c>
      <c r="H210" s="154">
        <v>9.8810000000000002</v>
      </c>
      <c r="I210" s="154">
        <v>1.8220000000000001</v>
      </c>
      <c r="J210" s="154">
        <v>0.85</v>
      </c>
      <c r="K210" s="154">
        <v>0</v>
      </c>
      <c r="L210" s="154">
        <v>3.706</v>
      </c>
      <c r="M210" s="154">
        <v>63.459000000000003</v>
      </c>
    </row>
    <row r="211" spans="1:13" x14ac:dyDescent="0.2">
      <c r="A211" s="195" t="str">
        <f>IF('1'!$A$1=1,B211,C211)</f>
        <v>Between fellow enterprises</v>
      </c>
      <c r="B211" s="196" t="s">
        <v>327</v>
      </c>
      <c r="C211" s="196" t="s">
        <v>326</v>
      </c>
      <c r="D211" s="154">
        <v>-284.524</v>
      </c>
      <c r="E211" s="154">
        <v>-393.74799999999999</v>
      </c>
      <c r="F211" s="154">
        <v>-257.12199999999996</v>
      </c>
      <c r="G211" s="154">
        <v>-293.10300000000001</v>
      </c>
      <c r="H211" s="154">
        <v>-302.12700000000001</v>
      </c>
      <c r="I211" s="154">
        <v>-280.2</v>
      </c>
      <c r="J211" s="154">
        <v>-305.41999999999996</v>
      </c>
      <c r="K211" s="154">
        <v>-351.27499999999998</v>
      </c>
      <c r="L211" s="154">
        <v>-269.95799999999997</v>
      </c>
      <c r="M211" s="154">
        <v>-340.01799999999997</v>
      </c>
    </row>
    <row r="212" spans="1:13" x14ac:dyDescent="0.2">
      <c r="A212" s="152" t="str">
        <f>IF('1'!$A$1=1,B212,C212)</f>
        <v xml:space="preserve">       Credit</v>
      </c>
      <c r="B212" s="197" t="s">
        <v>202</v>
      </c>
      <c r="C212" s="197" t="s">
        <v>312</v>
      </c>
      <c r="D212" s="154">
        <v>0</v>
      </c>
      <c r="E212" s="154">
        <v>0</v>
      </c>
      <c r="F212" s="154">
        <v>0</v>
      </c>
      <c r="G212" s="154">
        <v>0</v>
      </c>
      <c r="H212" s="154">
        <v>0</v>
      </c>
      <c r="I212" s="154">
        <v>0</v>
      </c>
      <c r="J212" s="154">
        <v>0</v>
      </c>
      <c r="K212" s="154">
        <v>0</v>
      </c>
      <c r="L212" s="154">
        <v>0</v>
      </c>
      <c r="M212" s="154">
        <v>0</v>
      </c>
    </row>
    <row r="213" spans="1:13" x14ac:dyDescent="0.2">
      <c r="A213" s="152" t="str">
        <f>IF('1'!$A$1=1,B213,C213)</f>
        <v xml:space="preserve">       Debit</v>
      </c>
      <c r="B213" s="197" t="s">
        <v>204</v>
      </c>
      <c r="C213" s="197" t="s">
        <v>313</v>
      </c>
      <c r="D213" s="154">
        <v>284.524</v>
      </c>
      <c r="E213" s="154">
        <v>393.74799999999999</v>
      </c>
      <c r="F213" s="154">
        <v>257.12199999999996</v>
      </c>
      <c r="G213" s="154">
        <v>293.10300000000001</v>
      </c>
      <c r="H213" s="154">
        <v>302.12700000000001</v>
      </c>
      <c r="I213" s="154">
        <v>280.2</v>
      </c>
      <c r="J213" s="154">
        <v>305.41999999999996</v>
      </c>
      <c r="K213" s="154">
        <v>351.27499999999998</v>
      </c>
      <c r="L213" s="154">
        <v>269.95799999999997</v>
      </c>
      <c r="M213" s="154">
        <v>340.01799999999997</v>
      </c>
    </row>
    <row r="214" spans="1:13" x14ac:dyDescent="0.2">
      <c r="A214" s="183" t="str">
        <f>IF('1'!$A$1=1,B214,C214)</f>
        <v>Portfolio investment</v>
      </c>
      <c r="B214" s="184" t="s">
        <v>134</v>
      </c>
      <c r="C214" s="184" t="s">
        <v>133</v>
      </c>
      <c r="D214" s="157">
        <v>-1639.7329999999999</v>
      </c>
      <c r="E214" s="157">
        <v>-1391.6599999999999</v>
      </c>
      <c r="F214" s="157">
        <v>-1488.2829999999999</v>
      </c>
      <c r="G214" s="157">
        <v>-1949.5589999999997</v>
      </c>
      <c r="H214" s="157">
        <v>-2021.9389999999999</v>
      </c>
      <c r="I214" s="157">
        <v>-2121.654</v>
      </c>
      <c r="J214" s="157">
        <v>-2138.8099999999995</v>
      </c>
      <c r="K214" s="157">
        <v>-1417.1510000000001</v>
      </c>
      <c r="L214" s="157">
        <v>-343.43199999999996</v>
      </c>
      <c r="M214" s="157">
        <v>-418.19500000000005</v>
      </c>
    </row>
    <row r="215" spans="1:13" x14ac:dyDescent="0.2">
      <c r="A215" s="152" t="str">
        <f>IF('1'!$A$1=1,B215,C215)</f>
        <v xml:space="preserve">      Credit</v>
      </c>
      <c r="B215" s="153" t="s">
        <v>202</v>
      </c>
      <c r="C215" s="153" t="s">
        <v>233</v>
      </c>
      <c r="D215" s="154">
        <v>3.548</v>
      </c>
      <c r="E215" s="154">
        <v>2.6819999999999999</v>
      </c>
      <c r="F215" s="154">
        <v>2.63</v>
      </c>
      <c r="G215" s="154">
        <v>11.190999999999999</v>
      </c>
      <c r="H215" s="154">
        <v>10.718</v>
      </c>
      <c r="I215" s="154">
        <v>9.5679999999999996</v>
      </c>
      <c r="J215" s="154">
        <v>26.265999999999998</v>
      </c>
      <c r="K215" s="154">
        <v>14.727</v>
      </c>
      <c r="L215" s="154">
        <v>18.501000000000001</v>
      </c>
      <c r="M215" s="154">
        <v>41.554999999999993</v>
      </c>
    </row>
    <row r="216" spans="1:13" x14ac:dyDescent="0.2">
      <c r="A216" s="152" t="str">
        <f>IF('1'!$A$1=1,B216,C216)</f>
        <v xml:space="preserve">      Debit</v>
      </c>
      <c r="B216" s="153" t="s">
        <v>204</v>
      </c>
      <c r="C216" s="153" t="s">
        <v>234</v>
      </c>
      <c r="D216" s="154">
        <v>1643.2809999999999</v>
      </c>
      <c r="E216" s="154">
        <v>1394.3420000000001</v>
      </c>
      <c r="F216" s="154">
        <v>1490.913</v>
      </c>
      <c r="G216" s="154">
        <v>1960.75</v>
      </c>
      <c r="H216" s="154">
        <v>2032.6569999999997</v>
      </c>
      <c r="I216" s="154">
        <v>2131.2220000000002</v>
      </c>
      <c r="J216" s="154">
        <v>2165.076</v>
      </c>
      <c r="K216" s="154">
        <v>1431.8779999999999</v>
      </c>
      <c r="L216" s="154">
        <v>361.93299999999999</v>
      </c>
      <c r="M216" s="154">
        <v>459.75</v>
      </c>
    </row>
    <row r="217" spans="1:13" ht="25.5" x14ac:dyDescent="0.2">
      <c r="A217" s="185" t="str">
        <f>IF('1'!$A$1=1,B217,C217)</f>
        <v>Investment income on equity and investment fund shares</v>
      </c>
      <c r="B217" s="186" t="s">
        <v>329</v>
      </c>
      <c r="C217" s="186" t="s">
        <v>328</v>
      </c>
      <c r="D217" s="154">
        <v>0.88900000000000001</v>
      </c>
      <c r="E217" s="154">
        <v>-4.0000000000000036E-3</v>
      </c>
      <c r="F217" s="154">
        <v>-153.68599999999998</v>
      </c>
      <c r="G217" s="154">
        <v>-578.53000000000009</v>
      </c>
      <c r="H217" s="154">
        <v>-231.512</v>
      </c>
      <c r="I217" s="154">
        <v>-5.5560000000000009</v>
      </c>
      <c r="J217" s="154">
        <v>-7.4759999999999991</v>
      </c>
      <c r="K217" s="154">
        <v>-0.88400000000000001</v>
      </c>
      <c r="L217" s="154">
        <v>0</v>
      </c>
      <c r="M217" s="154">
        <v>0</v>
      </c>
    </row>
    <row r="218" spans="1:13" x14ac:dyDescent="0.2">
      <c r="A218" s="152" t="str">
        <f>IF('1'!$A$1=1,B218,C218)</f>
        <v xml:space="preserve">       Credit</v>
      </c>
      <c r="B218" s="153" t="s">
        <v>202</v>
      </c>
      <c r="C218" s="153" t="s">
        <v>312</v>
      </c>
      <c r="D218" s="154">
        <v>0.88900000000000001</v>
      </c>
      <c r="E218" s="154">
        <v>0.88800000000000001</v>
      </c>
      <c r="F218" s="154">
        <v>0.85299999999999998</v>
      </c>
      <c r="G218" s="154">
        <v>6.032</v>
      </c>
      <c r="H218" s="154">
        <v>5.3490000000000002</v>
      </c>
      <c r="I218" s="154">
        <v>3.5190000000000001</v>
      </c>
      <c r="J218" s="154">
        <v>8.6169999999999991</v>
      </c>
      <c r="K218" s="154">
        <v>0.88100000000000001</v>
      </c>
      <c r="L218" s="154">
        <v>0</v>
      </c>
      <c r="M218" s="154">
        <v>0</v>
      </c>
    </row>
    <row r="219" spans="1:13" x14ac:dyDescent="0.2">
      <c r="A219" s="152" t="str">
        <f>IF('1'!$A$1=1,B219,C219)</f>
        <v xml:space="preserve">       Debit</v>
      </c>
      <c r="B219" s="153" t="s">
        <v>204</v>
      </c>
      <c r="C219" s="153" t="s">
        <v>313</v>
      </c>
      <c r="D219" s="154">
        <v>0</v>
      </c>
      <c r="E219" s="154">
        <v>0.89200000000000002</v>
      </c>
      <c r="F219" s="154">
        <v>154.53899999999999</v>
      </c>
      <c r="G219" s="154">
        <v>584.56200000000001</v>
      </c>
      <c r="H219" s="154">
        <v>236.86100000000002</v>
      </c>
      <c r="I219" s="154">
        <v>9.0750000000000011</v>
      </c>
      <c r="J219" s="154">
        <v>16.092999999999996</v>
      </c>
      <c r="K219" s="154">
        <v>1.7650000000000001</v>
      </c>
      <c r="L219" s="154">
        <v>0</v>
      </c>
      <c r="M219" s="154">
        <v>0</v>
      </c>
    </row>
    <row r="220" spans="1:13" x14ac:dyDescent="0.2">
      <c r="A220" s="193" t="str">
        <f>IF('1'!$A$1=1,B220,C220)</f>
        <v>Interest</v>
      </c>
      <c r="B220" s="194" t="s">
        <v>321</v>
      </c>
      <c r="C220" s="194" t="s">
        <v>320</v>
      </c>
      <c r="D220" s="154">
        <v>-1640.6219999999998</v>
      </c>
      <c r="E220" s="154">
        <v>-1391.6559999999999</v>
      </c>
      <c r="F220" s="154">
        <v>-1334.5970000000002</v>
      </c>
      <c r="G220" s="154">
        <v>-1371.029</v>
      </c>
      <c r="H220" s="154">
        <v>-1790.4270000000001</v>
      </c>
      <c r="I220" s="154">
        <v>-2116.098</v>
      </c>
      <c r="J220" s="154">
        <v>-2131.3340000000003</v>
      </c>
      <c r="K220" s="154">
        <v>-1416.2670000000001</v>
      </c>
      <c r="L220" s="154">
        <v>-343.43199999999996</v>
      </c>
      <c r="M220" s="154">
        <v>-418.19500000000005</v>
      </c>
    </row>
    <row r="221" spans="1:13" x14ac:dyDescent="0.2">
      <c r="A221" s="152" t="str">
        <f>IF('1'!$A$1=1,B221,C221)</f>
        <v xml:space="preserve">       Credit</v>
      </c>
      <c r="B221" s="153" t="s">
        <v>202</v>
      </c>
      <c r="C221" s="153" t="s">
        <v>312</v>
      </c>
      <c r="D221" s="154">
        <v>2.6589999999999998</v>
      </c>
      <c r="E221" s="154">
        <v>1.794</v>
      </c>
      <c r="F221" s="154">
        <v>1.7770000000000001</v>
      </c>
      <c r="G221" s="154">
        <v>5.1589999999999998</v>
      </c>
      <c r="H221" s="154">
        <v>5.3689999999999998</v>
      </c>
      <c r="I221" s="154">
        <v>6.0489999999999995</v>
      </c>
      <c r="J221" s="154">
        <v>17.649000000000001</v>
      </c>
      <c r="K221" s="154">
        <v>13.846</v>
      </c>
      <c r="L221" s="154">
        <v>18.501000000000001</v>
      </c>
      <c r="M221" s="154">
        <v>41.554999999999993</v>
      </c>
    </row>
    <row r="222" spans="1:13" x14ac:dyDescent="0.2">
      <c r="A222" s="152" t="str">
        <f>IF('1'!$A$1=1,B222,C222)</f>
        <v xml:space="preserve">       Debit</v>
      </c>
      <c r="B222" s="153" t="s">
        <v>204</v>
      </c>
      <c r="C222" s="153" t="s">
        <v>313</v>
      </c>
      <c r="D222" s="154">
        <v>1643.2809999999999</v>
      </c>
      <c r="E222" s="154">
        <v>1393.4499999999998</v>
      </c>
      <c r="F222" s="154">
        <v>1336.374</v>
      </c>
      <c r="G222" s="154">
        <v>1376.1880000000001</v>
      </c>
      <c r="H222" s="154">
        <v>1795.7959999999998</v>
      </c>
      <c r="I222" s="154">
        <v>2122.1469999999999</v>
      </c>
      <c r="J222" s="154">
        <v>2148.9830000000002</v>
      </c>
      <c r="K222" s="154">
        <v>1430.1129999999998</v>
      </c>
      <c r="L222" s="154">
        <v>361.93299999999999</v>
      </c>
      <c r="M222" s="154">
        <v>459.75</v>
      </c>
    </row>
    <row r="223" spans="1:13" x14ac:dyDescent="0.2">
      <c r="A223" s="183" t="str">
        <f>IF('1'!$A$1=1,B223,C223)</f>
        <v>Other investment</v>
      </c>
      <c r="B223" s="184" t="s">
        <v>140</v>
      </c>
      <c r="C223" s="184" t="s">
        <v>139</v>
      </c>
      <c r="D223" s="157">
        <v>-2383.2060000000001</v>
      </c>
      <c r="E223" s="157">
        <v>-1919.1579999999999</v>
      </c>
      <c r="F223" s="157">
        <v>-1758.8810000000001</v>
      </c>
      <c r="G223" s="157">
        <v>-1571.8629999999998</v>
      </c>
      <c r="H223" s="157">
        <v>-1477.7719999999999</v>
      </c>
      <c r="I223" s="157">
        <v>-1618.587</v>
      </c>
      <c r="J223" s="157">
        <v>-870.11400000000003</v>
      </c>
      <c r="K223" s="157">
        <v>-892.42700000000013</v>
      </c>
      <c r="L223" s="157">
        <v>-1200.548</v>
      </c>
      <c r="M223" s="157">
        <v>-1688.5759999999998</v>
      </c>
    </row>
    <row r="224" spans="1:13" x14ac:dyDescent="0.2">
      <c r="A224" s="152" t="str">
        <f>IF('1'!$A$1=1,B224,C224)</f>
        <v xml:space="preserve">      Credit</v>
      </c>
      <c r="B224" s="153" t="s">
        <v>202</v>
      </c>
      <c r="C224" s="153" t="s">
        <v>233</v>
      </c>
      <c r="D224" s="154">
        <v>98.527000000000015</v>
      </c>
      <c r="E224" s="154">
        <v>113.67699999999999</v>
      </c>
      <c r="F224" s="154">
        <v>148.22500000000002</v>
      </c>
      <c r="G224" s="154">
        <v>236.19200000000001</v>
      </c>
      <c r="H224" s="154">
        <v>370.77900000000005</v>
      </c>
      <c r="I224" s="154">
        <v>326.29399999999998</v>
      </c>
      <c r="J224" s="154">
        <v>227.20599999999999</v>
      </c>
      <c r="K224" s="154">
        <v>260.51499999999999</v>
      </c>
      <c r="L224" s="154">
        <v>857.61599999999999</v>
      </c>
      <c r="M224" s="154">
        <v>970.27100000000007</v>
      </c>
    </row>
    <row r="225" spans="1:13" x14ac:dyDescent="0.2">
      <c r="A225" s="152" t="str">
        <f>IF('1'!$A$1=1,B225,C225)</f>
        <v xml:space="preserve">      Debit</v>
      </c>
      <c r="B225" s="153" t="s">
        <v>204</v>
      </c>
      <c r="C225" s="153" t="s">
        <v>234</v>
      </c>
      <c r="D225" s="154">
        <v>2481.7330000000002</v>
      </c>
      <c r="E225" s="154">
        <v>2032.835</v>
      </c>
      <c r="F225" s="154">
        <v>1907.106</v>
      </c>
      <c r="G225" s="154">
        <v>1808.0550000000001</v>
      </c>
      <c r="H225" s="154">
        <v>1848.5509999999999</v>
      </c>
      <c r="I225" s="154">
        <v>1944.8809999999999</v>
      </c>
      <c r="J225" s="154">
        <v>1097.3200000000002</v>
      </c>
      <c r="K225" s="154">
        <v>1152.942</v>
      </c>
      <c r="L225" s="154">
        <v>2058.1639999999998</v>
      </c>
      <c r="M225" s="154">
        <v>2658.8469999999998</v>
      </c>
    </row>
    <row r="226" spans="1:13" x14ac:dyDescent="0.2">
      <c r="A226" s="193" t="str">
        <f>IF('1'!$A$1=1,B226,C226)</f>
        <v>Interest</v>
      </c>
      <c r="B226" s="194" t="s">
        <v>321</v>
      </c>
      <c r="C226" s="194" t="s">
        <v>320</v>
      </c>
      <c r="D226" s="154">
        <v>-2383.2060000000001</v>
      </c>
      <c r="E226" s="154">
        <v>-1919.1579999999999</v>
      </c>
      <c r="F226" s="154">
        <v>-1758.8810000000001</v>
      </c>
      <c r="G226" s="154">
        <v>-1571.8629999999998</v>
      </c>
      <c r="H226" s="154">
        <v>-1477.7719999999999</v>
      </c>
      <c r="I226" s="154">
        <v>-1618.587</v>
      </c>
      <c r="J226" s="154">
        <v>-870.11400000000003</v>
      </c>
      <c r="K226" s="154">
        <v>-892.42700000000013</v>
      </c>
      <c r="L226" s="154">
        <v>-1200.548</v>
      </c>
      <c r="M226" s="154">
        <v>-1688.5759999999998</v>
      </c>
    </row>
    <row r="227" spans="1:13" x14ac:dyDescent="0.2">
      <c r="A227" s="152" t="str">
        <f>IF('1'!$A$1=1,B227,C227)</f>
        <v xml:space="preserve">       Credit</v>
      </c>
      <c r="B227" s="153" t="s">
        <v>202</v>
      </c>
      <c r="C227" s="153" t="s">
        <v>312</v>
      </c>
      <c r="D227" s="154">
        <v>98.527000000000015</v>
      </c>
      <c r="E227" s="154">
        <v>113.67699999999999</v>
      </c>
      <c r="F227" s="154">
        <v>148.22500000000002</v>
      </c>
      <c r="G227" s="154">
        <v>236.19200000000001</v>
      </c>
      <c r="H227" s="154">
        <v>370.77900000000005</v>
      </c>
      <c r="I227" s="154">
        <v>326.29399999999998</v>
      </c>
      <c r="J227" s="154">
        <v>227.20599999999999</v>
      </c>
      <c r="K227" s="154">
        <v>260.51499999999999</v>
      </c>
      <c r="L227" s="154">
        <v>857.61599999999999</v>
      </c>
      <c r="M227" s="154">
        <v>970.27100000000007</v>
      </c>
    </row>
    <row r="228" spans="1:13" x14ac:dyDescent="0.2">
      <c r="A228" s="152" t="str">
        <f>IF('1'!$A$1=1,B228,C228)</f>
        <v xml:space="preserve">       Debit</v>
      </c>
      <c r="B228" s="153" t="s">
        <v>204</v>
      </c>
      <c r="C228" s="153" t="s">
        <v>313</v>
      </c>
      <c r="D228" s="154">
        <v>2481.7330000000002</v>
      </c>
      <c r="E228" s="154">
        <v>2032.835</v>
      </c>
      <c r="F228" s="154">
        <v>1907.106</v>
      </c>
      <c r="G228" s="154">
        <v>1808.0550000000001</v>
      </c>
      <c r="H228" s="154">
        <v>1848.5509999999999</v>
      </c>
      <c r="I228" s="154">
        <v>1944.8809999999999</v>
      </c>
      <c r="J228" s="154">
        <v>1097.3200000000002</v>
      </c>
      <c r="K228" s="154">
        <v>1152.942</v>
      </c>
      <c r="L228" s="154">
        <v>2058.1639999999998</v>
      </c>
      <c r="M228" s="154">
        <v>2658.8469999999998</v>
      </c>
    </row>
    <row r="229" spans="1:13" x14ac:dyDescent="0.2">
      <c r="A229" s="189" t="str">
        <f>IF('1'!$A$1=1,B229,C229)</f>
        <v>Interest befor FISIM</v>
      </c>
      <c r="B229" s="190" t="s">
        <v>331</v>
      </c>
      <c r="C229" s="190" t="s">
        <v>330</v>
      </c>
      <c r="D229" s="154">
        <v>0</v>
      </c>
      <c r="E229" s="154">
        <v>0</v>
      </c>
      <c r="F229" s="154">
        <v>-1848.606</v>
      </c>
      <c r="G229" s="154">
        <v>-1581.3150000000001</v>
      </c>
      <c r="H229" s="154">
        <v>-1525.1930000000002</v>
      </c>
      <c r="I229" s="154">
        <v>-1738.569</v>
      </c>
      <c r="J229" s="154">
        <v>-1025.8119999999999</v>
      </c>
      <c r="K229" s="154">
        <v>-1050.2440000000001</v>
      </c>
      <c r="L229" s="154">
        <v>-1224.5650000000001</v>
      </c>
      <c r="M229" s="154">
        <v>-1720.0349999999999</v>
      </c>
    </row>
    <row r="230" spans="1:13" x14ac:dyDescent="0.2">
      <c r="A230" s="152" t="str">
        <f>IF('1'!$A$1=1,B230,C230)</f>
        <v xml:space="preserve">       Credit</v>
      </c>
      <c r="B230" s="153" t="s">
        <v>202</v>
      </c>
      <c r="C230" s="153" t="s">
        <v>312</v>
      </c>
      <c r="D230" s="154">
        <v>0</v>
      </c>
      <c r="E230" s="154">
        <v>0</v>
      </c>
      <c r="F230" s="154">
        <v>214.95999999999998</v>
      </c>
      <c r="G230" s="154">
        <v>271.36799999999999</v>
      </c>
      <c r="H230" s="154">
        <v>399.45500000000004</v>
      </c>
      <c r="I230" s="154">
        <v>349.47299999999996</v>
      </c>
      <c r="J230" s="154">
        <v>237.35000000000002</v>
      </c>
      <c r="K230" s="154">
        <v>269.31200000000001</v>
      </c>
      <c r="L230" s="154">
        <v>868.75</v>
      </c>
      <c r="M230" s="154">
        <v>981.36200000000008</v>
      </c>
    </row>
    <row r="231" spans="1:13" x14ac:dyDescent="0.2">
      <c r="A231" s="152" t="str">
        <f>IF('1'!$A$1=1,B231,C231)</f>
        <v xml:space="preserve">       Debit</v>
      </c>
      <c r="B231" s="153" t="s">
        <v>204</v>
      </c>
      <c r="C231" s="153" t="s">
        <v>313</v>
      </c>
      <c r="D231" s="154">
        <v>0</v>
      </c>
      <c r="E231" s="154">
        <v>0</v>
      </c>
      <c r="F231" s="154">
        <v>2063.5659999999998</v>
      </c>
      <c r="G231" s="154">
        <v>1852.683</v>
      </c>
      <c r="H231" s="154">
        <v>1924.6479999999999</v>
      </c>
      <c r="I231" s="154">
        <v>2088.0420000000004</v>
      </c>
      <c r="J231" s="154">
        <v>1263.1619999999998</v>
      </c>
      <c r="K231" s="154">
        <v>1319.556</v>
      </c>
      <c r="L231" s="154">
        <v>2093.3150000000001</v>
      </c>
      <c r="M231" s="154">
        <v>2701.3969999999999</v>
      </c>
    </row>
    <row r="232" spans="1:13" x14ac:dyDescent="0.2">
      <c r="A232" s="181" t="str">
        <f>IF('1'!$A$1=1,B232,C232)</f>
        <v xml:space="preserve"> Other primary income</v>
      </c>
      <c r="B232" s="261" t="s">
        <v>419</v>
      </c>
      <c r="C232" s="182" t="s">
        <v>420</v>
      </c>
      <c r="D232" s="154" t="s">
        <v>427</v>
      </c>
      <c r="E232" s="154" t="s">
        <v>427</v>
      </c>
      <c r="F232" s="154" t="s">
        <v>427</v>
      </c>
      <c r="G232" s="154" t="s">
        <v>427</v>
      </c>
      <c r="H232" s="154" t="s">
        <v>427</v>
      </c>
      <c r="I232" s="154" t="s">
        <v>427</v>
      </c>
      <c r="J232" s="154" t="s">
        <v>427</v>
      </c>
      <c r="K232" s="154" t="s">
        <v>427</v>
      </c>
      <c r="L232" s="154">
        <v>202.52600000000001</v>
      </c>
      <c r="M232" s="154">
        <v>257.279</v>
      </c>
    </row>
    <row r="233" spans="1:13" x14ac:dyDescent="0.2">
      <c r="A233" s="152" t="str">
        <f>IF('1'!$A$1=1,B233,C233)</f>
        <v xml:space="preserve">           Credit</v>
      </c>
      <c r="B233" s="262" t="s">
        <v>202</v>
      </c>
      <c r="C233" s="153" t="s">
        <v>421</v>
      </c>
      <c r="D233" s="154" t="s">
        <v>427</v>
      </c>
      <c r="E233" s="154" t="s">
        <v>427</v>
      </c>
      <c r="F233" s="154" t="s">
        <v>427</v>
      </c>
      <c r="G233" s="154" t="s">
        <v>427</v>
      </c>
      <c r="H233" s="154" t="s">
        <v>427</v>
      </c>
      <c r="I233" s="154" t="s">
        <v>427</v>
      </c>
      <c r="J233" s="154" t="s">
        <v>427</v>
      </c>
      <c r="K233" s="154" t="s">
        <v>427</v>
      </c>
      <c r="L233" s="154">
        <v>202.52600000000001</v>
      </c>
      <c r="M233" s="154">
        <v>257.279</v>
      </c>
    </row>
    <row r="234" spans="1:13" x14ac:dyDescent="0.2">
      <c r="A234" s="152" t="str">
        <f>IF('1'!$A$1=1,B234,C234)</f>
        <v xml:space="preserve">           Debit</v>
      </c>
      <c r="B234" s="262" t="s">
        <v>204</v>
      </c>
      <c r="C234" s="153" t="s">
        <v>422</v>
      </c>
      <c r="D234" s="154" t="s">
        <v>427</v>
      </c>
      <c r="E234" s="154" t="s">
        <v>427</v>
      </c>
      <c r="F234" s="154" t="s">
        <v>427</v>
      </c>
      <c r="G234" s="154" t="s">
        <v>427</v>
      </c>
      <c r="H234" s="154" t="s">
        <v>427</v>
      </c>
      <c r="I234" s="154" t="s">
        <v>427</v>
      </c>
      <c r="J234" s="154" t="s">
        <v>427</v>
      </c>
      <c r="K234" s="154" t="s">
        <v>427</v>
      </c>
      <c r="L234" s="154">
        <v>0</v>
      </c>
      <c r="M234" s="154">
        <v>0</v>
      </c>
    </row>
    <row r="235" spans="1:13" x14ac:dyDescent="0.2">
      <c r="A235" s="264" t="str">
        <f>IF('1'!$A$1=1,B235,C235)</f>
        <v>Taxes on products and production</v>
      </c>
      <c r="B235" s="263" t="s">
        <v>423</v>
      </c>
      <c r="C235" s="44" t="s">
        <v>424</v>
      </c>
      <c r="D235" s="154" t="s">
        <v>427</v>
      </c>
      <c r="E235" s="154" t="s">
        <v>427</v>
      </c>
      <c r="F235" s="154" t="s">
        <v>427</v>
      </c>
      <c r="G235" s="154" t="s">
        <v>427</v>
      </c>
      <c r="H235" s="154" t="s">
        <v>427</v>
      </c>
      <c r="I235" s="154" t="s">
        <v>427</v>
      </c>
      <c r="J235" s="154" t="s">
        <v>427</v>
      </c>
      <c r="K235" s="154" t="s">
        <v>427</v>
      </c>
      <c r="L235" s="154">
        <v>202.52600000000001</v>
      </c>
      <c r="M235" s="154">
        <v>257.279</v>
      </c>
    </row>
    <row r="236" spans="1:13" x14ac:dyDescent="0.2">
      <c r="A236" s="152" t="str">
        <f>IF('1'!$A$1=1,B236,C236)</f>
        <v xml:space="preserve">              Credit</v>
      </c>
      <c r="B236" s="262" t="s">
        <v>202</v>
      </c>
      <c r="C236" s="153" t="s">
        <v>425</v>
      </c>
      <c r="D236" s="154" t="s">
        <v>427</v>
      </c>
      <c r="E236" s="154" t="s">
        <v>427</v>
      </c>
      <c r="F236" s="154" t="s">
        <v>427</v>
      </c>
      <c r="G236" s="154" t="s">
        <v>427</v>
      </c>
      <c r="H236" s="154" t="s">
        <v>427</v>
      </c>
      <c r="I236" s="154" t="s">
        <v>427</v>
      </c>
      <c r="J236" s="154" t="s">
        <v>427</v>
      </c>
      <c r="K236" s="154" t="s">
        <v>427</v>
      </c>
      <c r="L236" s="154">
        <v>202.52600000000001</v>
      </c>
      <c r="M236" s="154">
        <v>257.279</v>
      </c>
    </row>
    <row r="237" spans="1:13" x14ac:dyDescent="0.2">
      <c r="A237" s="152" t="str">
        <f>IF('1'!$A$1=1,B237,C237)</f>
        <v xml:space="preserve">              Debit</v>
      </c>
      <c r="B237" s="262" t="s">
        <v>204</v>
      </c>
      <c r="C237" s="153" t="s">
        <v>426</v>
      </c>
      <c r="D237" s="154" t="s">
        <v>427</v>
      </c>
      <c r="E237" s="154" t="s">
        <v>427</v>
      </c>
      <c r="F237" s="154" t="s">
        <v>427</v>
      </c>
      <c r="G237" s="154" t="s">
        <v>427</v>
      </c>
      <c r="H237" s="154" t="s">
        <v>427</v>
      </c>
      <c r="I237" s="154" t="s">
        <v>427</v>
      </c>
      <c r="J237" s="154" t="s">
        <v>427</v>
      </c>
      <c r="K237" s="154" t="s">
        <v>427</v>
      </c>
      <c r="L237" s="154">
        <v>0</v>
      </c>
      <c r="M237" s="154">
        <v>0</v>
      </c>
    </row>
    <row r="238" spans="1:13" x14ac:dyDescent="0.2">
      <c r="A238" s="158" t="str">
        <f>IF('1'!$A$1=1,B238,C238)</f>
        <v>Secondary income</v>
      </c>
      <c r="B238" s="159" t="s">
        <v>333</v>
      </c>
      <c r="C238" s="159" t="s">
        <v>332</v>
      </c>
      <c r="D238" s="157">
        <v>3248.6770000000001</v>
      </c>
      <c r="E238" s="157">
        <v>3288.8900000000003</v>
      </c>
      <c r="F238" s="157">
        <v>3210.1060000000002</v>
      </c>
      <c r="G238" s="157">
        <v>3092.549</v>
      </c>
      <c r="H238" s="157">
        <v>5796.7090000000007</v>
      </c>
      <c r="I238" s="157">
        <v>3583.0230000000001</v>
      </c>
      <c r="J238" s="157">
        <v>3911.4470000000001</v>
      </c>
      <c r="K238" s="157">
        <v>24363.830719539241</v>
      </c>
      <c r="L238" s="157">
        <v>21495.23551997888</v>
      </c>
      <c r="M238" s="157">
        <v>21460.612000000001</v>
      </c>
    </row>
    <row r="239" spans="1:13" x14ac:dyDescent="0.2">
      <c r="A239" s="152" t="str">
        <f>IF('1'!$A$1=1,B239,C239)</f>
        <v xml:space="preserve">    Credit</v>
      </c>
      <c r="B239" s="153" t="s">
        <v>202</v>
      </c>
      <c r="C239" s="153" t="s">
        <v>217</v>
      </c>
      <c r="D239" s="154">
        <v>4123.4629999999997</v>
      </c>
      <c r="E239" s="154">
        <v>4184.8209999999999</v>
      </c>
      <c r="F239" s="154">
        <v>4257.5650000000005</v>
      </c>
      <c r="G239" s="154">
        <v>4190.7179999999998</v>
      </c>
      <c r="H239" s="154">
        <v>7064.9260000000004</v>
      </c>
      <c r="I239" s="154">
        <v>4961.1839999999993</v>
      </c>
      <c r="J239" s="154">
        <v>5780.2290000000003</v>
      </c>
      <c r="K239" s="154">
        <v>27292.556719539243</v>
      </c>
      <c r="L239" s="154">
        <v>22528.267519978879</v>
      </c>
      <c r="M239" s="154">
        <v>22307.940000000002</v>
      </c>
    </row>
    <row r="240" spans="1:13" x14ac:dyDescent="0.2">
      <c r="A240" s="152" t="str">
        <f>IF('1'!$A$1=1,B240,C240)</f>
        <v xml:space="preserve">    Debit</v>
      </c>
      <c r="B240" s="153" t="s">
        <v>204</v>
      </c>
      <c r="C240" s="153" t="s">
        <v>218</v>
      </c>
      <c r="D240" s="154">
        <v>874.78599999999994</v>
      </c>
      <c r="E240" s="154">
        <v>895.93100000000004</v>
      </c>
      <c r="F240" s="154">
        <v>1047.4590000000001</v>
      </c>
      <c r="G240" s="154">
        <v>1098.1689999999999</v>
      </c>
      <c r="H240" s="154">
        <v>1268.2170000000001</v>
      </c>
      <c r="I240" s="154">
        <v>1378.1610000000001</v>
      </c>
      <c r="J240" s="154">
        <v>1868.7820000000002</v>
      </c>
      <c r="K240" s="154">
        <v>2928.7260000000001</v>
      </c>
      <c r="L240" s="154">
        <v>1033.0320000000002</v>
      </c>
      <c r="M240" s="154">
        <v>847.32799999999997</v>
      </c>
    </row>
    <row r="241" spans="1:13" x14ac:dyDescent="0.2">
      <c r="A241" s="198" t="str">
        <f>IF('1'!$A$1=1,B241,C241)</f>
        <v>General government</v>
      </c>
      <c r="B241" s="199" t="s">
        <v>334</v>
      </c>
      <c r="C241" s="199" t="s">
        <v>77</v>
      </c>
      <c r="D241" s="157">
        <v>741.59500000000003</v>
      </c>
      <c r="E241" s="157">
        <v>943.2170000000001</v>
      </c>
      <c r="F241" s="157">
        <v>703.43099999999993</v>
      </c>
      <c r="G241" s="157">
        <v>540.72399999999993</v>
      </c>
      <c r="H241" s="157">
        <v>647.71199999999999</v>
      </c>
      <c r="I241" s="157">
        <v>822.61400000000003</v>
      </c>
      <c r="J241" s="157">
        <v>759.08400000000006</v>
      </c>
      <c r="K241" s="157">
        <v>17284.557719539243</v>
      </c>
      <c r="L241" s="157">
        <v>13218.499519978883</v>
      </c>
      <c r="M241" s="157">
        <v>13366.984</v>
      </c>
    </row>
    <row r="242" spans="1:13" x14ac:dyDescent="0.2">
      <c r="A242" s="152" t="str">
        <f>IF('1'!$A$1=1,B242,C242)</f>
        <v xml:space="preserve">     Credit</v>
      </c>
      <c r="B242" s="153" t="s">
        <v>202</v>
      </c>
      <c r="C242" s="153" t="s">
        <v>221</v>
      </c>
      <c r="D242" s="154">
        <v>802.61099999999999</v>
      </c>
      <c r="E242" s="154">
        <v>1023.977</v>
      </c>
      <c r="F242" s="154">
        <v>779.05500000000006</v>
      </c>
      <c r="G242" s="154">
        <v>578.15300000000002</v>
      </c>
      <c r="H242" s="154">
        <v>681.70700000000011</v>
      </c>
      <c r="I242" s="154">
        <v>857.63299999999992</v>
      </c>
      <c r="J242" s="154">
        <v>799.83200000000011</v>
      </c>
      <c r="K242" s="154">
        <v>17292.177719539242</v>
      </c>
      <c r="L242" s="154">
        <v>13236.185519978881</v>
      </c>
      <c r="M242" s="154">
        <v>13380.780999999999</v>
      </c>
    </row>
    <row r="243" spans="1:13" x14ac:dyDescent="0.2">
      <c r="A243" s="152" t="str">
        <f>IF('1'!$A$1=1,B243,C243)</f>
        <v xml:space="preserve">     Debit</v>
      </c>
      <c r="B243" s="153" t="s">
        <v>204</v>
      </c>
      <c r="C243" s="153" t="s">
        <v>222</v>
      </c>
      <c r="D243" s="154">
        <v>61.016000000000005</v>
      </c>
      <c r="E243" s="154">
        <v>80.759999999999991</v>
      </c>
      <c r="F243" s="154">
        <v>75.623999999999995</v>
      </c>
      <c r="G243" s="154">
        <v>37.429000000000002</v>
      </c>
      <c r="H243" s="154">
        <v>33.995000000000005</v>
      </c>
      <c r="I243" s="154">
        <v>35.018999999999998</v>
      </c>
      <c r="J243" s="154">
        <v>40.747999999999998</v>
      </c>
      <c r="K243" s="154">
        <v>7.62</v>
      </c>
      <c r="L243" s="154">
        <v>17.686</v>
      </c>
      <c r="M243" s="154">
        <v>13.797000000000001</v>
      </c>
    </row>
    <row r="244" spans="1:13" x14ac:dyDescent="0.2">
      <c r="A244" s="200" t="str">
        <f>IF('1'!$A$1=1,B244,C244)</f>
        <v>Current international cooperation</v>
      </c>
      <c r="B244" s="201" t="s">
        <v>336</v>
      </c>
      <c r="C244" s="201" t="s">
        <v>335</v>
      </c>
      <c r="D244" s="154">
        <v>783.65200000000004</v>
      </c>
      <c r="E244" s="154">
        <v>894.44200000000001</v>
      </c>
      <c r="F244" s="154">
        <v>746.67900000000009</v>
      </c>
      <c r="G244" s="154">
        <v>526.59799999999996</v>
      </c>
      <c r="H244" s="154">
        <v>646.71600000000012</v>
      </c>
      <c r="I244" s="154">
        <v>825.26299999999992</v>
      </c>
      <c r="J244" s="154">
        <v>746.32100000000003</v>
      </c>
      <c r="K244" s="154">
        <v>17034.323719539243</v>
      </c>
      <c r="L244" s="154">
        <v>13028.189519978881</v>
      </c>
      <c r="M244" s="154">
        <v>13059.342000000001</v>
      </c>
    </row>
    <row r="245" spans="1:13" x14ac:dyDescent="0.2">
      <c r="A245" s="152" t="str">
        <f>IF('1'!$A$1=1,B245,C245)</f>
        <v xml:space="preserve">      Credit</v>
      </c>
      <c r="B245" s="153" t="s">
        <v>202</v>
      </c>
      <c r="C245" s="153" t="s">
        <v>233</v>
      </c>
      <c r="D245" s="154">
        <v>783.65200000000004</v>
      </c>
      <c r="E245" s="154">
        <v>894.44200000000001</v>
      </c>
      <c r="F245" s="154">
        <v>746.67900000000009</v>
      </c>
      <c r="G245" s="154">
        <v>526.59799999999996</v>
      </c>
      <c r="H245" s="154">
        <v>646.71600000000012</v>
      </c>
      <c r="I245" s="154">
        <v>825.26299999999992</v>
      </c>
      <c r="J245" s="154">
        <v>746.32100000000003</v>
      </c>
      <c r="K245" s="154">
        <v>17034.323719539243</v>
      </c>
      <c r="L245" s="154">
        <v>13028.189519978881</v>
      </c>
      <c r="M245" s="154">
        <v>13059.342000000001</v>
      </c>
    </row>
    <row r="246" spans="1:13" x14ac:dyDescent="0.2">
      <c r="A246" s="152" t="str">
        <f>IF('1'!$A$1=1,B246,C246)</f>
        <v xml:space="preserve">      Debit</v>
      </c>
      <c r="B246" s="153" t="s">
        <v>204</v>
      </c>
      <c r="C246" s="153" t="s">
        <v>234</v>
      </c>
      <c r="D246" s="154">
        <v>0</v>
      </c>
      <c r="E246" s="154">
        <v>0</v>
      </c>
      <c r="F246" s="154">
        <v>0</v>
      </c>
      <c r="G246" s="154">
        <v>0</v>
      </c>
      <c r="H246" s="154">
        <v>0</v>
      </c>
      <c r="I246" s="154">
        <v>0</v>
      </c>
      <c r="J246" s="154">
        <v>0</v>
      </c>
      <c r="K246" s="154">
        <v>0</v>
      </c>
      <c r="L246" s="154">
        <v>0</v>
      </c>
      <c r="M246" s="154">
        <v>0</v>
      </c>
    </row>
    <row r="247" spans="1:13" ht="25.5" x14ac:dyDescent="0.2">
      <c r="A247" s="200" t="str">
        <f>IF('1'!$A$1=1,B247,C247)</f>
        <v>Miscellaneous current transfers of general government</v>
      </c>
      <c r="B247" s="201" t="s">
        <v>338</v>
      </c>
      <c r="C247" s="201" t="s">
        <v>337</v>
      </c>
      <c r="D247" s="154">
        <v>-42.057000000000002</v>
      </c>
      <c r="E247" s="154">
        <v>48.774999999999999</v>
      </c>
      <c r="F247" s="154">
        <v>-43.247999999999998</v>
      </c>
      <c r="G247" s="154">
        <v>14.125999999999999</v>
      </c>
      <c r="H247" s="154">
        <v>0.99599999999999955</v>
      </c>
      <c r="I247" s="154">
        <v>-2.6489999999999987</v>
      </c>
      <c r="J247" s="154">
        <v>12.762999999999996</v>
      </c>
      <c r="K247" s="154">
        <v>250.23399999999998</v>
      </c>
      <c r="L247" s="154">
        <v>190.31</v>
      </c>
      <c r="M247" s="154">
        <v>307.642</v>
      </c>
    </row>
    <row r="248" spans="1:13" x14ac:dyDescent="0.2">
      <c r="A248" s="152" t="str">
        <f>IF('1'!$A$1=1,B248,C248)</f>
        <v xml:space="preserve">      Credit</v>
      </c>
      <c r="B248" s="153" t="s">
        <v>202</v>
      </c>
      <c r="C248" s="153" t="s">
        <v>233</v>
      </c>
      <c r="D248" s="154">
        <v>18.959</v>
      </c>
      <c r="E248" s="154">
        <v>129.53500000000003</v>
      </c>
      <c r="F248" s="154">
        <v>32.376000000000005</v>
      </c>
      <c r="G248" s="154">
        <v>51.555</v>
      </c>
      <c r="H248" s="154">
        <v>34.991</v>
      </c>
      <c r="I248" s="154">
        <v>32.370000000000005</v>
      </c>
      <c r="J248" s="154">
        <v>53.510999999999996</v>
      </c>
      <c r="K248" s="154">
        <v>257.85399999999998</v>
      </c>
      <c r="L248" s="154">
        <v>207.99600000000001</v>
      </c>
      <c r="M248" s="154">
        <v>321.43899999999996</v>
      </c>
    </row>
    <row r="249" spans="1:13" x14ac:dyDescent="0.2">
      <c r="A249" s="152" t="str">
        <f>IF('1'!$A$1=1,B249,C249)</f>
        <v xml:space="preserve">      Debit</v>
      </c>
      <c r="B249" s="153" t="s">
        <v>204</v>
      </c>
      <c r="C249" s="153" t="s">
        <v>234</v>
      </c>
      <c r="D249" s="154">
        <v>61.016000000000005</v>
      </c>
      <c r="E249" s="154">
        <v>80.759999999999991</v>
      </c>
      <c r="F249" s="154">
        <v>75.623999999999995</v>
      </c>
      <c r="G249" s="154">
        <v>37.429000000000002</v>
      </c>
      <c r="H249" s="154">
        <v>33.995000000000005</v>
      </c>
      <c r="I249" s="154">
        <v>35.018999999999998</v>
      </c>
      <c r="J249" s="154">
        <v>40.747999999999998</v>
      </c>
      <c r="K249" s="154">
        <v>7.62</v>
      </c>
      <c r="L249" s="154">
        <v>17.686</v>
      </c>
      <c r="M249" s="154">
        <v>13.797000000000001</v>
      </c>
    </row>
    <row r="250" spans="1:13" ht="25.5" x14ac:dyDescent="0.2">
      <c r="A250" s="198" t="str">
        <f>IF('1'!$A$1=1,B250,C250)</f>
        <v>Financial corporations, nonfinancial corporations, households, and NPISHs</v>
      </c>
      <c r="B250" s="199" t="s">
        <v>340</v>
      </c>
      <c r="C250" s="199" t="s">
        <v>339</v>
      </c>
      <c r="D250" s="157">
        <v>2507.0820000000003</v>
      </c>
      <c r="E250" s="157">
        <v>2345.6730000000002</v>
      </c>
      <c r="F250" s="157">
        <v>2506.6750000000002</v>
      </c>
      <c r="G250" s="157">
        <v>2551.8249999999998</v>
      </c>
      <c r="H250" s="157">
        <v>5148.9970000000003</v>
      </c>
      <c r="I250" s="157">
        <v>2760.4090000000001</v>
      </c>
      <c r="J250" s="157">
        <v>3152.3630000000003</v>
      </c>
      <c r="K250" s="157">
        <v>7079.2730000000001</v>
      </c>
      <c r="L250" s="157">
        <v>8276.7360000000008</v>
      </c>
      <c r="M250" s="157">
        <v>8093.6280000000006</v>
      </c>
    </row>
    <row r="251" spans="1:13" x14ac:dyDescent="0.2">
      <c r="A251" s="152" t="str">
        <f>IF('1'!$A$1=1,B251,C251)</f>
        <v xml:space="preserve">     Credit</v>
      </c>
      <c r="B251" s="153" t="s">
        <v>202</v>
      </c>
      <c r="C251" s="153" t="s">
        <v>221</v>
      </c>
      <c r="D251" s="154">
        <v>3320.8520000000003</v>
      </c>
      <c r="E251" s="154">
        <v>3160.8440000000001</v>
      </c>
      <c r="F251" s="154">
        <v>3478.51</v>
      </c>
      <c r="G251" s="154">
        <v>3612.5649999999996</v>
      </c>
      <c r="H251" s="154">
        <v>6383.2190000000001</v>
      </c>
      <c r="I251" s="154">
        <v>4103.5509999999995</v>
      </c>
      <c r="J251" s="154">
        <v>4980.3969999999999</v>
      </c>
      <c r="K251" s="154">
        <v>10000.379000000001</v>
      </c>
      <c r="L251" s="154">
        <v>9292.0819999999985</v>
      </c>
      <c r="M251" s="154">
        <v>8927.1589999999997</v>
      </c>
    </row>
    <row r="252" spans="1:13" x14ac:dyDescent="0.2">
      <c r="A252" s="152" t="str">
        <f>IF('1'!$A$1=1,B252,C252)</f>
        <v xml:space="preserve">     Debit</v>
      </c>
      <c r="B252" s="153" t="s">
        <v>204</v>
      </c>
      <c r="C252" s="153" t="s">
        <v>222</v>
      </c>
      <c r="D252" s="154">
        <v>813.77</v>
      </c>
      <c r="E252" s="154">
        <v>815.17100000000005</v>
      </c>
      <c r="F252" s="154">
        <v>971.83500000000004</v>
      </c>
      <c r="G252" s="154">
        <v>1060.74</v>
      </c>
      <c r="H252" s="154">
        <v>1234.222</v>
      </c>
      <c r="I252" s="154">
        <v>1343.1419999999998</v>
      </c>
      <c r="J252" s="154">
        <v>1828.0340000000001</v>
      </c>
      <c r="K252" s="154">
        <v>2921.1059999999998</v>
      </c>
      <c r="L252" s="154">
        <v>1015.346</v>
      </c>
      <c r="M252" s="154">
        <v>833.53099999999995</v>
      </c>
    </row>
    <row r="253" spans="1:13" ht="25.5" x14ac:dyDescent="0.2">
      <c r="A253" s="200" t="str">
        <f>IF('1'!$A$1=1,B253,C253)</f>
        <v>Personal transfers (Current transfers between resident and nonresident households)</v>
      </c>
      <c r="B253" s="201" t="s">
        <v>342</v>
      </c>
      <c r="C253" s="201" t="s">
        <v>341</v>
      </c>
      <c r="D253" s="154">
        <v>2030.3530000000001</v>
      </c>
      <c r="E253" s="154">
        <v>2003.106</v>
      </c>
      <c r="F253" s="154">
        <v>2161.2849999999999</v>
      </c>
      <c r="G253" s="154">
        <v>2241.9580000000001</v>
      </c>
      <c r="H253" s="154">
        <v>2197.0650000000001</v>
      </c>
      <c r="I253" s="154">
        <v>2323.6639999999998</v>
      </c>
      <c r="J253" s="154">
        <v>2883.5450000000001</v>
      </c>
      <c r="K253" s="154">
        <v>1789.1380000000001</v>
      </c>
      <c r="L253" s="154">
        <v>3480.933</v>
      </c>
      <c r="M253" s="154">
        <v>3386.4919999999997</v>
      </c>
    </row>
    <row r="254" spans="1:13" x14ac:dyDescent="0.2">
      <c r="A254" s="152" t="str">
        <f>IF('1'!$A$1=1,B254,C254)</f>
        <v xml:space="preserve">      Credit</v>
      </c>
      <c r="B254" s="153" t="s">
        <v>202</v>
      </c>
      <c r="C254" s="153" t="s">
        <v>233</v>
      </c>
      <c r="D254" s="154">
        <v>2562.8530000000001</v>
      </c>
      <c r="E254" s="154">
        <v>2474.7890000000002</v>
      </c>
      <c r="F254" s="154">
        <v>2652.2860000000001</v>
      </c>
      <c r="G254" s="154">
        <v>2707.4790000000003</v>
      </c>
      <c r="H254" s="154">
        <v>2693.7249999999999</v>
      </c>
      <c r="I254" s="154">
        <v>3038.1910000000003</v>
      </c>
      <c r="J254" s="154">
        <v>3782.2809999999999</v>
      </c>
      <c r="K254" s="154">
        <v>3734.4889999999996</v>
      </c>
      <c r="L254" s="154">
        <v>3551.2449999999999</v>
      </c>
      <c r="M254" s="154">
        <v>3548.1060000000002</v>
      </c>
    </row>
    <row r="255" spans="1:13" x14ac:dyDescent="0.2">
      <c r="A255" s="152" t="str">
        <f>IF('1'!$A$1=1,B255,C255)</f>
        <v xml:space="preserve">      Debit</v>
      </c>
      <c r="B255" s="153" t="s">
        <v>204</v>
      </c>
      <c r="C255" s="153" t="s">
        <v>234</v>
      </c>
      <c r="D255" s="154">
        <v>532.5</v>
      </c>
      <c r="E255" s="154">
        <v>471.68299999999999</v>
      </c>
      <c r="F255" s="154">
        <v>491.00099999999998</v>
      </c>
      <c r="G255" s="154">
        <v>465.52100000000007</v>
      </c>
      <c r="H255" s="154">
        <v>496.65999999999997</v>
      </c>
      <c r="I255" s="154">
        <v>714.52700000000004</v>
      </c>
      <c r="J255" s="154">
        <v>898.7360000000001</v>
      </c>
      <c r="K255" s="154">
        <v>1945.3509999999999</v>
      </c>
      <c r="L255" s="154">
        <v>70.311999999999998</v>
      </c>
      <c r="M255" s="154">
        <v>161.614</v>
      </c>
    </row>
    <row r="256" spans="1:13" x14ac:dyDescent="0.2">
      <c r="A256" s="185" t="str">
        <f>IF('1'!$A$1=1,B256,C256)</f>
        <v>Of which: Workers' remittances</v>
      </c>
      <c r="B256" s="186" t="s">
        <v>344</v>
      </c>
      <c r="C256" s="186" t="s">
        <v>343</v>
      </c>
      <c r="D256" s="154">
        <v>903.37599999999998</v>
      </c>
      <c r="E256" s="154">
        <v>804.22800000000007</v>
      </c>
      <c r="F256" s="154">
        <v>871.03300000000002</v>
      </c>
      <c r="G256" s="154">
        <v>720.79099999999994</v>
      </c>
      <c r="H256" s="154">
        <v>818.89200000000005</v>
      </c>
      <c r="I256" s="154">
        <v>1007.308</v>
      </c>
      <c r="J256" s="154">
        <v>1589.5549999999998</v>
      </c>
      <c r="K256" s="154">
        <v>1585.7089999999998</v>
      </c>
      <c r="L256" s="154">
        <v>1663.8729999999998</v>
      </c>
      <c r="M256" s="154">
        <v>1647.626</v>
      </c>
    </row>
    <row r="257" spans="1:13" x14ac:dyDescent="0.2">
      <c r="A257" s="152" t="str">
        <f>IF('1'!$A$1=1,B257,C257)</f>
        <v xml:space="preserve">       Credit</v>
      </c>
      <c r="B257" s="153" t="s">
        <v>202</v>
      </c>
      <c r="C257" s="153" t="s">
        <v>312</v>
      </c>
      <c r="D257" s="154">
        <v>912.41399999999999</v>
      </c>
      <c r="E257" s="154">
        <v>817.83500000000004</v>
      </c>
      <c r="F257" s="154">
        <v>885.07</v>
      </c>
      <c r="G257" s="154">
        <v>737.66</v>
      </c>
      <c r="H257" s="154">
        <v>834.95499999999993</v>
      </c>
      <c r="I257" s="154">
        <v>1019.539</v>
      </c>
      <c r="J257" s="154">
        <v>1612.596</v>
      </c>
      <c r="K257" s="154">
        <v>1592.7629999999999</v>
      </c>
      <c r="L257" s="154">
        <v>1663.8729999999998</v>
      </c>
      <c r="M257" s="154">
        <v>1647.626</v>
      </c>
    </row>
    <row r="258" spans="1:13" x14ac:dyDescent="0.2">
      <c r="A258" s="152" t="str">
        <f>IF('1'!$A$1=1,B258,C258)</f>
        <v xml:space="preserve">       Debit</v>
      </c>
      <c r="B258" s="153" t="s">
        <v>204</v>
      </c>
      <c r="C258" s="153" t="s">
        <v>313</v>
      </c>
      <c r="D258" s="154">
        <v>9.0380000000000003</v>
      </c>
      <c r="E258" s="154">
        <v>13.607000000000001</v>
      </c>
      <c r="F258" s="154">
        <v>14.036999999999997</v>
      </c>
      <c r="G258" s="154">
        <v>16.869</v>
      </c>
      <c r="H258" s="154">
        <v>16.062999999999999</v>
      </c>
      <c r="I258" s="154">
        <v>12.230999999999998</v>
      </c>
      <c r="J258" s="154">
        <v>23.041</v>
      </c>
      <c r="K258" s="154">
        <v>7.0539999999999994</v>
      </c>
      <c r="L258" s="154">
        <v>0</v>
      </c>
      <c r="M258" s="154">
        <v>0</v>
      </c>
    </row>
    <row r="259" spans="1:13" x14ac:dyDescent="0.2">
      <c r="A259" s="200" t="str">
        <f>IF('1'!$A$1=1,B259,C259)</f>
        <v>Other current transfers</v>
      </c>
      <c r="B259" s="201" t="s">
        <v>346</v>
      </c>
      <c r="C259" s="201" t="s">
        <v>345</v>
      </c>
      <c r="D259" s="154">
        <v>476.72899999999993</v>
      </c>
      <c r="E259" s="154">
        <v>342.56700000000006</v>
      </c>
      <c r="F259" s="154">
        <v>345.39</v>
      </c>
      <c r="G259" s="154">
        <v>309.86700000000002</v>
      </c>
      <c r="H259" s="154">
        <v>2951.9319999999998</v>
      </c>
      <c r="I259" s="154">
        <v>436.745</v>
      </c>
      <c r="J259" s="154">
        <v>268.81799999999998</v>
      </c>
      <c r="K259" s="154">
        <v>5290.1350000000002</v>
      </c>
      <c r="L259" s="154">
        <v>4795.8029999999999</v>
      </c>
      <c r="M259" s="154">
        <v>4707.1360000000004</v>
      </c>
    </row>
    <row r="260" spans="1:13" x14ac:dyDescent="0.2">
      <c r="A260" s="152" t="str">
        <f>IF('1'!$A$1=1,B260,C260)</f>
        <v xml:space="preserve">      Credit</v>
      </c>
      <c r="B260" s="153" t="s">
        <v>202</v>
      </c>
      <c r="C260" s="153" t="s">
        <v>233</v>
      </c>
      <c r="D260" s="154">
        <v>757.99900000000002</v>
      </c>
      <c r="E260" s="154">
        <v>686.05500000000006</v>
      </c>
      <c r="F260" s="154">
        <v>826.22400000000005</v>
      </c>
      <c r="G260" s="154">
        <v>905.08600000000001</v>
      </c>
      <c r="H260" s="154">
        <v>3689.4939999999997</v>
      </c>
      <c r="I260" s="154">
        <v>1065.3599999999999</v>
      </c>
      <c r="J260" s="154">
        <v>1198.116</v>
      </c>
      <c r="K260" s="154">
        <v>6265.8899999999994</v>
      </c>
      <c r="L260" s="154">
        <v>5740.8370000000004</v>
      </c>
      <c r="M260" s="154">
        <v>5379.0529999999999</v>
      </c>
    </row>
    <row r="261" spans="1:13" x14ac:dyDescent="0.2">
      <c r="A261" s="152" t="str">
        <f>IF('1'!$A$1=1,B261,C261)</f>
        <v xml:space="preserve">      Debit</v>
      </c>
      <c r="B261" s="153" t="s">
        <v>204</v>
      </c>
      <c r="C261" s="153" t="s">
        <v>234</v>
      </c>
      <c r="D261" s="154">
        <v>281.27</v>
      </c>
      <c r="E261" s="154">
        <v>343.48799999999994</v>
      </c>
      <c r="F261" s="154">
        <v>480.834</v>
      </c>
      <c r="G261" s="154">
        <v>595.21900000000005</v>
      </c>
      <c r="H261" s="154">
        <v>737.56200000000001</v>
      </c>
      <c r="I261" s="154">
        <v>628.61500000000001</v>
      </c>
      <c r="J261" s="154">
        <v>929.298</v>
      </c>
      <c r="K261" s="154">
        <v>975.75500000000011</v>
      </c>
      <c r="L261" s="154">
        <v>945.03399999999999</v>
      </c>
      <c r="M261" s="154">
        <v>671.91700000000003</v>
      </c>
    </row>
    <row r="262" spans="1:13" x14ac:dyDescent="0.2">
      <c r="A262" s="202" t="str">
        <f>IF('1'!$A$1=1,B262,C262)</f>
        <v>Capital account</v>
      </c>
      <c r="B262" s="203" t="s">
        <v>348</v>
      </c>
      <c r="C262" s="203" t="s">
        <v>347</v>
      </c>
      <c r="D262" s="157">
        <v>414.06299999999999</v>
      </c>
      <c r="E262" s="157">
        <v>82.429000000000002</v>
      </c>
      <c r="F262" s="157">
        <v>-2.9300000000000024</v>
      </c>
      <c r="G262" s="157">
        <v>31.829000000000004</v>
      </c>
      <c r="H262" s="157">
        <v>34.011000000000003</v>
      </c>
      <c r="I262" s="157">
        <v>-1.6850000000000005</v>
      </c>
      <c r="J262" s="157">
        <v>12.538999999999998</v>
      </c>
      <c r="K262" s="157">
        <v>171.99100000000001</v>
      </c>
      <c r="L262" s="157">
        <v>133.983</v>
      </c>
      <c r="M262" s="157">
        <v>4656.1550000000016</v>
      </c>
    </row>
    <row r="263" spans="1:13" x14ac:dyDescent="0.2">
      <c r="A263" s="204" t="str">
        <f>IF('1'!$A$1=1,B263,C263)</f>
        <v xml:space="preserve"> Credit</v>
      </c>
      <c r="B263" s="205" t="s">
        <v>202</v>
      </c>
      <c r="C263" s="205" t="s">
        <v>349</v>
      </c>
      <c r="D263" s="154">
        <v>427.56099999999998</v>
      </c>
      <c r="E263" s="154">
        <v>99.811999999999998</v>
      </c>
      <c r="F263" s="154">
        <v>19.519000000000002</v>
      </c>
      <c r="G263" s="154">
        <v>59.881999999999998</v>
      </c>
      <c r="H263" s="154">
        <v>65.89200000000001</v>
      </c>
      <c r="I263" s="154">
        <v>22.711000000000002</v>
      </c>
      <c r="J263" s="154">
        <v>28.62</v>
      </c>
      <c r="K263" s="154">
        <v>180.464</v>
      </c>
      <c r="L263" s="154">
        <v>161.63100000000003</v>
      </c>
      <c r="M263" s="154">
        <v>4694.0219999999999</v>
      </c>
    </row>
    <row r="264" spans="1:13" x14ac:dyDescent="0.2">
      <c r="A264" s="204" t="str">
        <f>IF('1'!$A$1=1,B264,C264)</f>
        <v xml:space="preserve"> Debit</v>
      </c>
      <c r="B264" s="205" t="s">
        <v>204</v>
      </c>
      <c r="C264" s="205" t="s">
        <v>203</v>
      </c>
      <c r="D264" s="154">
        <v>13.497999999999999</v>
      </c>
      <c r="E264" s="154">
        <v>17.382999999999999</v>
      </c>
      <c r="F264" s="154">
        <v>22.448999999999998</v>
      </c>
      <c r="G264" s="154">
        <v>28.052999999999997</v>
      </c>
      <c r="H264" s="154">
        <v>31.881000000000004</v>
      </c>
      <c r="I264" s="154">
        <v>24.396000000000001</v>
      </c>
      <c r="J264" s="154">
        <v>16.081</v>
      </c>
      <c r="K264" s="154">
        <v>8.472999999999999</v>
      </c>
      <c r="L264" s="154">
        <v>27.648000000000003</v>
      </c>
      <c r="M264" s="154">
        <v>37.866999999999997</v>
      </c>
    </row>
    <row r="265" spans="1:13" ht="25.5" x14ac:dyDescent="0.2">
      <c r="A265" s="206" t="str">
        <f>IF('1'!$A$1=1,B265,C265)</f>
        <v>Gross acquisitions (DR.) / disposals (CR.) of nonproduced nonfinancial assets</v>
      </c>
      <c r="B265" s="207" t="s">
        <v>351</v>
      </c>
      <c r="C265" s="207" t="s">
        <v>350</v>
      </c>
      <c r="D265" s="157">
        <v>47.213999999999999</v>
      </c>
      <c r="E265" s="157">
        <v>75.225999999999999</v>
      </c>
      <c r="F265" s="157">
        <v>-6.5010000000000003</v>
      </c>
      <c r="G265" s="157">
        <v>23.256999999999998</v>
      </c>
      <c r="H265" s="157">
        <v>25.090999999999998</v>
      </c>
      <c r="I265" s="157">
        <v>-7.9619999999999997</v>
      </c>
      <c r="J265" s="157">
        <v>-0.14700000000000113</v>
      </c>
      <c r="K265" s="157">
        <v>16.658999999999999</v>
      </c>
      <c r="L265" s="157">
        <v>44.295999999999999</v>
      </c>
      <c r="M265" s="157">
        <v>9.8869999999999987</v>
      </c>
    </row>
    <row r="266" spans="1:13" x14ac:dyDescent="0.2">
      <c r="A266" s="204" t="str">
        <f>IF('1'!$A$1=1,B266,C266)</f>
        <v xml:space="preserve">  Credit</v>
      </c>
      <c r="B266" s="205" t="s">
        <v>202</v>
      </c>
      <c r="C266" s="205" t="s">
        <v>207</v>
      </c>
      <c r="D266" s="154">
        <v>60.712000000000003</v>
      </c>
      <c r="E266" s="154">
        <v>91.661000000000001</v>
      </c>
      <c r="F266" s="154">
        <v>15.948</v>
      </c>
      <c r="G266" s="154">
        <v>51.31</v>
      </c>
      <c r="H266" s="154">
        <v>56.070999999999998</v>
      </c>
      <c r="I266" s="154">
        <v>13.943</v>
      </c>
      <c r="J266" s="154">
        <v>15.933999999999997</v>
      </c>
      <c r="K266" s="154">
        <v>25.131999999999998</v>
      </c>
      <c r="L266" s="154">
        <v>71.944000000000003</v>
      </c>
      <c r="M266" s="154">
        <v>47.753999999999998</v>
      </c>
    </row>
    <row r="267" spans="1:13" x14ac:dyDescent="0.2">
      <c r="A267" s="204" t="str">
        <f>IF('1'!$A$1=1,B267,C267)</f>
        <v xml:space="preserve">  Debit</v>
      </c>
      <c r="B267" s="205" t="s">
        <v>204</v>
      </c>
      <c r="C267" s="205" t="s">
        <v>208</v>
      </c>
      <c r="D267" s="154">
        <v>13.497999999999999</v>
      </c>
      <c r="E267" s="154">
        <v>16.435000000000002</v>
      </c>
      <c r="F267" s="154">
        <v>22.448999999999998</v>
      </c>
      <c r="G267" s="154">
        <v>28.052999999999997</v>
      </c>
      <c r="H267" s="154">
        <v>30.980000000000004</v>
      </c>
      <c r="I267" s="154">
        <v>21.905000000000001</v>
      </c>
      <c r="J267" s="154">
        <v>16.081</v>
      </c>
      <c r="K267" s="154">
        <v>8.472999999999999</v>
      </c>
      <c r="L267" s="154">
        <v>27.648000000000003</v>
      </c>
      <c r="M267" s="154">
        <v>37.866999999999997</v>
      </c>
    </row>
    <row r="268" spans="1:13" x14ac:dyDescent="0.2">
      <c r="A268" s="206" t="str">
        <f>IF('1'!$A$1=1,B268,C268)</f>
        <v>Capital transfers</v>
      </c>
      <c r="B268" s="207" t="s">
        <v>353</v>
      </c>
      <c r="C268" s="207" t="s">
        <v>352</v>
      </c>
      <c r="D268" s="157">
        <v>366.84899999999999</v>
      </c>
      <c r="E268" s="157">
        <v>7.2029999999999994</v>
      </c>
      <c r="F268" s="157">
        <v>3.5710000000000002</v>
      </c>
      <c r="G268" s="157">
        <v>8.572000000000001</v>
      </c>
      <c r="H268" s="157">
        <v>8.92</v>
      </c>
      <c r="I268" s="157">
        <v>6.2770000000000001</v>
      </c>
      <c r="J268" s="157">
        <v>12.686</v>
      </c>
      <c r="K268" s="157">
        <v>155.33199999999999</v>
      </c>
      <c r="L268" s="157">
        <v>89.686999999999998</v>
      </c>
      <c r="M268" s="157">
        <v>4646.268</v>
      </c>
    </row>
    <row r="269" spans="1:13" x14ac:dyDescent="0.2">
      <c r="A269" s="204" t="str">
        <f>IF('1'!$A$1=1,B269,C269)</f>
        <v xml:space="preserve">  Credit</v>
      </c>
      <c r="B269" s="205" t="s">
        <v>202</v>
      </c>
      <c r="C269" s="205" t="s">
        <v>207</v>
      </c>
      <c r="D269" s="154">
        <v>366.84899999999999</v>
      </c>
      <c r="E269" s="154">
        <v>8.1509999999999998</v>
      </c>
      <c r="F269" s="154">
        <v>3.5710000000000002</v>
      </c>
      <c r="G269" s="154">
        <v>8.572000000000001</v>
      </c>
      <c r="H269" s="154">
        <v>9.8209999999999997</v>
      </c>
      <c r="I269" s="154">
        <v>8.7680000000000007</v>
      </c>
      <c r="J269" s="154">
        <v>12.686</v>
      </c>
      <c r="K269" s="154">
        <v>155.33199999999999</v>
      </c>
      <c r="L269" s="154">
        <v>89.686999999999998</v>
      </c>
      <c r="M269" s="154">
        <v>4646.268</v>
      </c>
    </row>
    <row r="270" spans="1:13" x14ac:dyDescent="0.2">
      <c r="A270" s="204" t="str">
        <f>IF('1'!$A$1=1,B270,C270)</f>
        <v xml:space="preserve">  Debit</v>
      </c>
      <c r="B270" s="205" t="s">
        <v>204</v>
      </c>
      <c r="C270" s="205" t="s">
        <v>208</v>
      </c>
      <c r="D270" s="154">
        <v>0</v>
      </c>
      <c r="E270" s="154">
        <v>0.94799999999999995</v>
      </c>
      <c r="F270" s="154">
        <v>0</v>
      </c>
      <c r="G270" s="154">
        <v>0</v>
      </c>
      <c r="H270" s="154">
        <v>0.90100000000000002</v>
      </c>
      <c r="I270" s="154">
        <v>2.4910000000000001</v>
      </c>
      <c r="J270" s="154">
        <v>0</v>
      </c>
      <c r="K270" s="154">
        <v>0</v>
      </c>
      <c r="L270" s="154">
        <v>0</v>
      </c>
      <c r="M270" s="154">
        <v>0</v>
      </c>
    </row>
    <row r="271" spans="1:13" x14ac:dyDescent="0.2">
      <c r="A271" s="208" t="str">
        <f>IF('1'!$A$1=1,B271,C271)</f>
        <v xml:space="preserve">  General government</v>
      </c>
      <c r="B271" s="209" t="s">
        <v>334</v>
      </c>
      <c r="C271" s="209" t="s">
        <v>354</v>
      </c>
      <c r="D271" s="154">
        <v>0.92800000000000005</v>
      </c>
      <c r="E271" s="154">
        <v>0</v>
      </c>
      <c r="F271" s="154">
        <v>0</v>
      </c>
      <c r="G271" s="154">
        <v>0</v>
      </c>
      <c r="H271" s="154">
        <v>0</v>
      </c>
      <c r="I271" s="154">
        <v>0</v>
      </c>
      <c r="J271" s="154">
        <v>0</v>
      </c>
      <c r="K271" s="154">
        <v>0</v>
      </c>
      <c r="L271" s="154">
        <v>0</v>
      </c>
      <c r="M271" s="154">
        <v>4424.4400000000005</v>
      </c>
    </row>
    <row r="272" spans="1:13" x14ac:dyDescent="0.2">
      <c r="A272" s="204" t="str">
        <f>IF('1'!$A$1=1,B272,C272)</f>
        <v xml:space="preserve">    Credit</v>
      </c>
      <c r="B272" s="205" t="s">
        <v>202</v>
      </c>
      <c r="C272" s="210" t="s">
        <v>217</v>
      </c>
      <c r="D272" s="154">
        <v>0.92800000000000005</v>
      </c>
      <c r="E272" s="154">
        <v>0</v>
      </c>
      <c r="F272" s="154">
        <v>0</v>
      </c>
      <c r="G272" s="154">
        <v>0</v>
      </c>
      <c r="H272" s="154">
        <v>0</v>
      </c>
      <c r="I272" s="154">
        <v>0</v>
      </c>
      <c r="J272" s="154">
        <v>0</v>
      </c>
      <c r="K272" s="154">
        <v>0</v>
      </c>
      <c r="L272" s="154">
        <v>0</v>
      </c>
      <c r="M272" s="154">
        <v>4424.4400000000005</v>
      </c>
    </row>
    <row r="273" spans="1:28" x14ac:dyDescent="0.2">
      <c r="A273" s="204" t="str">
        <f>IF('1'!$A$1=1,B273,C273)</f>
        <v xml:space="preserve">    Debit</v>
      </c>
      <c r="B273" s="205" t="s">
        <v>204</v>
      </c>
      <c r="C273" s="210" t="s">
        <v>218</v>
      </c>
      <c r="D273" s="154">
        <v>0</v>
      </c>
      <c r="E273" s="154">
        <v>0</v>
      </c>
      <c r="F273" s="154">
        <v>0</v>
      </c>
      <c r="G273" s="154">
        <v>0</v>
      </c>
      <c r="H273" s="154">
        <v>0</v>
      </c>
      <c r="I273" s="154">
        <v>0</v>
      </c>
      <c r="J273" s="154">
        <v>0</v>
      </c>
      <c r="K273" s="154">
        <v>0</v>
      </c>
      <c r="L273" s="154">
        <v>0</v>
      </c>
      <c r="M273" s="154">
        <v>0</v>
      </c>
    </row>
    <row r="274" spans="1:28" x14ac:dyDescent="0.2">
      <c r="A274" s="211" t="str">
        <f>IF('1'!$A$1=1,B274,C274)</f>
        <v>Debt forgiveness</v>
      </c>
      <c r="B274" s="212" t="s">
        <v>359</v>
      </c>
      <c r="C274" s="212" t="s">
        <v>358</v>
      </c>
      <c r="D274" s="154">
        <v>0</v>
      </c>
      <c r="E274" s="154">
        <v>0</v>
      </c>
      <c r="F274" s="154">
        <v>0</v>
      </c>
      <c r="G274" s="154">
        <v>0</v>
      </c>
      <c r="H274" s="154">
        <v>0</v>
      </c>
      <c r="I274" s="154">
        <v>0</v>
      </c>
      <c r="J274" s="154">
        <v>0</v>
      </c>
      <c r="K274" s="154">
        <v>0</v>
      </c>
      <c r="L274" s="154">
        <v>0</v>
      </c>
      <c r="M274" s="154">
        <v>0</v>
      </c>
    </row>
    <row r="275" spans="1:28" x14ac:dyDescent="0.2">
      <c r="A275" s="204" t="str">
        <f>IF('1'!$A$1=1,B275,C275)</f>
        <v xml:space="preserve">    Credit</v>
      </c>
      <c r="B275" s="210" t="s">
        <v>202</v>
      </c>
      <c r="C275" s="210" t="s">
        <v>217</v>
      </c>
      <c r="D275" s="154">
        <v>0</v>
      </c>
      <c r="E275" s="154">
        <v>0</v>
      </c>
      <c r="F275" s="154">
        <v>0</v>
      </c>
      <c r="G275" s="154">
        <v>0</v>
      </c>
      <c r="H275" s="154">
        <v>0</v>
      </c>
      <c r="I275" s="154">
        <v>0</v>
      </c>
      <c r="J275" s="154">
        <v>0</v>
      </c>
      <c r="K275" s="154">
        <v>0</v>
      </c>
      <c r="L275" s="154">
        <v>0</v>
      </c>
      <c r="M275" s="154">
        <v>0</v>
      </c>
    </row>
    <row r="276" spans="1:28" x14ac:dyDescent="0.2">
      <c r="A276" s="204" t="str">
        <f>IF('1'!$A$1=1,B276,C276)</f>
        <v xml:space="preserve">    Debit</v>
      </c>
      <c r="B276" s="210" t="s">
        <v>204</v>
      </c>
      <c r="C276" s="210" t="s">
        <v>218</v>
      </c>
      <c r="D276" s="154">
        <v>0</v>
      </c>
      <c r="E276" s="154">
        <v>0</v>
      </c>
      <c r="F276" s="154">
        <v>0</v>
      </c>
      <c r="G276" s="154">
        <v>0</v>
      </c>
      <c r="H276" s="154">
        <v>0</v>
      </c>
      <c r="I276" s="154">
        <v>0</v>
      </c>
      <c r="J276" s="154">
        <v>0</v>
      </c>
      <c r="K276" s="154">
        <v>0</v>
      </c>
      <c r="L276" s="154">
        <v>0</v>
      </c>
      <c r="M276" s="154">
        <v>0</v>
      </c>
    </row>
    <row r="277" spans="1:28" x14ac:dyDescent="0.2">
      <c r="A277" s="211" t="str">
        <f>IF('1'!$A$1=1,B277,C277)</f>
        <v>Other capital transfers</v>
      </c>
      <c r="B277" s="212" t="s">
        <v>356</v>
      </c>
      <c r="C277" s="212" t="s">
        <v>355</v>
      </c>
      <c r="D277" s="154">
        <v>0.92800000000000005</v>
      </c>
      <c r="E277" s="154">
        <v>0</v>
      </c>
      <c r="F277" s="154">
        <v>0</v>
      </c>
      <c r="G277" s="154">
        <v>0</v>
      </c>
      <c r="H277" s="154">
        <v>0</v>
      </c>
      <c r="I277" s="154">
        <v>0</v>
      </c>
      <c r="J277" s="154">
        <v>0</v>
      </c>
      <c r="K277" s="154">
        <v>0</v>
      </c>
      <c r="L277" s="154">
        <v>0</v>
      </c>
      <c r="M277" s="154">
        <v>0</v>
      </c>
    </row>
    <row r="278" spans="1:28" x14ac:dyDescent="0.2">
      <c r="A278" s="204" t="str">
        <f>IF('1'!$A$1=1,B278,C278)</f>
        <v xml:space="preserve">    Credit</v>
      </c>
      <c r="B278" s="205" t="s">
        <v>202</v>
      </c>
      <c r="C278" s="210" t="s">
        <v>217</v>
      </c>
      <c r="D278" s="154">
        <v>0.92800000000000005</v>
      </c>
      <c r="E278" s="154">
        <v>0</v>
      </c>
      <c r="F278" s="154">
        <v>0</v>
      </c>
      <c r="G278" s="154">
        <v>0</v>
      </c>
      <c r="H278" s="154">
        <v>0</v>
      </c>
      <c r="I278" s="154">
        <v>0</v>
      </c>
      <c r="J278" s="154">
        <v>0</v>
      </c>
      <c r="K278" s="154">
        <v>0</v>
      </c>
      <c r="L278" s="154">
        <v>0</v>
      </c>
      <c r="M278" s="154">
        <v>0</v>
      </c>
    </row>
    <row r="279" spans="1:28" x14ac:dyDescent="0.2">
      <c r="A279" s="204" t="str">
        <f>IF('1'!$A$1=1,B279,C279)</f>
        <v xml:space="preserve">    Debit</v>
      </c>
      <c r="B279" s="205" t="s">
        <v>204</v>
      </c>
      <c r="C279" s="210" t="s">
        <v>218</v>
      </c>
      <c r="D279" s="154">
        <v>0</v>
      </c>
      <c r="E279" s="154">
        <v>0</v>
      </c>
      <c r="F279" s="154">
        <v>0</v>
      </c>
      <c r="G279" s="154">
        <v>0</v>
      </c>
      <c r="H279" s="154">
        <v>0</v>
      </c>
      <c r="I279" s="154">
        <v>0</v>
      </c>
      <c r="J279" s="154">
        <v>0</v>
      </c>
      <c r="K279" s="154">
        <v>0</v>
      </c>
      <c r="L279" s="154">
        <v>0</v>
      </c>
      <c r="M279" s="154">
        <v>0</v>
      </c>
    </row>
    <row r="280" spans="1:28" s="9" customFormat="1" ht="25.5" x14ac:dyDescent="0.2">
      <c r="A280" s="208" t="str">
        <f>IF('1'!$A$1=1,B280,C280)</f>
        <v>Financial corporations, nonfinancial corporations, households, and NPISHs</v>
      </c>
      <c r="B280" s="209" t="s">
        <v>357</v>
      </c>
      <c r="C280" s="209" t="s">
        <v>339</v>
      </c>
      <c r="D280" s="154">
        <v>365.92099999999999</v>
      </c>
      <c r="E280" s="154">
        <v>7.2029999999999994</v>
      </c>
      <c r="F280" s="154">
        <v>3.5710000000000002</v>
      </c>
      <c r="G280" s="154">
        <v>8.572000000000001</v>
      </c>
      <c r="H280" s="154">
        <v>8.92</v>
      </c>
      <c r="I280" s="154">
        <v>6.2770000000000001</v>
      </c>
      <c r="J280" s="154">
        <v>12.686</v>
      </c>
      <c r="K280" s="154">
        <v>155.33199999999999</v>
      </c>
      <c r="L280" s="154">
        <v>89.686999999999998</v>
      </c>
      <c r="M280" s="154">
        <v>221.828</v>
      </c>
      <c r="N280" s="279"/>
      <c r="O280" s="279"/>
      <c r="P280" s="279"/>
      <c r="Q280" s="279"/>
      <c r="R280" s="279"/>
      <c r="S280" s="279"/>
      <c r="T280" s="279"/>
      <c r="U280" s="279"/>
      <c r="V280" s="279"/>
      <c r="W280" s="279"/>
      <c r="X280" s="279"/>
      <c r="Y280" s="279"/>
      <c r="Z280" s="279"/>
      <c r="AA280" s="279"/>
      <c r="AB280" s="279"/>
    </row>
    <row r="281" spans="1:28" s="9" customFormat="1" x14ac:dyDescent="0.2">
      <c r="A281" s="213" t="str">
        <f>IF('1'!$A$1=1,B281,C281)</f>
        <v xml:space="preserve">   Credit</v>
      </c>
      <c r="B281" s="210" t="s">
        <v>202</v>
      </c>
      <c r="C281" s="210" t="s">
        <v>211</v>
      </c>
      <c r="D281" s="154">
        <v>365.92099999999999</v>
      </c>
      <c r="E281" s="154">
        <v>8.1509999999999998</v>
      </c>
      <c r="F281" s="154">
        <v>3.5710000000000002</v>
      </c>
      <c r="G281" s="154">
        <v>8.572000000000001</v>
      </c>
      <c r="H281" s="154">
        <v>9.8209999999999997</v>
      </c>
      <c r="I281" s="154">
        <v>8.7680000000000007</v>
      </c>
      <c r="J281" s="154">
        <v>12.686</v>
      </c>
      <c r="K281" s="154">
        <v>155.33199999999999</v>
      </c>
      <c r="L281" s="154">
        <v>89.686999999999998</v>
      </c>
      <c r="M281" s="154">
        <v>221.828</v>
      </c>
      <c r="N281" s="279"/>
      <c r="O281" s="279"/>
      <c r="P281" s="279"/>
      <c r="Q281" s="279"/>
      <c r="R281" s="279"/>
      <c r="S281" s="279"/>
      <c r="T281" s="279"/>
      <c r="U281" s="279"/>
      <c r="V281" s="279"/>
      <c r="W281" s="279"/>
      <c r="X281" s="279"/>
      <c r="Y281" s="279"/>
      <c r="Z281" s="279"/>
      <c r="AA281" s="279"/>
      <c r="AB281" s="279"/>
    </row>
    <row r="282" spans="1:28" s="9" customFormat="1" x14ac:dyDescent="0.2">
      <c r="A282" s="213" t="str">
        <f>IF('1'!$A$1=1,B282,C282)</f>
        <v xml:space="preserve">   Debit</v>
      </c>
      <c r="B282" s="210" t="s">
        <v>204</v>
      </c>
      <c r="C282" s="210" t="s">
        <v>212</v>
      </c>
      <c r="D282" s="154">
        <v>0</v>
      </c>
      <c r="E282" s="154">
        <v>0.94799999999999995</v>
      </c>
      <c r="F282" s="154">
        <v>0</v>
      </c>
      <c r="G282" s="154">
        <v>0</v>
      </c>
      <c r="H282" s="154">
        <v>0.90100000000000002</v>
      </c>
      <c r="I282" s="154">
        <v>2.4910000000000001</v>
      </c>
      <c r="J282" s="154">
        <v>0</v>
      </c>
      <c r="K282" s="154">
        <v>0</v>
      </c>
      <c r="L282" s="154">
        <v>0</v>
      </c>
      <c r="M282" s="154">
        <v>0</v>
      </c>
      <c r="N282" s="279"/>
      <c r="O282" s="279"/>
      <c r="P282" s="279"/>
      <c r="Q282" s="279"/>
      <c r="R282" s="279"/>
      <c r="S282" s="279"/>
      <c r="T282" s="279"/>
      <c r="U282" s="279"/>
      <c r="V282" s="279"/>
      <c r="W282" s="279"/>
      <c r="X282" s="279"/>
      <c r="Y282" s="279"/>
      <c r="Z282" s="279"/>
      <c r="AA282" s="279"/>
      <c r="AB282" s="279"/>
    </row>
    <row r="283" spans="1:28" s="9" customFormat="1" x14ac:dyDescent="0.2">
      <c r="A283" s="211" t="str">
        <f>IF('1'!$A$1=1,B283,C283)</f>
        <v>Debt forgiveness</v>
      </c>
      <c r="B283" s="212" t="s">
        <v>359</v>
      </c>
      <c r="C283" s="212" t="s">
        <v>358</v>
      </c>
      <c r="D283" s="154">
        <v>355.95000000000005</v>
      </c>
      <c r="E283" s="154">
        <v>0</v>
      </c>
      <c r="F283" s="154">
        <v>0</v>
      </c>
      <c r="G283" s="154">
        <v>0</v>
      </c>
      <c r="H283" s="154">
        <v>0</v>
      </c>
      <c r="I283" s="154">
        <v>0</v>
      </c>
      <c r="J283" s="154">
        <v>0</v>
      </c>
      <c r="K283" s="154">
        <v>146.887</v>
      </c>
      <c r="L283" s="154">
        <v>82.316000000000003</v>
      </c>
      <c r="M283" s="154">
        <v>213.49700000000001</v>
      </c>
      <c r="N283" s="279"/>
      <c r="O283" s="279"/>
      <c r="P283" s="279"/>
      <c r="Q283" s="279"/>
      <c r="R283" s="279"/>
      <c r="S283" s="279"/>
      <c r="T283" s="279"/>
      <c r="U283" s="279"/>
      <c r="V283" s="279"/>
      <c r="W283" s="279"/>
      <c r="X283" s="279"/>
      <c r="Y283" s="279"/>
      <c r="Z283" s="279"/>
      <c r="AA283" s="279"/>
      <c r="AB283" s="279"/>
    </row>
    <row r="284" spans="1:28" s="9" customFormat="1" x14ac:dyDescent="0.2">
      <c r="A284" s="213" t="str">
        <f>IF('1'!$A$1=1,B284,C284)</f>
        <v xml:space="preserve">    Credit</v>
      </c>
      <c r="B284" s="210" t="s">
        <v>202</v>
      </c>
      <c r="C284" s="210" t="s">
        <v>217</v>
      </c>
      <c r="D284" s="154">
        <v>355.95000000000005</v>
      </c>
      <c r="E284" s="154">
        <v>0</v>
      </c>
      <c r="F284" s="154">
        <v>0</v>
      </c>
      <c r="G284" s="154">
        <v>0</v>
      </c>
      <c r="H284" s="154">
        <v>0</v>
      </c>
      <c r="I284" s="154">
        <v>0</v>
      </c>
      <c r="J284" s="154">
        <v>0</v>
      </c>
      <c r="K284" s="154">
        <v>146.887</v>
      </c>
      <c r="L284" s="154">
        <v>82.316000000000003</v>
      </c>
      <c r="M284" s="154">
        <v>213.49700000000001</v>
      </c>
      <c r="N284" s="279"/>
      <c r="O284" s="279"/>
      <c r="P284" s="279"/>
      <c r="Q284" s="279"/>
      <c r="R284" s="279"/>
      <c r="S284" s="279"/>
      <c r="T284" s="279"/>
      <c r="U284" s="279"/>
      <c r="V284" s="279"/>
      <c r="W284" s="279"/>
      <c r="X284" s="279"/>
      <c r="Y284" s="279"/>
      <c r="Z284" s="279"/>
      <c r="AA284" s="279"/>
      <c r="AB284" s="279"/>
    </row>
    <row r="285" spans="1:28" x14ac:dyDescent="0.2">
      <c r="A285" s="213" t="str">
        <f>IF('1'!$A$1=1,B285,C285)</f>
        <v xml:space="preserve">    Debit</v>
      </c>
      <c r="B285" s="210" t="s">
        <v>204</v>
      </c>
      <c r="C285" s="210" t="s">
        <v>218</v>
      </c>
      <c r="D285" s="154">
        <v>0</v>
      </c>
      <c r="E285" s="154">
        <v>0</v>
      </c>
      <c r="F285" s="154">
        <v>0</v>
      </c>
      <c r="G285" s="154">
        <v>0</v>
      </c>
      <c r="H285" s="154">
        <v>0</v>
      </c>
      <c r="I285" s="154">
        <v>0</v>
      </c>
      <c r="J285" s="154">
        <v>0</v>
      </c>
      <c r="K285" s="154">
        <v>0</v>
      </c>
      <c r="L285" s="154">
        <v>0</v>
      </c>
      <c r="M285" s="154">
        <v>0</v>
      </c>
    </row>
    <row r="286" spans="1:28" x14ac:dyDescent="0.2">
      <c r="A286" s="211" t="str">
        <f>IF('1'!$A$1=1,B286,C286)</f>
        <v>Other capital transfers</v>
      </c>
      <c r="B286" s="212" t="s">
        <v>356</v>
      </c>
      <c r="C286" s="212" t="s">
        <v>355</v>
      </c>
      <c r="D286" s="154">
        <v>9.9710000000000001</v>
      </c>
      <c r="E286" s="154">
        <v>7.2029999999999994</v>
      </c>
      <c r="F286" s="154">
        <v>3.5710000000000002</v>
      </c>
      <c r="G286" s="154">
        <v>8.572000000000001</v>
      </c>
      <c r="H286" s="154">
        <v>8.92</v>
      </c>
      <c r="I286" s="154">
        <v>6.2770000000000001</v>
      </c>
      <c r="J286" s="154">
        <v>12.686</v>
      </c>
      <c r="K286" s="154">
        <v>8.4449999999999985</v>
      </c>
      <c r="L286" s="154">
        <v>7.3710000000000004</v>
      </c>
      <c r="M286" s="154">
        <v>8.3309999999999995</v>
      </c>
    </row>
    <row r="287" spans="1:28" x14ac:dyDescent="0.2">
      <c r="A287" s="213" t="str">
        <f>IF('1'!$A$1=1,B287,C287)</f>
        <v xml:space="preserve">    Credit</v>
      </c>
      <c r="B287" s="210" t="s">
        <v>202</v>
      </c>
      <c r="C287" s="210" t="s">
        <v>217</v>
      </c>
      <c r="D287" s="154">
        <v>9.9710000000000001</v>
      </c>
      <c r="E287" s="154">
        <v>8.1509999999999998</v>
      </c>
      <c r="F287" s="154">
        <v>3.5710000000000002</v>
      </c>
      <c r="G287" s="154">
        <v>8.572000000000001</v>
      </c>
      <c r="H287" s="154">
        <v>9.8209999999999997</v>
      </c>
      <c r="I287" s="154">
        <v>8.7680000000000007</v>
      </c>
      <c r="J287" s="154">
        <v>12.686</v>
      </c>
      <c r="K287" s="154">
        <v>8.4449999999999985</v>
      </c>
      <c r="L287" s="154">
        <v>7.3710000000000004</v>
      </c>
      <c r="M287" s="154">
        <v>8.3309999999999995</v>
      </c>
    </row>
    <row r="288" spans="1:28" x14ac:dyDescent="0.2">
      <c r="A288" s="213" t="str">
        <f>IF('1'!$A$1=1,B288,C288)</f>
        <v xml:space="preserve">    Debit</v>
      </c>
      <c r="B288" s="210" t="s">
        <v>204</v>
      </c>
      <c r="C288" s="210" t="s">
        <v>218</v>
      </c>
      <c r="D288" s="154">
        <v>0</v>
      </c>
      <c r="E288" s="154">
        <v>0.94799999999999995</v>
      </c>
      <c r="F288" s="154">
        <v>0</v>
      </c>
      <c r="G288" s="154">
        <v>0</v>
      </c>
      <c r="H288" s="154">
        <v>0.90100000000000002</v>
      </c>
      <c r="I288" s="154">
        <v>2.4910000000000001</v>
      </c>
      <c r="J288" s="154">
        <v>0</v>
      </c>
      <c r="K288" s="154">
        <v>0</v>
      </c>
      <c r="L288" s="154">
        <v>0</v>
      </c>
      <c r="M288" s="154">
        <v>0</v>
      </c>
    </row>
    <row r="289" spans="1:28" ht="25.5" x14ac:dyDescent="0.2">
      <c r="A289" s="214" t="str">
        <f>IF('1'!$A$1=1,B289,C289)</f>
        <v>Net lending (+) / net borrowing (-) (balance from current and capital account)</v>
      </c>
      <c r="B289" s="215" t="s">
        <v>360</v>
      </c>
      <c r="C289" s="215" t="s">
        <v>51</v>
      </c>
      <c r="D289" s="157">
        <v>4926.4240000000045</v>
      </c>
      <c r="E289" s="157">
        <v>-1595.1169999999988</v>
      </c>
      <c r="F289" s="157">
        <v>-3049.7899999999991</v>
      </c>
      <c r="G289" s="157">
        <v>-5432.3680000000022</v>
      </c>
      <c r="H289" s="157">
        <v>-3662.2470000000008</v>
      </c>
      <c r="I289" s="157">
        <v>3842.3459999999927</v>
      </c>
      <c r="J289" s="157">
        <v>-4694.350999999996</v>
      </c>
      <c r="K289" s="157">
        <v>7187.0517195392449</v>
      </c>
      <c r="L289" s="157">
        <v>-8508.2804800211197</v>
      </c>
      <c r="M289" s="157">
        <v>-9300.9339999999993</v>
      </c>
    </row>
    <row r="290" spans="1:28" x14ac:dyDescent="0.2">
      <c r="A290" s="214" t="str">
        <f>IF('1'!$A$1=1,B290,C290)</f>
        <v>Financial account</v>
      </c>
      <c r="B290" s="215" t="s">
        <v>362</v>
      </c>
      <c r="C290" s="215" t="s">
        <v>361</v>
      </c>
      <c r="D290" s="157">
        <v>4483.9060000000009</v>
      </c>
      <c r="E290" s="157">
        <v>-2098.2930000000001</v>
      </c>
      <c r="F290" s="157">
        <v>-2667.8559999999998</v>
      </c>
      <c r="G290" s="157">
        <v>-4050.688000000001</v>
      </c>
      <c r="H290" s="157">
        <v>-2591.9230000000007</v>
      </c>
      <c r="I290" s="157">
        <v>5114.7079999999987</v>
      </c>
      <c r="J290" s="157">
        <v>-2394.6049999999996</v>
      </c>
      <c r="K290" s="157">
        <v>7510.7607349189966</v>
      </c>
      <c r="L290" s="157">
        <v>-7898.0238242885243</v>
      </c>
      <c r="M290" s="157">
        <v>-9400.2800000000007</v>
      </c>
    </row>
    <row r="291" spans="1:28" s="9" customFormat="1" x14ac:dyDescent="0.2">
      <c r="A291" s="216" t="str">
        <f>IF('1'!$A$1=1,B291,C291)</f>
        <v>Direct investment</v>
      </c>
      <c r="B291" s="217" t="s">
        <v>155</v>
      </c>
      <c r="C291" s="217" t="s">
        <v>154</v>
      </c>
      <c r="D291" s="157">
        <v>160.87199999999939</v>
      </c>
      <c r="E291" s="157">
        <v>-3520.1889999999999</v>
      </c>
      <c r="F291" s="157">
        <v>-3086.884</v>
      </c>
      <c r="G291" s="157">
        <v>-4111.3379999999997</v>
      </c>
      <c r="H291" s="157">
        <v>-4629.6880000000001</v>
      </c>
      <c r="I291" s="157">
        <v>68.60599999999971</v>
      </c>
      <c r="J291" s="157">
        <v>-6391.5569999999998</v>
      </c>
      <c r="K291" s="157">
        <v>-249.95499999999993</v>
      </c>
      <c r="L291" s="157">
        <v>-4102.8029999999999</v>
      </c>
      <c r="M291" s="157">
        <v>-3436.1139999999996</v>
      </c>
      <c r="N291" s="279"/>
      <c r="O291" s="279"/>
      <c r="P291" s="279"/>
      <c r="Q291" s="279"/>
      <c r="R291" s="279"/>
      <c r="S291" s="279"/>
      <c r="T291" s="279"/>
      <c r="U291" s="279"/>
      <c r="V291" s="279"/>
      <c r="W291" s="279"/>
      <c r="X291" s="279"/>
      <c r="Y291" s="279"/>
      <c r="Z291" s="279"/>
      <c r="AA291" s="279"/>
      <c r="AB291" s="279"/>
    </row>
    <row r="292" spans="1:28" s="9" customFormat="1" x14ac:dyDescent="0.2">
      <c r="A292" s="218" t="str">
        <f>IF('1'!$A$1=1,B292,C292)</f>
        <v>Assets</v>
      </c>
      <c r="B292" s="219" t="s">
        <v>130</v>
      </c>
      <c r="C292" s="219" t="s">
        <v>129</v>
      </c>
      <c r="D292" s="157">
        <v>32.192999999999998</v>
      </c>
      <c r="E292" s="157">
        <v>158.17599999999999</v>
      </c>
      <c r="F292" s="157">
        <v>187.64599999999996</v>
      </c>
      <c r="G292" s="157">
        <v>97.553999999999988</v>
      </c>
      <c r="H292" s="157">
        <v>559.08699999999999</v>
      </c>
      <c r="I292" s="157">
        <v>315.86799999999999</v>
      </c>
      <c r="J292" s="157">
        <v>352.49</v>
      </c>
      <c r="K292" s="157">
        <v>14.775999999999989</v>
      </c>
      <c r="L292" s="157">
        <v>121.08800000000001</v>
      </c>
      <c r="M292" s="157">
        <v>278.56599999999997</v>
      </c>
      <c r="N292" s="279"/>
      <c r="O292" s="279"/>
      <c r="P292" s="279"/>
      <c r="Q292" s="279"/>
      <c r="R292" s="279"/>
      <c r="S292" s="279"/>
      <c r="T292" s="279"/>
      <c r="U292" s="279"/>
      <c r="V292" s="279"/>
      <c r="W292" s="279"/>
      <c r="X292" s="279"/>
      <c r="Y292" s="279"/>
      <c r="Z292" s="279"/>
      <c r="AA292" s="279"/>
      <c r="AB292" s="279"/>
    </row>
    <row r="293" spans="1:28" s="9" customFormat="1" x14ac:dyDescent="0.2">
      <c r="A293" s="160" t="str">
        <f>IF('1'!$A$1=1,B293,C293)</f>
        <v>Equity and investment fund shares</v>
      </c>
      <c r="B293" s="161" t="s">
        <v>364</v>
      </c>
      <c r="C293" s="161" t="s">
        <v>363</v>
      </c>
      <c r="D293" s="157">
        <v>-43.721999999999994</v>
      </c>
      <c r="E293" s="157">
        <v>14.98</v>
      </c>
      <c r="F293" s="157">
        <v>6.952</v>
      </c>
      <c r="G293" s="157">
        <v>-4.3920000000000003</v>
      </c>
      <c r="H293" s="157">
        <v>587.39799999999991</v>
      </c>
      <c r="I293" s="157">
        <v>67.686000000000007</v>
      </c>
      <c r="J293" s="157">
        <v>58.707000000000008</v>
      </c>
      <c r="K293" s="157">
        <v>26.166</v>
      </c>
      <c r="L293" s="157">
        <v>59.655000000000001</v>
      </c>
      <c r="M293" s="157">
        <v>18.305</v>
      </c>
      <c r="N293" s="279"/>
      <c r="O293" s="279"/>
      <c r="P293" s="279"/>
      <c r="Q293" s="279"/>
      <c r="R293" s="279"/>
      <c r="S293" s="279"/>
      <c r="T293" s="279"/>
      <c r="U293" s="279"/>
      <c r="V293" s="279"/>
      <c r="W293" s="279"/>
      <c r="X293" s="279"/>
      <c r="Y293" s="279"/>
      <c r="Z293" s="279"/>
      <c r="AA293" s="279"/>
      <c r="AB293" s="279"/>
    </row>
    <row r="294" spans="1:28" x14ac:dyDescent="0.2">
      <c r="A294" s="164" t="str">
        <f>IF('1'!$A$1=1,B294,C294)</f>
        <v>Equity other than reinvestment of earnings</v>
      </c>
      <c r="B294" s="165" t="s">
        <v>366</v>
      </c>
      <c r="C294" s="165" t="s">
        <v>365</v>
      </c>
      <c r="D294" s="154">
        <v>-43.721999999999994</v>
      </c>
      <c r="E294" s="154">
        <v>14.98</v>
      </c>
      <c r="F294" s="154">
        <v>6.952</v>
      </c>
      <c r="G294" s="154">
        <v>-4.3920000000000003</v>
      </c>
      <c r="H294" s="154">
        <v>587.39799999999991</v>
      </c>
      <c r="I294" s="154">
        <v>67.686000000000007</v>
      </c>
      <c r="J294" s="154">
        <v>58.707000000000008</v>
      </c>
      <c r="K294" s="154">
        <v>26.166</v>
      </c>
      <c r="L294" s="154">
        <v>59.655000000000001</v>
      </c>
      <c r="M294" s="154">
        <v>18.305</v>
      </c>
    </row>
    <row r="295" spans="1:28" ht="25.5" x14ac:dyDescent="0.2">
      <c r="A295" s="220" t="str">
        <f>IF('1'!$A$1=1,B295,C295)</f>
        <v>Direct investor in direct investment enterprises</v>
      </c>
      <c r="B295" s="221" t="s">
        <v>367</v>
      </c>
      <c r="C295" s="221" t="s">
        <v>322</v>
      </c>
      <c r="D295" s="154">
        <v>-43.721999999999994</v>
      </c>
      <c r="E295" s="154">
        <v>14.98</v>
      </c>
      <c r="F295" s="154">
        <v>6.952</v>
      </c>
      <c r="G295" s="154">
        <v>-4.3920000000000003</v>
      </c>
      <c r="H295" s="154">
        <v>587.39799999999991</v>
      </c>
      <c r="I295" s="154">
        <v>67.686000000000007</v>
      </c>
      <c r="J295" s="154">
        <v>58.707000000000008</v>
      </c>
      <c r="K295" s="154">
        <v>26.166</v>
      </c>
      <c r="L295" s="154">
        <v>59.655000000000001</v>
      </c>
      <c r="M295" s="154">
        <v>18.305</v>
      </c>
    </row>
    <row r="296" spans="1:28" s="9" customFormat="1" x14ac:dyDescent="0.2">
      <c r="A296" s="160" t="str">
        <f>IF('1'!$A$1=1,B296,C296)</f>
        <v>Debt instruments</v>
      </c>
      <c r="B296" s="161" t="s">
        <v>369</v>
      </c>
      <c r="C296" s="161" t="s">
        <v>368</v>
      </c>
      <c r="D296" s="157">
        <v>75.91500000000002</v>
      </c>
      <c r="E296" s="157">
        <v>143.196</v>
      </c>
      <c r="F296" s="157">
        <v>180.69399999999999</v>
      </c>
      <c r="G296" s="157">
        <v>101.946</v>
      </c>
      <c r="H296" s="157">
        <v>-28.310999999999993</v>
      </c>
      <c r="I296" s="157">
        <v>248.18200000000002</v>
      </c>
      <c r="J296" s="157">
        <v>293.78299999999996</v>
      </c>
      <c r="K296" s="157">
        <v>-11.389999999999986</v>
      </c>
      <c r="L296" s="157">
        <v>61.433</v>
      </c>
      <c r="M296" s="157">
        <v>260.26099999999997</v>
      </c>
      <c r="N296" s="279"/>
      <c r="O296" s="279"/>
      <c r="P296" s="279"/>
      <c r="Q296" s="279"/>
      <c r="R296" s="279"/>
      <c r="S296" s="279"/>
      <c r="T296" s="279"/>
      <c r="U296" s="279"/>
      <c r="V296" s="279"/>
      <c r="W296" s="279"/>
      <c r="X296" s="279"/>
      <c r="Y296" s="279"/>
      <c r="Z296" s="279"/>
      <c r="AA296" s="279"/>
      <c r="AB296" s="279"/>
    </row>
    <row r="297" spans="1:28" s="9" customFormat="1" ht="25.5" x14ac:dyDescent="0.2">
      <c r="A297" s="164" t="str">
        <f>IF('1'!$A$1=1,B297,C297)</f>
        <v>Direct investor in direct investment enterprises</v>
      </c>
      <c r="B297" s="165" t="s">
        <v>367</v>
      </c>
      <c r="C297" s="165" t="s">
        <v>322</v>
      </c>
      <c r="D297" s="154">
        <v>0</v>
      </c>
      <c r="E297" s="154">
        <v>0</v>
      </c>
      <c r="F297" s="154">
        <v>0</v>
      </c>
      <c r="G297" s="154">
        <v>0</v>
      </c>
      <c r="H297" s="154">
        <v>-3.6040000000000001</v>
      </c>
      <c r="I297" s="154">
        <v>2.617</v>
      </c>
      <c r="J297" s="154">
        <v>10.324</v>
      </c>
      <c r="K297" s="154">
        <v>6.1639999999999997</v>
      </c>
      <c r="L297" s="154">
        <v>0</v>
      </c>
      <c r="M297" s="154">
        <v>0</v>
      </c>
      <c r="N297" s="279"/>
      <c r="O297" s="279"/>
      <c r="P297" s="279"/>
      <c r="Q297" s="279"/>
      <c r="R297" s="279"/>
      <c r="S297" s="279"/>
      <c r="T297" s="279"/>
      <c r="U297" s="279"/>
      <c r="V297" s="279"/>
      <c r="W297" s="279"/>
      <c r="X297" s="279"/>
      <c r="Y297" s="279"/>
      <c r="Z297" s="279"/>
      <c r="AA297" s="279"/>
      <c r="AB297" s="279"/>
    </row>
    <row r="298" spans="1:28" ht="25.5" x14ac:dyDescent="0.2">
      <c r="A298" s="164" t="str">
        <f>IF('1'!$A$1=1,B298,C298)</f>
        <v>Direct investment enterprises in direct investor (reverse investment)</v>
      </c>
      <c r="B298" s="165" t="s">
        <v>370</v>
      </c>
      <c r="C298" s="165" t="s">
        <v>324</v>
      </c>
      <c r="D298" s="154">
        <v>75.91500000000002</v>
      </c>
      <c r="E298" s="154">
        <v>143.196</v>
      </c>
      <c r="F298" s="154">
        <v>180.69399999999999</v>
      </c>
      <c r="G298" s="154">
        <v>101.946</v>
      </c>
      <c r="H298" s="154">
        <v>-24.706999999999994</v>
      </c>
      <c r="I298" s="154">
        <v>245.565</v>
      </c>
      <c r="J298" s="154">
        <v>283.459</v>
      </c>
      <c r="K298" s="154">
        <v>-17.554000000000002</v>
      </c>
      <c r="L298" s="154">
        <v>61.433</v>
      </c>
      <c r="M298" s="154">
        <v>260.26099999999997</v>
      </c>
    </row>
    <row r="299" spans="1:28" x14ac:dyDescent="0.2">
      <c r="A299" s="218" t="str">
        <f>IF('1'!$A$1=1,B299,C299)</f>
        <v>Liabilities</v>
      </c>
      <c r="B299" s="219" t="s">
        <v>132</v>
      </c>
      <c r="C299" s="219" t="s">
        <v>131</v>
      </c>
      <c r="D299" s="157">
        <v>-128.67899999999963</v>
      </c>
      <c r="E299" s="157">
        <v>3678.3650000000002</v>
      </c>
      <c r="F299" s="157">
        <v>3274.53</v>
      </c>
      <c r="G299" s="157">
        <v>4208.8919999999998</v>
      </c>
      <c r="H299" s="157">
        <v>5188.7749999999996</v>
      </c>
      <c r="I299" s="157">
        <v>247.26199999999983</v>
      </c>
      <c r="J299" s="157">
        <v>6744.0470000000005</v>
      </c>
      <c r="K299" s="157">
        <v>264.73099999999999</v>
      </c>
      <c r="L299" s="157">
        <v>4223.8909999999996</v>
      </c>
      <c r="M299" s="157">
        <v>3714.68</v>
      </c>
    </row>
    <row r="300" spans="1:28" x14ac:dyDescent="0.2">
      <c r="A300" s="160" t="str">
        <f>IF('1'!$A$1=1,B300,C300)</f>
        <v>Equity and investment fund shares</v>
      </c>
      <c r="B300" s="161" t="s">
        <v>364</v>
      </c>
      <c r="C300" s="161" t="s">
        <v>363</v>
      </c>
      <c r="D300" s="157">
        <v>586.66300000000001</v>
      </c>
      <c r="E300" s="157">
        <v>3632.1670000000004</v>
      </c>
      <c r="F300" s="157">
        <v>2699.2829999999994</v>
      </c>
      <c r="G300" s="157">
        <v>3435.8249999999998</v>
      </c>
      <c r="H300" s="157">
        <v>4391.6769999999997</v>
      </c>
      <c r="I300" s="157">
        <v>213.95700000000011</v>
      </c>
      <c r="J300" s="157">
        <v>5125.9540000000006</v>
      </c>
      <c r="K300" s="157">
        <v>712.255</v>
      </c>
      <c r="L300" s="157">
        <v>3744.4399999999996</v>
      </c>
      <c r="M300" s="157">
        <v>3273.913</v>
      </c>
    </row>
    <row r="301" spans="1:28" s="9" customFormat="1" x14ac:dyDescent="0.2">
      <c r="A301" s="164" t="str">
        <f>IF('1'!$A$1=1,B301,C301)</f>
        <v>Equity other than reinvestment of earnings</v>
      </c>
      <c r="B301" s="165" t="s">
        <v>366</v>
      </c>
      <c r="C301" s="165" t="s">
        <v>365</v>
      </c>
      <c r="D301" s="154">
        <v>3617.4270000000006</v>
      </c>
      <c r="E301" s="154">
        <v>3183.471</v>
      </c>
      <c r="F301" s="154">
        <v>1347.4270000000001</v>
      </c>
      <c r="G301" s="154">
        <v>1258.0509999999999</v>
      </c>
      <c r="H301" s="154">
        <v>1484.529</v>
      </c>
      <c r="I301" s="154">
        <v>672.95399999999995</v>
      </c>
      <c r="J301" s="154">
        <v>1017.0529999999999</v>
      </c>
      <c r="K301" s="154">
        <v>420.01199999999994</v>
      </c>
      <c r="L301" s="154">
        <v>600.16999999999996</v>
      </c>
      <c r="M301" s="154">
        <v>872.255</v>
      </c>
      <c r="N301" s="279"/>
      <c r="O301" s="279"/>
      <c r="P301" s="279"/>
      <c r="Q301" s="279"/>
      <c r="R301" s="279"/>
      <c r="S301" s="279"/>
      <c r="T301" s="279"/>
      <c r="U301" s="279"/>
      <c r="V301" s="279"/>
      <c r="W301" s="279"/>
      <c r="X301" s="279"/>
      <c r="Y301" s="279"/>
      <c r="Z301" s="279"/>
      <c r="AA301" s="279"/>
      <c r="AB301" s="279"/>
    </row>
    <row r="302" spans="1:28" ht="25.5" x14ac:dyDescent="0.2">
      <c r="A302" s="220" t="str">
        <f>IF('1'!$A$1=1,B302,C302)</f>
        <v>Direct investor in direct investment enterprises</v>
      </c>
      <c r="B302" s="221" t="s">
        <v>367</v>
      </c>
      <c r="C302" s="221" t="s">
        <v>322</v>
      </c>
      <c r="D302" s="154">
        <v>3617.4270000000006</v>
      </c>
      <c r="E302" s="154">
        <v>3183.471</v>
      </c>
      <c r="F302" s="154">
        <v>1347.4270000000001</v>
      </c>
      <c r="G302" s="154">
        <v>1258.0509999999999</v>
      </c>
      <c r="H302" s="154">
        <v>1484.529</v>
      </c>
      <c r="I302" s="154">
        <v>672.95399999999995</v>
      </c>
      <c r="J302" s="154">
        <v>1017.0529999999999</v>
      </c>
      <c r="K302" s="154">
        <v>420.01199999999994</v>
      </c>
      <c r="L302" s="154">
        <v>600.16999999999996</v>
      </c>
      <c r="M302" s="154">
        <v>872.255</v>
      </c>
    </row>
    <row r="303" spans="1:28" x14ac:dyDescent="0.2">
      <c r="A303" s="220" t="str">
        <f>IF('1'!$A$1=1,B303,C303)</f>
        <v>Reinvestment of earnings</v>
      </c>
      <c r="B303" s="165" t="s">
        <v>372</v>
      </c>
      <c r="C303" s="165" t="s">
        <v>371</v>
      </c>
      <c r="D303" s="154">
        <v>-3030.7639999999997</v>
      </c>
      <c r="E303" s="154">
        <v>448.69599999999991</v>
      </c>
      <c r="F303" s="154">
        <v>1351.8559999999998</v>
      </c>
      <c r="G303" s="154">
        <v>2177.7739999999999</v>
      </c>
      <c r="H303" s="154">
        <v>2907.1480000000001</v>
      </c>
      <c r="I303" s="154">
        <v>-458.99699999999996</v>
      </c>
      <c r="J303" s="154">
        <v>4108.9009999999998</v>
      </c>
      <c r="K303" s="154">
        <v>292.24299999999994</v>
      </c>
      <c r="L303" s="154">
        <v>3144.2699999999995</v>
      </c>
      <c r="M303" s="154">
        <v>2401.6580000000004</v>
      </c>
    </row>
    <row r="304" spans="1:28" x14ac:dyDescent="0.2">
      <c r="A304" s="222" t="str">
        <f>IF('1'!$A$1=1,B304,C304)</f>
        <v>Debt instruments</v>
      </c>
      <c r="B304" s="223" t="s">
        <v>369</v>
      </c>
      <c r="C304" s="223" t="s">
        <v>368</v>
      </c>
      <c r="D304" s="157">
        <v>-715.3420000000001</v>
      </c>
      <c r="E304" s="157">
        <v>46.197999999999979</v>
      </c>
      <c r="F304" s="157">
        <v>575.24700000000007</v>
      </c>
      <c r="G304" s="157">
        <v>773.06700000000001</v>
      </c>
      <c r="H304" s="157">
        <v>797.09799999999984</v>
      </c>
      <c r="I304" s="157">
        <v>33.305000000000007</v>
      </c>
      <c r="J304" s="157">
        <v>1618.0930000000001</v>
      </c>
      <c r="K304" s="157">
        <v>-447.524</v>
      </c>
      <c r="L304" s="157">
        <v>479.45099999999991</v>
      </c>
      <c r="M304" s="157">
        <v>440.76699999999994</v>
      </c>
    </row>
    <row r="305" spans="1:28" ht="25.5" x14ac:dyDescent="0.2">
      <c r="A305" s="224" t="str">
        <f>IF('1'!$A$1=1,B305,C305)</f>
        <v>Direct investor in direct investment enterprises</v>
      </c>
      <c r="B305" s="225" t="s">
        <v>367</v>
      </c>
      <c r="C305" s="225" t="s">
        <v>322</v>
      </c>
      <c r="D305" s="154">
        <v>-891.54600000000005</v>
      </c>
      <c r="E305" s="154">
        <v>-93.488</v>
      </c>
      <c r="F305" s="154">
        <v>775.12599999999998</v>
      </c>
      <c r="G305" s="154">
        <v>346.66900000000004</v>
      </c>
      <c r="H305" s="154">
        <v>742.35500000000002</v>
      </c>
      <c r="I305" s="154">
        <v>-9.7839999999999918</v>
      </c>
      <c r="J305" s="154">
        <v>1333.7359999999999</v>
      </c>
      <c r="K305" s="154">
        <v>-300.62100000000021</v>
      </c>
      <c r="L305" s="154">
        <v>297.90499999999997</v>
      </c>
      <c r="M305" s="154">
        <v>-14.872000000000043</v>
      </c>
    </row>
    <row r="306" spans="1:28" ht="25.5" x14ac:dyDescent="0.2">
      <c r="A306" s="226" t="str">
        <f>IF('1'!$A$1=1,B306,C306)</f>
        <v>Direct investment enterprises in direct investor (reverse investment)</v>
      </c>
      <c r="B306" s="225" t="s">
        <v>370</v>
      </c>
      <c r="C306" s="225" t="s">
        <v>324</v>
      </c>
      <c r="D306" s="154">
        <v>0</v>
      </c>
      <c r="E306" s="154">
        <v>0</v>
      </c>
      <c r="F306" s="154">
        <v>0</v>
      </c>
      <c r="G306" s="154">
        <v>0</v>
      </c>
      <c r="H306" s="154">
        <v>0</v>
      </c>
      <c r="I306" s="154">
        <v>0</v>
      </c>
      <c r="J306" s="154">
        <v>21.593</v>
      </c>
      <c r="K306" s="154">
        <v>7.3729999999999993</v>
      </c>
      <c r="L306" s="154">
        <v>3.694</v>
      </c>
      <c r="M306" s="154">
        <v>55.180999999999997</v>
      </c>
    </row>
    <row r="307" spans="1:28" x14ac:dyDescent="0.2">
      <c r="A307" s="227" t="str">
        <f>IF('1'!$A$1=1,B307,C307)</f>
        <v>Between fellow enterprises</v>
      </c>
      <c r="B307" s="229" t="s">
        <v>327</v>
      </c>
      <c r="C307" s="228" t="s">
        <v>326</v>
      </c>
      <c r="D307" s="154">
        <v>176.20399999999998</v>
      </c>
      <c r="E307" s="154">
        <v>139.68600000000001</v>
      </c>
      <c r="F307" s="154">
        <v>-199.87900000000002</v>
      </c>
      <c r="G307" s="154">
        <v>426.39800000000002</v>
      </c>
      <c r="H307" s="154">
        <v>54.742999999999988</v>
      </c>
      <c r="I307" s="154">
        <v>43.089000000000013</v>
      </c>
      <c r="J307" s="154">
        <v>262.76400000000007</v>
      </c>
      <c r="K307" s="154">
        <v>-154.27600000000001</v>
      </c>
      <c r="L307" s="154">
        <v>177.852</v>
      </c>
      <c r="M307" s="154">
        <v>400.45799999999997</v>
      </c>
    </row>
    <row r="308" spans="1:28" s="9" customFormat="1" x14ac:dyDescent="0.2">
      <c r="A308" s="52" t="str">
        <f>IF('1'!$A$1=1,B308,C308)</f>
        <v>if ultimate controlling parent is resident</v>
      </c>
      <c r="B308" s="231" t="s">
        <v>374</v>
      </c>
      <c r="C308" s="230" t="s">
        <v>373</v>
      </c>
      <c r="D308" s="154">
        <v>40.937999999999988</v>
      </c>
      <c r="E308" s="154">
        <v>-77.853999999999999</v>
      </c>
      <c r="F308" s="154">
        <v>-246.78700000000001</v>
      </c>
      <c r="G308" s="154">
        <v>104.479</v>
      </c>
      <c r="H308" s="154">
        <v>-173.75800000000001</v>
      </c>
      <c r="I308" s="154">
        <v>56.835000000000022</v>
      </c>
      <c r="J308" s="154">
        <v>218.43600000000001</v>
      </c>
      <c r="K308" s="154">
        <v>-308.71099999999996</v>
      </c>
      <c r="L308" s="154">
        <v>16.274999999999991</v>
      </c>
      <c r="M308" s="154">
        <v>113.604</v>
      </c>
      <c r="N308" s="279"/>
      <c r="O308" s="279"/>
      <c r="P308" s="279"/>
      <c r="Q308" s="279"/>
      <c r="R308" s="279"/>
      <c r="S308" s="279"/>
      <c r="T308" s="279"/>
      <c r="U308" s="279"/>
      <c r="V308" s="279"/>
      <c r="W308" s="279"/>
      <c r="X308" s="279"/>
      <c r="Y308" s="279"/>
      <c r="Z308" s="279"/>
      <c r="AA308" s="279"/>
      <c r="AB308" s="279"/>
    </row>
    <row r="309" spans="1:28" s="9" customFormat="1" x14ac:dyDescent="0.2">
      <c r="A309" s="52" t="str">
        <f>IF('1'!$A$1=1,B309,C309)</f>
        <v>if ultimate controlling parent is nonresident</v>
      </c>
      <c r="B309" s="231" t="s">
        <v>376</v>
      </c>
      <c r="C309" s="230" t="s">
        <v>375</v>
      </c>
      <c r="D309" s="154">
        <v>135.26600000000002</v>
      </c>
      <c r="E309" s="154">
        <v>217.54</v>
      </c>
      <c r="F309" s="154">
        <v>35.018000000000015</v>
      </c>
      <c r="G309" s="154">
        <v>249.33500000000001</v>
      </c>
      <c r="H309" s="154">
        <v>228.39499999999998</v>
      </c>
      <c r="I309" s="154">
        <v>-65.934999999999988</v>
      </c>
      <c r="J309" s="154">
        <v>-49.78000000000003</v>
      </c>
      <c r="K309" s="154">
        <v>135.69200000000001</v>
      </c>
      <c r="L309" s="154">
        <v>134.78899999999999</v>
      </c>
      <c r="M309" s="154">
        <v>281.24199999999996</v>
      </c>
      <c r="N309" s="279"/>
      <c r="O309" s="279"/>
      <c r="P309" s="279"/>
      <c r="Q309" s="279"/>
      <c r="R309" s="279"/>
      <c r="S309" s="279"/>
      <c r="T309" s="279"/>
      <c r="U309" s="279"/>
      <c r="V309" s="279"/>
      <c r="W309" s="279"/>
      <c r="X309" s="279"/>
      <c r="Y309" s="279"/>
      <c r="Z309" s="279"/>
      <c r="AA309" s="279"/>
      <c r="AB309" s="279"/>
    </row>
    <row r="310" spans="1:28" s="9" customFormat="1" x14ac:dyDescent="0.2">
      <c r="A310" s="52" t="str">
        <f>IF('1'!$A$1=1,B310,C310)</f>
        <v>if ultimate controlling parent is unknown</v>
      </c>
      <c r="B310" s="231" t="s">
        <v>378</v>
      </c>
      <c r="C310" s="230" t="s">
        <v>377</v>
      </c>
      <c r="D310" s="154">
        <v>0</v>
      </c>
      <c r="E310" s="154">
        <v>0</v>
      </c>
      <c r="F310" s="154">
        <v>11.889999999999999</v>
      </c>
      <c r="G310" s="154">
        <v>72.584000000000003</v>
      </c>
      <c r="H310" s="154">
        <v>0.10600000000000032</v>
      </c>
      <c r="I310" s="154">
        <v>52.188999999999993</v>
      </c>
      <c r="J310" s="154">
        <v>94.108000000000004</v>
      </c>
      <c r="K310" s="154">
        <v>18.742999999999995</v>
      </c>
      <c r="L310" s="154">
        <v>26.788</v>
      </c>
      <c r="M310" s="154">
        <v>5.6120000000000001</v>
      </c>
      <c r="N310" s="279"/>
      <c r="O310" s="279"/>
      <c r="P310" s="279"/>
      <c r="Q310" s="279"/>
      <c r="R310" s="279"/>
      <c r="S310" s="279"/>
      <c r="T310" s="279"/>
      <c r="U310" s="279"/>
      <c r="V310" s="279"/>
      <c r="W310" s="279"/>
      <c r="X310" s="279"/>
      <c r="Y310" s="279"/>
      <c r="Z310" s="279"/>
      <c r="AA310" s="279"/>
      <c r="AB310" s="279"/>
    </row>
    <row r="311" spans="1:28" x14ac:dyDescent="0.2">
      <c r="A311" s="216" t="str">
        <f>IF('1'!$A$1=1,B311,C311)</f>
        <v>Portfolio investment</v>
      </c>
      <c r="B311" s="217" t="s">
        <v>134</v>
      </c>
      <c r="C311" s="217" t="s">
        <v>133</v>
      </c>
      <c r="D311" s="157">
        <v>-318.23900000000003</v>
      </c>
      <c r="E311" s="157">
        <v>-247.334</v>
      </c>
      <c r="F311" s="157">
        <v>-1524.81</v>
      </c>
      <c r="G311" s="157">
        <v>-1790.9580000000005</v>
      </c>
      <c r="H311" s="157">
        <v>-4575.7189999999991</v>
      </c>
      <c r="I311" s="157">
        <v>723.74100000000044</v>
      </c>
      <c r="J311" s="157">
        <v>-838.59899999999948</v>
      </c>
      <c r="K311" s="157">
        <v>1883.6659999999999</v>
      </c>
      <c r="L311" s="157">
        <v>2523.4070000000002</v>
      </c>
      <c r="M311" s="157">
        <v>6040.2970000000014</v>
      </c>
    </row>
    <row r="312" spans="1:28" x14ac:dyDescent="0.2">
      <c r="A312" s="232" t="str">
        <f>IF('1'!$A$1=1,B312,C312)</f>
        <v>Assets</v>
      </c>
      <c r="B312" s="219" t="s">
        <v>130</v>
      </c>
      <c r="C312" s="219" t="s">
        <v>129</v>
      </c>
      <c r="D312" s="157">
        <v>2.6989999999999998</v>
      </c>
      <c r="E312" s="157">
        <v>-71.225999999999999</v>
      </c>
      <c r="F312" s="157">
        <v>2.5379999999999998</v>
      </c>
      <c r="G312" s="157">
        <v>28.516999999999999</v>
      </c>
      <c r="H312" s="157">
        <v>367.31900000000007</v>
      </c>
      <c r="I312" s="157">
        <v>117.77200000000005</v>
      </c>
      <c r="J312" s="157">
        <v>-53.587999999999965</v>
      </c>
      <c r="K312" s="157">
        <v>614.59100000000012</v>
      </c>
      <c r="L312" s="157">
        <v>2077.08</v>
      </c>
      <c r="M312" s="157">
        <v>644.51299999999992</v>
      </c>
    </row>
    <row r="313" spans="1:28" s="9" customFormat="1" x14ac:dyDescent="0.2">
      <c r="A313" s="222" t="str">
        <f>IF('1'!$A$1=1,B313,C313)</f>
        <v>Equity and investment fund shares</v>
      </c>
      <c r="B313" s="223" t="s">
        <v>379</v>
      </c>
      <c r="C313" s="223" t="s">
        <v>363</v>
      </c>
      <c r="D313" s="157">
        <v>2.6989999999999998</v>
      </c>
      <c r="E313" s="157">
        <v>-71.225999999999999</v>
      </c>
      <c r="F313" s="157">
        <v>1.6930000000000001</v>
      </c>
      <c r="G313" s="157">
        <v>5.1390000000000002</v>
      </c>
      <c r="H313" s="157">
        <v>19.750999999999998</v>
      </c>
      <c r="I313" s="157">
        <v>68.34</v>
      </c>
      <c r="J313" s="157">
        <v>177.35000000000002</v>
      </c>
      <c r="K313" s="157">
        <v>18.039000000000001</v>
      </c>
      <c r="L313" s="157">
        <v>-13.743</v>
      </c>
      <c r="M313" s="157">
        <v>-24.575999999999997</v>
      </c>
      <c r="N313" s="279"/>
      <c r="O313" s="279"/>
      <c r="P313" s="279"/>
      <c r="Q313" s="279"/>
      <c r="R313" s="279"/>
      <c r="S313" s="279"/>
      <c r="T313" s="279"/>
      <c r="U313" s="279"/>
      <c r="V313" s="279"/>
      <c r="W313" s="279"/>
      <c r="X313" s="279"/>
      <c r="Y313" s="279"/>
      <c r="Z313" s="279"/>
      <c r="AA313" s="279"/>
      <c r="AB313" s="279"/>
    </row>
    <row r="314" spans="1:28" ht="25.5" x14ac:dyDescent="0.2">
      <c r="A314" s="226" t="str">
        <f>IF('1'!$A$1=1,B314,C314)</f>
        <v>Deposit-taking corporations, except central bank</v>
      </c>
      <c r="B314" s="225" t="s">
        <v>381</v>
      </c>
      <c r="C314" s="225" t="s">
        <v>380</v>
      </c>
      <c r="D314" s="154">
        <v>2.6989999999999998</v>
      </c>
      <c r="E314" s="154">
        <v>-71.225999999999999</v>
      </c>
      <c r="F314" s="154">
        <v>0</v>
      </c>
      <c r="G314" s="154">
        <v>1.667</v>
      </c>
      <c r="H314" s="154">
        <v>0</v>
      </c>
      <c r="I314" s="154">
        <v>0</v>
      </c>
      <c r="J314" s="154">
        <v>0</v>
      </c>
      <c r="K314" s="154">
        <v>0</v>
      </c>
      <c r="L314" s="154">
        <v>0</v>
      </c>
      <c r="M314" s="154">
        <v>-16.213999999999999</v>
      </c>
    </row>
    <row r="315" spans="1:28" x14ac:dyDescent="0.2">
      <c r="A315" s="226" t="str">
        <f>IF('1'!$A$1=1,B315,C315)</f>
        <v>Other sectors</v>
      </c>
      <c r="B315" s="225" t="s">
        <v>80</v>
      </c>
      <c r="C315" s="225" t="s">
        <v>81</v>
      </c>
      <c r="D315" s="154">
        <v>0</v>
      </c>
      <c r="E315" s="154">
        <v>0</v>
      </c>
      <c r="F315" s="154">
        <v>1.6930000000000001</v>
      </c>
      <c r="G315" s="154">
        <v>3.472</v>
      </c>
      <c r="H315" s="154">
        <v>19.750999999999998</v>
      </c>
      <c r="I315" s="154">
        <v>68.34</v>
      </c>
      <c r="J315" s="154">
        <v>177.35000000000002</v>
      </c>
      <c r="K315" s="154">
        <v>18.039000000000001</v>
      </c>
      <c r="L315" s="154">
        <v>-13.743</v>
      </c>
      <c r="M315" s="154">
        <v>-8.3620000000000001</v>
      </c>
    </row>
    <row r="316" spans="1:28" x14ac:dyDescent="0.2">
      <c r="A316" s="297" t="str">
        <f>IF('1'!$A$1=1,B316,C316)</f>
        <v>Other financial corporations</v>
      </c>
      <c r="B316" s="225" t="s">
        <v>442</v>
      </c>
      <c r="C316" s="225" t="s">
        <v>443</v>
      </c>
      <c r="D316" s="154">
        <v>0</v>
      </c>
      <c r="E316" s="154">
        <v>0</v>
      </c>
      <c r="F316" s="154">
        <v>0</v>
      </c>
      <c r="G316" s="154">
        <v>0</v>
      </c>
      <c r="H316" s="154">
        <v>0</v>
      </c>
      <c r="I316" s="154">
        <v>0</v>
      </c>
      <c r="J316" s="154">
        <v>0</v>
      </c>
      <c r="K316" s="154">
        <v>0</v>
      </c>
      <c r="L316" s="154">
        <v>0</v>
      </c>
      <c r="M316" s="154">
        <v>0.93100000000000005</v>
      </c>
    </row>
    <row r="317" spans="1:28" ht="25.5" x14ac:dyDescent="0.2">
      <c r="A317" s="297" t="str">
        <f>IF('1'!$A$1=1,B317,C317)</f>
        <v>Nonfinancial corporations, households, and NPISHs</v>
      </c>
      <c r="B317" s="225" t="s">
        <v>387</v>
      </c>
      <c r="C317" s="225" t="s">
        <v>393</v>
      </c>
      <c r="D317" s="154">
        <v>0</v>
      </c>
      <c r="E317" s="154">
        <v>0</v>
      </c>
      <c r="F317" s="154">
        <v>0</v>
      </c>
      <c r="G317" s="154">
        <v>0</v>
      </c>
      <c r="H317" s="154">
        <v>0</v>
      </c>
      <c r="I317" s="154">
        <v>68.34</v>
      </c>
      <c r="J317" s="154">
        <v>177.35000000000002</v>
      </c>
      <c r="K317" s="154">
        <v>18.039000000000001</v>
      </c>
      <c r="L317" s="154">
        <v>-13.743</v>
      </c>
      <c r="M317" s="154">
        <v>-9.2929999999999993</v>
      </c>
    </row>
    <row r="318" spans="1:28" x14ac:dyDescent="0.2">
      <c r="A318" s="222" t="str">
        <f>IF('1'!$A$1=1,B318,C318)</f>
        <v>Debt securities</v>
      </c>
      <c r="B318" s="223" t="s">
        <v>145</v>
      </c>
      <c r="C318" s="223" t="s">
        <v>75</v>
      </c>
      <c r="D318" s="157">
        <v>0</v>
      </c>
      <c r="E318" s="157">
        <v>0</v>
      </c>
      <c r="F318" s="157">
        <v>0.84499999999999997</v>
      </c>
      <c r="G318" s="157">
        <v>23.378</v>
      </c>
      <c r="H318" s="157">
        <v>347.56799999999998</v>
      </c>
      <c r="I318" s="157">
        <v>49.432000000000031</v>
      </c>
      <c r="J318" s="157">
        <v>-230.93800000000002</v>
      </c>
      <c r="K318" s="157">
        <v>596.55200000000002</v>
      </c>
      <c r="L318" s="157">
        <v>2090.8230000000003</v>
      </c>
      <c r="M318" s="157">
        <v>669.08899999999994</v>
      </c>
    </row>
    <row r="319" spans="1:28" s="9" customFormat="1" ht="25.5" x14ac:dyDescent="0.2">
      <c r="A319" s="226" t="str">
        <f>IF('1'!$A$1=1,B319,C319)</f>
        <v>Deposit-taking corporations, except central bank</v>
      </c>
      <c r="B319" s="225" t="s">
        <v>381</v>
      </c>
      <c r="C319" s="225" t="s">
        <v>380</v>
      </c>
      <c r="D319" s="154">
        <v>0</v>
      </c>
      <c r="E319" s="154">
        <v>0</v>
      </c>
      <c r="F319" s="154">
        <v>0.84499999999999997</v>
      </c>
      <c r="G319" s="154">
        <v>23.378</v>
      </c>
      <c r="H319" s="154">
        <v>346.678</v>
      </c>
      <c r="I319" s="154">
        <v>45.945000000000022</v>
      </c>
      <c r="J319" s="154">
        <v>-246.83600000000001</v>
      </c>
      <c r="K319" s="154">
        <v>537.56900000000007</v>
      </c>
      <c r="L319" s="154">
        <v>1839.9960000000001</v>
      </c>
      <c r="M319" s="154">
        <v>651.21499999999992</v>
      </c>
      <c r="N319" s="279"/>
      <c r="O319" s="279"/>
      <c r="P319" s="279"/>
      <c r="Q319" s="279"/>
      <c r="R319" s="279"/>
      <c r="S319" s="279"/>
      <c r="T319" s="279"/>
      <c r="U319" s="279"/>
      <c r="V319" s="279"/>
      <c r="W319" s="279"/>
      <c r="X319" s="279"/>
      <c r="Y319" s="279"/>
      <c r="Z319" s="279"/>
      <c r="AA319" s="279"/>
      <c r="AB319" s="279"/>
    </row>
    <row r="320" spans="1:28" s="9" customFormat="1" x14ac:dyDescent="0.2">
      <c r="A320" s="233" t="str">
        <f>IF('1'!$A$1=1,B320,C320)</f>
        <v>Short-term</v>
      </c>
      <c r="B320" s="234" t="s">
        <v>160</v>
      </c>
      <c r="C320" s="234" t="s">
        <v>159</v>
      </c>
      <c r="D320" s="154">
        <v>0</v>
      </c>
      <c r="E320" s="154">
        <v>0</v>
      </c>
      <c r="F320" s="154">
        <v>0.84499999999999997</v>
      </c>
      <c r="G320" s="154">
        <v>-0.13300000000000001</v>
      </c>
      <c r="H320" s="154">
        <v>267.49000000000007</v>
      </c>
      <c r="I320" s="154">
        <v>-180.84399999999999</v>
      </c>
      <c r="J320" s="154">
        <v>-47.955999999999989</v>
      </c>
      <c r="K320" s="154">
        <v>313.77</v>
      </c>
      <c r="L320" s="154">
        <v>882.79199999999992</v>
      </c>
      <c r="M320" s="154">
        <v>102.27399999999994</v>
      </c>
      <c r="N320" s="279"/>
      <c r="O320" s="279"/>
      <c r="P320" s="279"/>
      <c r="Q320" s="279"/>
      <c r="R320" s="279"/>
      <c r="S320" s="279"/>
      <c r="T320" s="279"/>
      <c r="U320" s="279"/>
      <c r="V320" s="279"/>
      <c r="W320" s="279"/>
      <c r="X320" s="279"/>
      <c r="Y320" s="279"/>
      <c r="Z320" s="279"/>
      <c r="AA320" s="279"/>
      <c r="AB320" s="279"/>
    </row>
    <row r="321" spans="1:28" x14ac:dyDescent="0.2">
      <c r="A321" s="233" t="str">
        <f>IF('1'!$A$1=1,B321,C321)</f>
        <v>Long-term</v>
      </c>
      <c r="B321" s="234" t="s">
        <v>162</v>
      </c>
      <c r="C321" s="234" t="s">
        <v>161</v>
      </c>
      <c r="D321" s="154">
        <v>0</v>
      </c>
      <c r="E321" s="154">
        <v>0</v>
      </c>
      <c r="F321" s="154">
        <v>0</v>
      </c>
      <c r="G321" s="154">
        <v>23.511000000000003</v>
      </c>
      <c r="H321" s="154">
        <v>79.188000000000002</v>
      </c>
      <c r="I321" s="154">
        <v>226.78899999999999</v>
      </c>
      <c r="J321" s="154">
        <v>-198.88</v>
      </c>
      <c r="K321" s="154">
        <v>223.79900000000001</v>
      </c>
      <c r="L321" s="154">
        <v>957.20399999999995</v>
      </c>
      <c r="M321" s="154">
        <v>548.94099999999992</v>
      </c>
    </row>
    <row r="322" spans="1:28" x14ac:dyDescent="0.2">
      <c r="A322" s="226" t="str">
        <f>IF('1'!$A$1=1,B322,C322)</f>
        <v>Other sectors</v>
      </c>
      <c r="B322" s="225" t="s">
        <v>80</v>
      </c>
      <c r="C322" s="225" t="s">
        <v>81</v>
      </c>
      <c r="D322" s="154">
        <v>0</v>
      </c>
      <c r="E322" s="154">
        <v>0</v>
      </c>
      <c r="F322" s="154">
        <v>0</v>
      </c>
      <c r="G322" s="154">
        <v>0</v>
      </c>
      <c r="H322" s="154">
        <v>0.89</v>
      </c>
      <c r="I322" s="154">
        <v>3.4870000000000001</v>
      </c>
      <c r="J322" s="154">
        <v>15.898000000000001</v>
      </c>
      <c r="K322" s="154">
        <v>58.983000000000004</v>
      </c>
      <c r="L322" s="154">
        <v>250.827</v>
      </c>
      <c r="M322" s="154">
        <v>17.873999999999995</v>
      </c>
    </row>
    <row r="323" spans="1:28" x14ac:dyDescent="0.2">
      <c r="A323" s="233" t="str">
        <f>IF('1'!$A$1=1,B323,C323)</f>
        <v>Long-term</v>
      </c>
      <c r="B323" s="234" t="s">
        <v>162</v>
      </c>
      <c r="C323" s="234" t="s">
        <v>161</v>
      </c>
      <c r="D323" s="154">
        <v>0</v>
      </c>
      <c r="E323" s="154">
        <v>0</v>
      </c>
      <c r="F323" s="154">
        <v>0</v>
      </c>
      <c r="G323" s="154">
        <v>0</v>
      </c>
      <c r="H323" s="154">
        <v>0.89</v>
      </c>
      <c r="I323" s="154">
        <v>3.4870000000000001</v>
      </c>
      <c r="J323" s="154">
        <v>15.898000000000001</v>
      </c>
      <c r="K323" s="154">
        <v>58.983000000000004</v>
      </c>
      <c r="L323" s="154">
        <v>250.827</v>
      </c>
      <c r="M323" s="154">
        <v>17.873999999999995</v>
      </c>
    </row>
    <row r="324" spans="1:28" x14ac:dyDescent="0.2">
      <c r="A324" s="233" t="str">
        <f>IF('1'!$A$1=1,B324,C324)</f>
        <v>Other financial corporations</v>
      </c>
      <c r="B324" s="234" t="s">
        <v>442</v>
      </c>
      <c r="C324" s="234" t="s">
        <v>443</v>
      </c>
      <c r="D324" s="154">
        <v>0</v>
      </c>
      <c r="E324" s="154">
        <v>0</v>
      </c>
      <c r="F324" s="154">
        <v>0</v>
      </c>
      <c r="G324" s="154">
        <v>0</v>
      </c>
      <c r="H324" s="154">
        <v>0</v>
      </c>
      <c r="I324" s="154">
        <v>0</v>
      </c>
      <c r="J324" s="154">
        <v>0</v>
      </c>
      <c r="K324" s="154">
        <v>0</v>
      </c>
      <c r="L324" s="154">
        <v>0</v>
      </c>
      <c r="M324" s="154">
        <v>0</v>
      </c>
    </row>
    <row r="325" spans="1:28" x14ac:dyDescent="0.2">
      <c r="A325" s="298" t="str">
        <f>IF('1'!$A$1=1,B325,C325)</f>
        <v>Long-term</v>
      </c>
      <c r="B325" s="234" t="s">
        <v>162</v>
      </c>
      <c r="C325" s="234" t="s">
        <v>161</v>
      </c>
      <c r="D325" s="154">
        <v>0</v>
      </c>
      <c r="E325" s="154">
        <v>0</v>
      </c>
      <c r="F325" s="154">
        <v>0</v>
      </c>
      <c r="G325" s="154">
        <v>0</v>
      </c>
      <c r="H325" s="154">
        <v>0</v>
      </c>
      <c r="I325" s="154">
        <v>0</v>
      </c>
      <c r="J325" s="154">
        <v>0</v>
      </c>
      <c r="K325" s="154">
        <v>0</v>
      </c>
      <c r="L325" s="154">
        <v>0</v>
      </c>
      <c r="M325" s="154">
        <v>0</v>
      </c>
    </row>
    <row r="326" spans="1:28" ht="25.5" x14ac:dyDescent="0.2">
      <c r="A326" s="233" t="str">
        <f>IF('1'!$A$1=1,B326,C326)</f>
        <v>Nonfinancial corporations, households, and NPISHs</v>
      </c>
      <c r="B326" s="234" t="s">
        <v>387</v>
      </c>
      <c r="C326" s="234" t="s">
        <v>393</v>
      </c>
      <c r="D326" s="154">
        <v>0</v>
      </c>
      <c r="E326" s="154">
        <v>0</v>
      </c>
      <c r="F326" s="154">
        <v>0</v>
      </c>
      <c r="G326" s="154">
        <v>0</v>
      </c>
      <c r="H326" s="154">
        <v>0</v>
      </c>
      <c r="I326" s="154">
        <v>3.4870000000000001</v>
      </c>
      <c r="J326" s="154">
        <v>15.898000000000001</v>
      </c>
      <c r="K326" s="154">
        <v>58.983000000000004</v>
      </c>
      <c r="L326" s="154">
        <v>250.827</v>
      </c>
      <c r="M326" s="154">
        <v>17.873999999999995</v>
      </c>
    </row>
    <row r="327" spans="1:28" x14ac:dyDescent="0.2">
      <c r="A327" s="298" t="str">
        <f>IF('1'!$A$1=1,B327,C327)</f>
        <v>Long-term</v>
      </c>
      <c r="B327" s="234" t="s">
        <v>162</v>
      </c>
      <c r="C327" s="234" t="s">
        <v>161</v>
      </c>
      <c r="D327" s="154">
        <v>0</v>
      </c>
      <c r="E327" s="154">
        <v>0</v>
      </c>
      <c r="F327" s="154">
        <v>0</v>
      </c>
      <c r="G327" s="154">
        <v>0</v>
      </c>
      <c r="H327" s="154">
        <v>0</v>
      </c>
      <c r="I327" s="154">
        <v>3.4870000000000001</v>
      </c>
      <c r="J327" s="154">
        <v>15.898000000000001</v>
      </c>
      <c r="K327" s="154">
        <v>58.983000000000004</v>
      </c>
      <c r="L327" s="154">
        <v>250.827</v>
      </c>
      <c r="M327" s="154">
        <v>17.873999999999995</v>
      </c>
    </row>
    <row r="328" spans="1:28" x14ac:dyDescent="0.2">
      <c r="A328" s="232" t="str">
        <f>IF('1'!$A$1=1,B328,C328)</f>
        <v>Liabilities</v>
      </c>
      <c r="B328" s="219" t="s">
        <v>132</v>
      </c>
      <c r="C328" s="219" t="s">
        <v>131</v>
      </c>
      <c r="D328" s="157">
        <v>320.93799999999999</v>
      </c>
      <c r="E328" s="157">
        <v>176.108</v>
      </c>
      <c r="F328" s="157">
        <v>1527.3480000000002</v>
      </c>
      <c r="G328" s="157">
        <v>1819.4750000000001</v>
      </c>
      <c r="H328" s="157">
        <v>4943.0380000000005</v>
      </c>
      <c r="I328" s="157">
        <v>-605.96900000000016</v>
      </c>
      <c r="J328" s="157">
        <v>785.01099999999974</v>
      </c>
      <c r="K328" s="157">
        <v>-1269.075</v>
      </c>
      <c r="L328" s="157">
        <v>-446.327</v>
      </c>
      <c r="M328" s="157">
        <v>-5395.7839999999997</v>
      </c>
    </row>
    <row r="329" spans="1:28" x14ac:dyDescent="0.2">
      <c r="A329" s="222" t="str">
        <f>IF('1'!$A$1=1,B329,C329)</f>
        <v>Equity and investment fund shares</v>
      </c>
      <c r="B329" s="223" t="s">
        <v>379</v>
      </c>
      <c r="C329" s="223" t="s">
        <v>363</v>
      </c>
      <c r="D329" s="157">
        <v>158.351</v>
      </c>
      <c r="E329" s="157">
        <v>61.656999999999996</v>
      </c>
      <c r="F329" s="157">
        <v>93.957000000000008</v>
      </c>
      <c r="G329" s="157">
        <v>-8.6009999999999973</v>
      </c>
      <c r="H329" s="157">
        <v>43.940999999999995</v>
      </c>
      <c r="I329" s="157">
        <v>150.50700000000003</v>
      </c>
      <c r="J329" s="157">
        <v>-62.081999999999994</v>
      </c>
      <c r="K329" s="157">
        <v>-9.7039999999999988</v>
      </c>
      <c r="L329" s="157">
        <v>1.851</v>
      </c>
      <c r="M329" s="157">
        <v>3.6510000000000002</v>
      </c>
    </row>
    <row r="330" spans="1:28" ht="25.5" x14ac:dyDescent="0.2">
      <c r="A330" s="226" t="str">
        <f>IF('1'!$A$1=1,B330,C330)</f>
        <v>Deposit-taking corporations, except central bank</v>
      </c>
      <c r="B330" s="223" t="s">
        <v>394</v>
      </c>
      <c r="C330" s="223" t="s">
        <v>380</v>
      </c>
      <c r="D330" s="154">
        <v>0</v>
      </c>
      <c r="E330" s="154">
        <v>0</v>
      </c>
      <c r="F330" s="154">
        <v>0</v>
      </c>
      <c r="G330" s="154">
        <v>0</v>
      </c>
      <c r="H330" s="154">
        <v>0</v>
      </c>
      <c r="I330" s="157">
        <v>3.556</v>
      </c>
      <c r="J330" s="157">
        <v>1.7229999999999999</v>
      </c>
      <c r="K330" s="157">
        <v>0</v>
      </c>
      <c r="L330" s="157">
        <v>0</v>
      </c>
      <c r="M330" s="157">
        <v>0</v>
      </c>
    </row>
    <row r="331" spans="1:28" x14ac:dyDescent="0.2">
      <c r="A331" s="226" t="str">
        <f>IF('1'!$A$1=1,B331,C331)</f>
        <v>Other sectors</v>
      </c>
      <c r="B331" s="225" t="s">
        <v>80</v>
      </c>
      <c r="C331" s="225" t="s">
        <v>81</v>
      </c>
      <c r="D331" s="154">
        <v>158.351</v>
      </c>
      <c r="E331" s="154">
        <v>61.656999999999996</v>
      </c>
      <c r="F331" s="154">
        <v>93.957000000000008</v>
      </c>
      <c r="G331" s="154">
        <v>-8.6009999999999973</v>
      </c>
      <c r="H331" s="154">
        <v>43.940999999999995</v>
      </c>
      <c r="I331" s="154">
        <v>146.95100000000002</v>
      </c>
      <c r="J331" s="154">
        <v>-63.804999999999993</v>
      </c>
      <c r="K331" s="154">
        <v>-9.7039999999999988</v>
      </c>
      <c r="L331" s="154">
        <v>1.851</v>
      </c>
      <c r="M331" s="154">
        <v>3.6510000000000002</v>
      </c>
    </row>
    <row r="332" spans="1:28" s="9" customFormat="1" x14ac:dyDescent="0.2">
      <c r="A332" s="233" t="str">
        <f>IF('1'!$A$1=1,B332,C332)</f>
        <v>Other financial corporations</v>
      </c>
      <c r="B332" s="225" t="s">
        <v>442</v>
      </c>
      <c r="C332" s="225" t="s">
        <v>443</v>
      </c>
      <c r="D332" s="154">
        <v>0</v>
      </c>
      <c r="E332" s="154">
        <v>0</v>
      </c>
      <c r="F332" s="154">
        <v>0</v>
      </c>
      <c r="G332" s="154">
        <v>0</v>
      </c>
      <c r="H332" s="154">
        <v>0</v>
      </c>
      <c r="I332" s="154">
        <v>26.942</v>
      </c>
      <c r="J332" s="154">
        <v>16.895</v>
      </c>
      <c r="K332" s="154">
        <v>3.5369999999999999</v>
      </c>
      <c r="L332" s="154">
        <v>0</v>
      </c>
      <c r="M332" s="154">
        <v>0</v>
      </c>
      <c r="N332" s="279"/>
      <c r="O332" s="279"/>
      <c r="P332" s="279"/>
      <c r="Q332" s="279"/>
      <c r="R332" s="279"/>
      <c r="S332" s="279"/>
      <c r="T332" s="279"/>
      <c r="U332" s="279"/>
      <c r="V332" s="279"/>
      <c r="W332" s="279"/>
      <c r="X332" s="279"/>
      <c r="Y332" s="279"/>
      <c r="Z332" s="279"/>
      <c r="AA332" s="279"/>
      <c r="AB332" s="279"/>
    </row>
    <row r="333" spans="1:28" s="9" customFormat="1" ht="25.5" x14ac:dyDescent="0.2">
      <c r="A333" s="233" t="str">
        <f>IF('1'!$A$1=1,B333,C333)</f>
        <v>Nonfinancial corporations, households, and NPISHs</v>
      </c>
      <c r="B333" s="225" t="s">
        <v>387</v>
      </c>
      <c r="C333" s="225" t="s">
        <v>393</v>
      </c>
      <c r="D333" s="154">
        <v>0</v>
      </c>
      <c r="E333" s="154">
        <v>0</v>
      </c>
      <c r="F333" s="154">
        <v>0</v>
      </c>
      <c r="G333" s="154">
        <v>0</v>
      </c>
      <c r="H333" s="154">
        <v>0</v>
      </c>
      <c r="I333" s="154">
        <v>120.00900000000001</v>
      </c>
      <c r="J333" s="154">
        <v>-80.7</v>
      </c>
      <c r="K333" s="154">
        <v>-13.241</v>
      </c>
      <c r="L333" s="154">
        <v>1.851</v>
      </c>
      <c r="M333" s="154">
        <v>3.6510000000000002</v>
      </c>
      <c r="N333" s="279"/>
      <c r="O333" s="279"/>
      <c r="P333" s="279"/>
      <c r="Q333" s="279"/>
      <c r="R333" s="279"/>
      <c r="S333" s="279"/>
      <c r="T333" s="279"/>
      <c r="U333" s="279"/>
      <c r="V333" s="279"/>
      <c r="W333" s="279"/>
      <c r="X333" s="279"/>
      <c r="Y333" s="279"/>
      <c r="Z333" s="279"/>
      <c r="AA333" s="279"/>
      <c r="AB333" s="279"/>
    </row>
    <row r="334" spans="1:28" x14ac:dyDescent="0.2">
      <c r="A334" s="222" t="str">
        <f>IF('1'!$A$1=1,B334,C334)</f>
        <v>Debt securities</v>
      </c>
      <c r="B334" s="223" t="s">
        <v>145</v>
      </c>
      <c r="C334" s="223" t="s">
        <v>75</v>
      </c>
      <c r="D334" s="157">
        <v>162.58700000000002</v>
      </c>
      <c r="E334" s="157">
        <v>114.45100000000002</v>
      </c>
      <c r="F334" s="157">
        <v>1433.3910000000003</v>
      </c>
      <c r="G334" s="157">
        <v>1828.0760000000002</v>
      </c>
      <c r="H334" s="157">
        <v>4899.0969999999998</v>
      </c>
      <c r="I334" s="157">
        <v>-756.47600000000023</v>
      </c>
      <c r="J334" s="157">
        <v>847.09299999999962</v>
      </c>
      <c r="K334" s="157">
        <v>-1259.3710000000001</v>
      </c>
      <c r="L334" s="157">
        <v>-448.178</v>
      </c>
      <c r="M334" s="157">
        <v>-5399.4350000000004</v>
      </c>
    </row>
    <row r="335" spans="1:28" s="9" customFormat="1" ht="25.5" x14ac:dyDescent="0.2">
      <c r="A335" s="226" t="str">
        <f>IF('1'!$A$1=1,B335,C335)</f>
        <v>Deposit-taking corporations, except central bank</v>
      </c>
      <c r="B335" s="225" t="s">
        <v>381</v>
      </c>
      <c r="C335" s="225" t="s">
        <v>380</v>
      </c>
      <c r="D335" s="154">
        <v>-560.71</v>
      </c>
      <c r="E335" s="154">
        <v>-79.372</v>
      </c>
      <c r="F335" s="154">
        <v>-88.831999999999994</v>
      </c>
      <c r="G335" s="154">
        <v>72.317000000000007</v>
      </c>
      <c r="H335" s="154">
        <v>-705.09900000000005</v>
      </c>
      <c r="I335" s="154">
        <v>-804.92</v>
      </c>
      <c r="J335" s="154">
        <v>-479.17500000000001</v>
      </c>
      <c r="K335" s="154">
        <v>-236.34899999999999</v>
      </c>
      <c r="L335" s="154">
        <v>-136.51600000000002</v>
      </c>
      <c r="M335" s="154">
        <v>-90.524000000000001</v>
      </c>
      <c r="N335" s="279"/>
      <c r="O335" s="279"/>
      <c r="P335" s="279"/>
      <c r="Q335" s="279"/>
      <c r="R335" s="279"/>
      <c r="S335" s="279"/>
      <c r="T335" s="279"/>
      <c r="U335" s="279"/>
      <c r="V335" s="279"/>
      <c r="W335" s="279"/>
      <c r="X335" s="279"/>
      <c r="Y335" s="279"/>
      <c r="Z335" s="279"/>
      <c r="AA335" s="279"/>
      <c r="AB335" s="279"/>
    </row>
    <row r="336" spans="1:28" s="9" customFormat="1" x14ac:dyDescent="0.2">
      <c r="A336" s="233" t="str">
        <f>IF('1'!$A$1=1,B336,C336)</f>
        <v>Short-term</v>
      </c>
      <c r="B336" s="234" t="s">
        <v>160</v>
      </c>
      <c r="C336" s="234" t="s">
        <v>159</v>
      </c>
      <c r="D336" s="154">
        <v>0</v>
      </c>
      <c r="E336" s="154">
        <v>4.5529999999999999</v>
      </c>
      <c r="F336" s="154">
        <v>-7.5049999999999999</v>
      </c>
      <c r="G336" s="154">
        <v>0</v>
      </c>
      <c r="H336" s="154">
        <v>0</v>
      </c>
      <c r="I336" s="154">
        <v>0</v>
      </c>
      <c r="J336" s="154">
        <v>4.2430000000000003</v>
      </c>
      <c r="K336" s="154">
        <v>0</v>
      </c>
      <c r="L336" s="154">
        <v>0</v>
      </c>
      <c r="M336" s="154">
        <v>0</v>
      </c>
      <c r="N336" s="279"/>
      <c r="O336" s="279"/>
      <c r="P336" s="279"/>
      <c r="Q336" s="279"/>
      <c r="R336" s="279"/>
      <c r="S336" s="279"/>
      <c r="T336" s="279"/>
      <c r="U336" s="279"/>
      <c r="V336" s="279"/>
      <c r="W336" s="279"/>
      <c r="X336" s="279"/>
      <c r="Y336" s="279"/>
      <c r="Z336" s="279"/>
      <c r="AA336" s="279"/>
      <c r="AB336" s="279"/>
    </row>
    <row r="337" spans="1:28" s="9" customFormat="1" x14ac:dyDescent="0.2">
      <c r="A337" s="233" t="str">
        <f>IF('1'!$A$1=1,B337,C337)</f>
        <v>Long-term</v>
      </c>
      <c r="B337" s="234" t="s">
        <v>162</v>
      </c>
      <c r="C337" s="234" t="s">
        <v>161</v>
      </c>
      <c r="D337" s="154">
        <v>-560.71</v>
      </c>
      <c r="E337" s="154">
        <v>-83.924999999999997</v>
      </c>
      <c r="F337" s="154">
        <v>-81.326999999999998</v>
      </c>
      <c r="G337" s="154">
        <v>72.317000000000007</v>
      </c>
      <c r="H337" s="154">
        <v>-705.09900000000005</v>
      </c>
      <c r="I337" s="154">
        <v>-804.92</v>
      </c>
      <c r="J337" s="154">
        <v>-483.41800000000001</v>
      </c>
      <c r="K337" s="154">
        <v>-236.34899999999999</v>
      </c>
      <c r="L337" s="154">
        <v>-136.51600000000002</v>
      </c>
      <c r="M337" s="154">
        <v>-90.524000000000001</v>
      </c>
      <c r="N337" s="279"/>
      <c r="O337" s="279"/>
      <c r="P337" s="279"/>
      <c r="Q337" s="279"/>
      <c r="R337" s="279"/>
      <c r="S337" s="279"/>
      <c r="T337" s="279"/>
      <c r="U337" s="279"/>
      <c r="V337" s="279"/>
      <c r="W337" s="279"/>
      <c r="X337" s="279"/>
      <c r="Y337" s="279"/>
      <c r="Z337" s="279"/>
      <c r="AA337" s="279"/>
      <c r="AB337" s="279"/>
    </row>
    <row r="338" spans="1:28" s="9" customFormat="1" x14ac:dyDescent="0.2">
      <c r="A338" s="226" t="str">
        <f>IF('1'!$A$1=1,B338,C338)</f>
        <v>General government</v>
      </c>
      <c r="B338" s="225" t="s">
        <v>128</v>
      </c>
      <c r="C338" s="225" t="s">
        <v>77</v>
      </c>
      <c r="D338" s="154">
        <v>854.16000000000008</v>
      </c>
      <c r="E338" s="154">
        <v>213.24900000000005</v>
      </c>
      <c r="F338" s="154">
        <v>1254.261</v>
      </c>
      <c r="G338" s="154">
        <v>1752.6170000000002</v>
      </c>
      <c r="H338" s="154">
        <v>3723.2380000000003</v>
      </c>
      <c r="I338" s="154">
        <v>-303.34400000000005</v>
      </c>
      <c r="J338" s="154">
        <v>-126.56300000000016</v>
      </c>
      <c r="K338" s="154">
        <v>-1176.5920000000001</v>
      </c>
      <c r="L338" s="154">
        <v>-146.209</v>
      </c>
      <c r="M338" s="154">
        <v>-5097.6959999999999</v>
      </c>
      <c r="N338" s="279"/>
      <c r="O338" s="279"/>
      <c r="P338" s="279"/>
      <c r="Q338" s="279"/>
      <c r="R338" s="279"/>
      <c r="S338" s="279"/>
      <c r="T338" s="279"/>
      <c r="U338" s="279"/>
      <c r="V338" s="279"/>
      <c r="W338" s="279"/>
      <c r="X338" s="279"/>
      <c r="Y338" s="279"/>
      <c r="Z338" s="279"/>
      <c r="AA338" s="279"/>
      <c r="AB338" s="279"/>
    </row>
    <row r="339" spans="1:28" s="9" customFormat="1" x14ac:dyDescent="0.2">
      <c r="A339" s="233" t="str">
        <f>IF('1'!$A$1=1,B339,C339)</f>
        <v>Short-term</v>
      </c>
      <c r="B339" s="234" t="s">
        <v>160</v>
      </c>
      <c r="C339" s="234" t="s">
        <v>159</v>
      </c>
      <c r="D339" s="154">
        <v>-2.71</v>
      </c>
      <c r="E339" s="154">
        <v>0</v>
      </c>
      <c r="F339" s="154">
        <v>0</v>
      </c>
      <c r="G339" s="154">
        <v>-24.424000000000092</v>
      </c>
      <c r="H339" s="154">
        <v>87.614000000000004</v>
      </c>
      <c r="I339" s="154">
        <v>-140.98500000000001</v>
      </c>
      <c r="J339" s="154">
        <v>-68.81</v>
      </c>
      <c r="K339" s="154">
        <v>34.472000000000001</v>
      </c>
      <c r="L339" s="154">
        <v>-39.933</v>
      </c>
      <c r="M339" s="154">
        <v>-27.658000000000001</v>
      </c>
      <c r="N339" s="279"/>
      <c r="O339" s="279"/>
      <c r="P339" s="279"/>
      <c r="Q339" s="279"/>
      <c r="R339" s="279"/>
      <c r="S339" s="279"/>
      <c r="T339" s="279"/>
      <c r="U339" s="279"/>
      <c r="V339" s="279"/>
      <c r="W339" s="279"/>
      <c r="X339" s="279"/>
      <c r="Y339" s="279"/>
      <c r="Z339" s="279"/>
      <c r="AA339" s="279"/>
      <c r="AB339" s="279"/>
    </row>
    <row r="340" spans="1:28" s="9" customFormat="1" x14ac:dyDescent="0.2">
      <c r="A340" s="233" t="str">
        <f>IF('1'!$A$1=1,B340,C340)</f>
        <v>Long-term</v>
      </c>
      <c r="B340" s="234" t="s">
        <v>162</v>
      </c>
      <c r="C340" s="234" t="s">
        <v>161</v>
      </c>
      <c r="D340" s="154">
        <v>856.87000000000012</v>
      </c>
      <c r="E340" s="154">
        <v>213.24900000000005</v>
      </c>
      <c r="F340" s="154">
        <v>1254.261</v>
      </c>
      <c r="G340" s="154">
        <v>1777.0410000000002</v>
      </c>
      <c r="H340" s="154">
        <v>3635.6239999999998</v>
      </c>
      <c r="I340" s="154">
        <v>-162.35900000000004</v>
      </c>
      <c r="J340" s="154">
        <v>-57.753000000000043</v>
      </c>
      <c r="K340" s="154">
        <v>-1211.0640000000001</v>
      </c>
      <c r="L340" s="154">
        <v>-106.27600000000001</v>
      </c>
      <c r="M340" s="154">
        <v>-5070.0380000000005</v>
      </c>
      <c r="N340" s="279"/>
      <c r="O340" s="279"/>
      <c r="P340" s="279"/>
      <c r="Q340" s="279"/>
      <c r="R340" s="279"/>
      <c r="S340" s="279"/>
      <c r="T340" s="279"/>
      <c r="U340" s="279"/>
      <c r="V340" s="279"/>
      <c r="W340" s="279"/>
      <c r="X340" s="279"/>
      <c r="Y340" s="279"/>
      <c r="Z340" s="279"/>
      <c r="AA340" s="279"/>
      <c r="AB340" s="279"/>
    </row>
    <row r="341" spans="1:28" s="9" customFormat="1" x14ac:dyDescent="0.2">
      <c r="A341" s="226" t="str">
        <f>IF('1'!$A$1=1,B341,C341)</f>
        <v>Other sectors</v>
      </c>
      <c r="B341" s="225" t="s">
        <v>80</v>
      </c>
      <c r="C341" s="225" t="s">
        <v>81</v>
      </c>
      <c r="D341" s="154">
        <v>-130.86299999999997</v>
      </c>
      <c r="E341" s="154">
        <v>-19.426000000000002</v>
      </c>
      <c r="F341" s="154">
        <v>267.96200000000005</v>
      </c>
      <c r="G341" s="154">
        <v>3.1419999999999959</v>
      </c>
      <c r="H341" s="154">
        <v>1880.9579999999999</v>
      </c>
      <c r="I341" s="154">
        <v>351.78800000000001</v>
      </c>
      <c r="J341" s="154">
        <v>1452.8309999999999</v>
      </c>
      <c r="K341" s="154">
        <v>153.57</v>
      </c>
      <c r="L341" s="154">
        <v>-165.45300000000003</v>
      </c>
      <c r="M341" s="154">
        <v>-211.21499999999997</v>
      </c>
      <c r="N341" s="279"/>
      <c r="O341" s="279"/>
      <c r="P341" s="279"/>
      <c r="Q341" s="279"/>
      <c r="R341" s="279"/>
      <c r="S341" s="279"/>
      <c r="T341" s="279"/>
      <c r="U341" s="279"/>
      <c r="V341" s="279"/>
      <c r="W341" s="279"/>
      <c r="X341" s="279"/>
      <c r="Y341" s="279"/>
      <c r="Z341" s="279"/>
      <c r="AA341" s="279"/>
      <c r="AB341" s="279"/>
    </row>
    <row r="342" spans="1:28" s="9" customFormat="1" x14ac:dyDescent="0.2">
      <c r="A342" s="233" t="str">
        <f>IF('1'!$A$1=1,B342,C342)</f>
        <v>Short-term</v>
      </c>
      <c r="B342" s="234" t="s">
        <v>160</v>
      </c>
      <c r="C342" s="234" t="s">
        <v>159</v>
      </c>
      <c r="D342" s="154">
        <v>0</v>
      </c>
      <c r="E342" s="154">
        <v>3.528</v>
      </c>
      <c r="F342" s="154">
        <v>0</v>
      </c>
      <c r="G342" s="154">
        <v>0</v>
      </c>
      <c r="H342" s="154">
        <v>0</v>
      </c>
      <c r="I342" s="154">
        <v>0</v>
      </c>
      <c r="J342" s="154">
        <v>0</v>
      </c>
      <c r="K342" s="154">
        <v>0</v>
      </c>
      <c r="L342" s="154">
        <v>0</v>
      </c>
      <c r="M342" s="154">
        <v>0</v>
      </c>
      <c r="N342" s="279"/>
      <c r="O342" s="279"/>
      <c r="P342" s="279"/>
      <c r="Q342" s="279"/>
      <c r="R342" s="279"/>
      <c r="S342" s="279"/>
      <c r="T342" s="279"/>
      <c r="U342" s="279"/>
      <c r="V342" s="279"/>
      <c r="W342" s="279"/>
      <c r="X342" s="279"/>
      <c r="Y342" s="279"/>
      <c r="Z342" s="279"/>
      <c r="AA342" s="279"/>
      <c r="AB342" s="279"/>
    </row>
    <row r="343" spans="1:28" s="9" customFormat="1" x14ac:dyDescent="0.2">
      <c r="A343" s="233" t="str">
        <f>IF('1'!$A$1=1,B343,C343)</f>
        <v>Long-term</v>
      </c>
      <c r="B343" s="234" t="s">
        <v>162</v>
      </c>
      <c r="C343" s="234" t="s">
        <v>161</v>
      </c>
      <c r="D343" s="154">
        <v>-130.86299999999997</v>
      </c>
      <c r="E343" s="154">
        <v>-22.954000000000001</v>
      </c>
      <c r="F343" s="154">
        <v>267.96200000000005</v>
      </c>
      <c r="G343" s="154">
        <v>3.1419999999999959</v>
      </c>
      <c r="H343" s="154">
        <v>1880.9579999999999</v>
      </c>
      <c r="I343" s="154">
        <v>351.78800000000001</v>
      </c>
      <c r="J343" s="154">
        <v>1452.8309999999999</v>
      </c>
      <c r="K343" s="154">
        <v>153.57</v>
      </c>
      <c r="L343" s="154">
        <v>-165.45300000000003</v>
      </c>
      <c r="M343" s="154">
        <v>-211.21499999999997</v>
      </c>
      <c r="N343" s="279"/>
      <c r="O343" s="279"/>
      <c r="P343" s="279"/>
      <c r="Q343" s="279"/>
      <c r="R343" s="279"/>
      <c r="S343" s="279"/>
      <c r="T343" s="279"/>
      <c r="U343" s="279"/>
      <c r="V343" s="279"/>
      <c r="W343" s="279"/>
      <c r="X343" s="279"/>
      <c r="Y343" s="279"/>
      <c r="Z343" s="279"/>
      <c r="AA343" s="279"/>
      <c r="AB343" s="279"/>
    </row>
    <row r="344" spans="1:28" s="9" customFormat="1" x14ac:dyDescent="0.2">
      <c r="A344" s="233" t="str">
        <f>IF('1'!$A$1=1,B344,C344)</f>
        <v>Other financial corporations</v>
      </c>
      <c r="B344" s="234" t="s">
        <v>442</v>
      </c>
      <c r="C344" s="234" t="s">
        <v>443</v>
      </c>
      <c r="D344" s="154">
        <v>0</v>
      </c>
      <c r="E344" s="154">
        <v>0</v>
      </c>
      <c r="F344" s="154">
        <v>0</v>
      </c>
      <c r="G344" s="154">
        <v>0</v>
      </c>
      <c r="H344" s="154">
        <v>0</v>
      </c>
      <c r="I344" s="154">
        <v>0</v>
      </c>
      <c r="J344" s="154">
        <v>0</v>
      </c>
      <c r="K344" s="154">
        <v>0</v>
      </c>
      <c r="L344" s="154">
        <v>0</v>
      </c>
      <c r="M344" s="154">
        <v>0</v>
      </c>
      <c r="N344" s="279"/>
      <c r="O344" s="279"/>
      <c r="P344" s="279"/>
      <c r="Q344" s="279"/>
      <c r="R344" s="279"/>
      <c r="S344" s="279"/>
      <c r="T344" s="279"/>
      <c r="U344" s="279"/>
      <c r="V344" s="279"/>
      <c r="W344" s="279"/>
      <c r="X344" s="279"/>
      <c r="Y344" s="279"/>
      <c r="Z344" s="279"/>
      <c r="AA344" s="279"/>
      <c r="AB344" s="279"/>
    </row>
    <row r="345" spans="1:28" x14ac:dyDescent="0.2">
      <c r="A345" s="298" t="str">
        <f>IF('1'!$A$1=1,B345,C345)</f>
        <v>Short-term</v>
      </c>
      <c r="B345" s="234" t="s">
        <v>160</v>
      </c>
      <c r="C345" s="234" t="s">
        <v>159</v>
      </c>
      <c r="D345" s="154">
        <v>0</v>
      </c>
      <c r="E345" s="154">
        <v>0</v>
      </c>
      <c r="F345" s="154">
        <v>0</v>
      </c>
      <c r="G345" s="154">
        <v>0</v>
      </c>
      <c r="H345" s="154">
        <v>0</v>
      </c>
      <c r="I345" s="154">
        <v>0</v>
      </c>
      <c r="J345" s="154">
        <v>0</v>
      </c>
      <c r="K345" s="154">
        <v>0</v>
      </c>
      <c r="L345" s="154">
        <v>0</v>
      </c>
      <c r="M345" s="154">
        <v>0</v>
      </c>
    </row>
    <row r="346" spans="1:28" x14ac:dyDescent="0.2">
      <c r="A346" s="298" t="str">
        <f>IF('1'!$A$1=1,B346,C346)</f>
        <v>Long-term</v>
      </c>
      <c r="B346" s="234" t="s">
        <v>162</v>
      </c>
      <c r="C346" s="234" t="s">
        <v>161</v>
      </c>
      <c r="D346" s="154">
        <v>0</v>
      </c>
      <c r="E346" s="154">
        <v>0</v>
      </c>
      <c r="F346" s="154">
        <v>0</v>
      </c>
      <c r="G346" s="154">
        <v>0</v>
      </c>
      <c r="H346" s="154">
        <v>0</v>
      </c>
      <c r="I346" s="154">
        <v>0</v>
      </c>
      <c r="J346" s="154">
        <v>0</v>
      </c>
      <c r="K346" s="154">
        <v>0</v>
      </c>
      <c r="L346" s="154">
        <v>0</v>
      </c>
      <c r="M346" s="154">
        <v>0</v>
      </c>
    </row>
    <row r="347" spans="1:28" ht="25.5" x14ac:dyDescent="0.2">
      <c r="A347" s="233" t="str">
        <f>IF('1'!$A$1=1,B347,C347)</f>
        <v>Nonfinancial corporations, households, and NPISHs</v>
      </c>
      <c r="B347" s="234" t="s">
        <v>387</v>
      </c>
      <c r="C347" s="234" t="s">
        <v>393</v>
      </c>
      <c r="D347" s="154">
        <v>0</v>
      </c>
      <c r="E347" s="154">
        <v>0</v>
      </c>
      <c r="F347" s="154">
        <v>0</v>
      </c>
      <c r="G347" s="154">
        <v>0</v>
      </c>
      <c r="H347" s="154">
        <v>0</v>
      </c>
      <c r="I347" s="154">
        <v>351.78800000000001</v>
      </c>
      <c r="J347" s="154">
        <v>1452.8309999999999</v>
      </c>
      <c r="K347" s="154">
        <v>153.57</v>
      </c>
      <c r="L347" s="154">
        <v>-165.45300000000003</v>
      </c>
      <c r="M347" s="154">
        <v>-211.21499999999997</v>
      </c>
    </row>
    <row r="348" spans="1:28" x14ac:dyDescent="0.2">
      <c r="A348" s="298" t="str">
        <f>IF('1'!$A$1=1,B348,C348)</f>
        <v>Short-term</v>
      </c>
      <c r="B348" s="234" t="s">
        <v>160</v>
      </c>
      <c r="C348" s="234" t="s">
        <v>159</v>
      </c>
      <c r="D348" s="154">
        <v>0</v>
      </c>
      <c r="E348" s="154">
        <v>0</v>
      </c>
      <c r="F348" s="154">
        <v>0</v>
      </c>
      <c r="G348" s="154">
        <v>0</v>
      </c>
      <c r="H348" s="154">
        <v>0</v>
      </c>
      <c r="I348" s="154">
        <v>0</v>
      </c>
      <c r="J348" s="154">
        <v>0</v>
      </c>
      <c r="K348" s="154">
        <v>0</v>
      </c>
      <c r="L348" s="154">
        <v>0</v>
      </c>
      <c r="M348" s="154">
        <v>0</v>
      </c>
    </row>
    <row r="349" spans="1:28" x14ac:dyDescent="0.2">
      <c r="A349" s="298" t="str">
        <f>IF('1'!$A$1=1,B349,C349)</f>
        <v>Long-term</v>
      </c>
      <c r="B349" s="234" t="s">
        <v>162</v>
      </c>
      <c r="C349" s="234" t="s">
        <v>161</v>
      </c>
      <c r="D349" s="154">
        <v>0</v>
      </c>
      <c r="E349" s="154">
        <v>0</v>
      </c>
      <c r="F349" s="154">
        <v>0</v>
      </c>
      <c r="G349" s="154">
        <v>0</v>
      </c>
      <c r="H349" s="154">
        <v>0</v>
      </c>
      <c r="I349" s="154">
        <v>351.78800000000001</v>
      </c>
      <c r="J349" s="154">
        <v>1452.8309999999999</v>
      </c>
      <c r="K349" s="154">
        <v>153.57</v>
      </c>
      <c r="L349" s="154">
        <v>-165.45300000000003</v>
      </c>
      <c r="M349" s="154">
        <v>-211.21499999999997</v>
      </c>
    </row>
    <row r="350" spans="1:28" x14ac:dyDescent="0.2">
      <c r="A350" s="216" t="str">
        <f>IF('1'!$A$1=1,B350,C350)</f>
        <v xml:space="preserve"> Financial derivatives</v>
      </c>
      <c r="B350" s="30" t="s">
        <v>136</v>
      </c>
      <c r="C350" s="30" t="s">
        <v>382</v>
      </c>
      <c r="D350" s="157">
        <v>0</v>
      </c>
      <c r="E350" s="157">
        <v>0</v>
      </c>
      <c r="F350" s="157">
        <v>0</v>
      </c>
      <c r="G350" s="157">
        <v>0</v>
      </c>
      <c r="H350" s="157">
        <v>0</v>
      </c>
      <c r="I350" s="157">
        <v>278.91300000000001</v>
      </c>
      <c r="J350" s="157">
        <v>150.286</v>
      </c>
      <c r="K350" s="157">
        <v>41.482999999999997</v>
      </c>
      <c r="L350" s="157">
        <v>0</v>
      </c>
      <c r="M350" s="157">
        <v>52.57</v>
      </c>
    </row>
    <row r="351" spans="1:28" x14ac:dyDescent="0.2">
      <c r="A351" s="232" t="str">
        <f>IF('1'!$A$1=1,B351,C351)</f>
        <v>Assets</v>
      </c>
      <c r="B351" s="219" t="s">
        <v>130</v>
      </c>
      <c r="C351" s="219" t="s">
        <v>129</v>
      </c>
      <c r="D351" s="157">
        <v>0</v>
      </c>
      <c r="E351" s="157">
        <v>0</v>
      </c>
      <c r="F351" s="157">
        <v>0</v>
      </c>
      <c r="G351" s="157">
        <v>0</v>
      </c>
      <c r="H351" s="157">
        <v>0</v>
      </c>
      <c r="I351" s="157">
        <v>0</v>
      </c>
      <c r="J351" s="157">
        <v>0</v>
      </c>
      <c r="K351" s="157">
        <v>0</v>
      </c>
      <c r="L351" s="157">
        <v>0</v>
      </c>
      <c r="M351" s="157">
        <v>0</v>
      </c>
    </row>
    <row r="352" spans="1:28" x14ac:dyDescent="0.2">
      <c r="A352" s="232" t="str">
        <f>IF('1'!$A$1=1,B352,C352)</f>
        <v>Liabilities</v>
      </c>
      <c r="B352" s="219" t="s">
        <v>132</v>
      </c>
      <c r="C352" s="219" t="s">
        <v>131</v>
      </c>
      <c r="D352" s="157">
        <v>0</v>
      </c>
      <c r="E352" s="157">
        <v>0</v>
      </c>
      <c r="F352" s="157">
        <v>0</v>
      </c>
      <c r="G352" s="157">
        <v>0</v>
      </c>
      <c r="H352" s="157">
        <v>0</v>
      </c>
      <c r="I352" s="157">
        <v>-278.91300000000001</v>
      </c>
      <c r="J352" s="157">
        <v>-150.286</v>
      </c>
      <c r="K352" s="157">
        <v>-41.482999999999997</v>
      </c>
      <c r="L352" s="157">
        <v>0</v>
      </c>
      <c r="M352" s="157">
        <v>-52.57</v>
      </c>
    </row>
    <row r="353" spans="1:28" s="9" customFormat="1" x14ac:dyDescent="0.2">
      <c r="A353" s="211" t="str">
        <f>IF('1'!$A$1=1,B353,C353)</f>
        <v>General government</v>
      </c>
      <c r="B353" s="37" t="s">
        <v>76</v>
      </c>
      <c r="C353" s="37" t="s">
        <v>77</v>
      </c>
      <c r="D353" s="154">
        <v>0</v>
      </c>
      <c r="E353" s="154">
        <v>0</v>
      </c>
      <c r="F353" s="154">
        <v>0</v>
      </c>
      <c r="G353" s="154">
        <v>0</v>
      </c>
      <c r="H353" s="154">
        <v>0</v>
      </c>
      <c r="I353" s="154">
        <v>-278.91300000000001</v>
      </c>
      <c r="J353" s="154">
        <v>-150.286</v>
      </c>
      <c r="K353" s="154">
        <v>-41.482999999999997</v>
      </c>
      <c r="L353" s="154">
        <v>0</v>
      </c>
      <c r="M353" s="154">
        <v>-52.57</v>
      </c>
      <c r="N353" s="279"/>
      <c r="O353" s="279"/>
      <c r="P353" s="279"/>
      <c r="Q353" s="279"/>
      <c r="R353" s="279"/>
      <c r="S353" s="279"/>
      <c r="T353" s="279"/>
      <c r="U353" s="279"/>
      <c r="V353" s="279"/>
      <c r="W353" s="279"/>
      <c r="X353" s="279"/>
      <c r="Y353" s="279"/>
      <c r="Z353" s="279"/>
      <c r="AA353" s="279"/>
      <c r="AB353" s="279"/>
    </row>
    <row r="354" spans="1:28" s="9" customFormat="1" x14ac:dyDescent="0.2">
      <c r="A354" s="216" t="str">
        <f>IF('1'!$A$1=1,B354,C354)</f>
        <v>Other investment</v>
      </c>
      <c r="B354" s="217" t="s">
        <v>140</v>
      </c>
      <c r="C354" s="217" t="s">
        <v>139</v>
      </c>
      <c r="D354" s="157">
        <v>-916.78599999999915</v>
      </c>
      <c r="E354" s="157">
        <v>-429.57700000000045</v>
      </c>
      <c r="F354" s="157">
        <v>-462.15800000000013</v>
      </c>
      <c r="G354" s="157">
        <v>-106.59800000000041</v>
      </c>
      <c r="H354" s="157">
        <v>2679.0369999999998</v>
      </c>
      <c r="I354" s="157">
        <v>1491.1209999999996</v>
      </c>
      <c r="J354" s="157">
        <v>2473.1870000000008</v>
      </c>
      <c r="K354" s="157">
        <v>7569.5367349189983</v>
      </c>
      <c r="L354" s="157">
        <v>-16745.171824288525</v>
      </c>
      <c r="M354" s="157">
        <v>-14905.295000000002</v>
      </c>
      <c r="N354" s="279"/>
      <c r="O354" s="279"/>
      <c r="P354" s="279"/>
      <c r="Q354" s="279"/>
      <c r="R354" s="279"/>
      <c r="S354" s="279"/>
      <c r="T354" s="279"/>
      <c r="U354" s="279"/>
      <c r="V354" s="279"/>
      <c r="W354" s="279"/>
      <c r="X354" s="279"/>
      <c r="Y354" s="279"/>
      <c r="Z354" s="279"/>
      <c r="AA354" s="279"/>
      <c r="AB354" s="279"/>
    </row>
    <row r="355" spans="1:28" x14ac:dyDescent="0.2">
      <c r="A355" s="218" t="str">
        <f>IF('1'!$A$1=1,B355,C355)</f>
        <v>Assets</v>
      </c>
      <c r="B355" s="219" t="s">
        <v>130</v>
      </c>
      <c r="C355" s="219" t="s">
        <v>129</v>
      </c>
      <c r="D355" s="157">
        <v>497.3830000000001</v>
      </c>
      <c r="E355" s="157">
        <v>-2474.8730000000005</v>
      </c>
      <c r="F355" s="157">
        <v>629.99400000000014</v>
      </c>
      <c r="G355" s="157">
        <v>1669.2100000000003</v>
      </c>
      <c r="H355" s="157">
        <v>5272.0879999999997</v>
      </c>
      <c r="I355" s="157">
        <v>5419.9970000000003</v>
      </c>
      <c r="J355" s="157">
        <v>6170.4980000000005</v>
      </c>
      <c r="K355" s="157">
        <v>19728.978999999996</v>
      </c>
      <c r="L355" s="157">
        <v>9933.3510000000006</v>
      </c>
      <c r="M355" s="157">
        <v>14310.319</v>
      </c>
    </row>
    <row r="356" spans="1:28" s="9" customFormat="1" x14ac:dyDescent="0.2">
      <c r="A356" s="218" t="str">
        <f>IF('1'!$A$1=1,B356,C356)</f>
        <v>Liabilities</v>
      </c>
      <c r="B356" s="219" t="s">
        <v>132</v>
      </c>
      <c r="C356" s="219" t="s">
        <v>131</v>
      </c>
      <c r="D356" s="157">
        <v>1414.1689999999996</v>
      </c>
      <c r="E356" s="157">
        <v>-2045.296</v>
      </c>
      <c r="F356" s="157">
        <v>1092.1520000000005</v>
      </c>
      <c r="G356" s="157">
        <v>1775.8080000000002</v>
      </c>
      <c r="H356" s="157">
        <v>2593.0510000000004</v>
      </c>
      <c r="I356" s="157">
        <v>3928.8760000000002</v>
      </c>
      <c r="J356" s="157">
        <v>3697.3110000000001</v>
      </c>
      <c r="K356" s="157">
        <v>12159.442265081001</v>
      </c>
      <c r="L356" s="157">
        <v>26678.522824288528</v>
      </c>
      <c r="M356" s="157">
        <v>29215.614000000001</v>
      </c>
      <c r="N356" s="279"/>
      <c r="O356" s="279"/>
      <c r="P356" s="279"/>
      <c r="Q356" s="279"/>
      <c r="R356" s="279"/>
      <c r="S356" s="279"/>
      <c r="T356" s="279"/>
      <c r="U356" s="279"/>
      <c r="V356" s="279"/>
      <c r="W356" s="279"/>
      <c r="X356" s="279"/>
      <c r="Y356" s="279"/>
      <c r="Z356" s="279"/>
      <c r="AA356" s="279"/>
      <c r="AB356" s="279"/>
    </row>
    <row r="357" spans="1:28" x14ac:dyDescent="0.2">
      <c r="A357" s="218" t="str">
        <f>IF('1'!$A$1=1,B357,C357)</f>
        <v>Other equity</v>
      </c>
      <c r="B357" s="219" t="s">
        <v>181</v>
      </c>
      <c r="C357" s="219" t="s">
        <v>180</v>
      </c>
      <c r="D357" s="157">
        <v>11.047000000000001</v>
      </c>
      <c r="E357" s="157">
        <v>11.381</v>
      </c>
      <c r="F357" s="157">
        <v>20.271999999999998</v>
      </c>
      <c r="G357" s="157">
        <v>19.527000000000001</v>
      </c>
      <c r="H357" s="157">
        <v>0</v>
      </c>
      <c r="I357" s="157">
        <v>0</v>
      </c>
      <c r="J357" s="157">
        <v>0</v>
      </c>
      <c r="K357" s="157">
        <v>0</v>
      </c>
      <c r="L357" s="157">
        <v>0</v>
      </c>
      <c r="M357" s="157">
        <v>0</v>
      </c>
    </row>
    <row r="358" spans="1:28" x14ac:dyDescent="0.2">
      <c r="A358" s="160" t="str">
        <f>IF('1'!$A$1=1,B358,C358)</f>
        <v>Assets</v>
      </c>
      <c r="B358" s="161" t="s">
        <v>130</v>
      </c>
      <c r="C358" s="161" t="s">
        <v>129</v>
      </c>
      <c r="D358" s="157">
        <v>11.047000000000001</v>
      </c>
      <c r="E358" s="157">
        <v>11.381</v>
      </c>
      <c r="F358" s="157">
        <v>20.271999999999998</v>
      </c>
      <c r="G358" s="157">
        <v>19.527000000000001</v>
      </c>
      <c r="H358" s="157">
        <v>0</v>
      </c>
      <c r="I358" s="157">
        <v>0</v>
      </c>
      <c r="J358" s="157">
        <v>0</v>
      </c>
      <c r="K358" s="157">
        <v>0</v>
      </c>
      <c r="L358" s="157">
        <v>0</v>
      </c>
      <c r="M358" s="157">
        <v>0</v>
      </c>
    </row>
    <row r="359" spans="1:28" x14ac:dyDescent="0.2">
      <c r="A359" s="160" t="str">
        <f>IF('1'!$A$1=1,B359,C359)</f>
        <v>Liabilities</v>
      </c>
      <c r="B359" s="161" t="s">
        <v>132</v>
      </c>
      <c r="C359" s="161" t="s">
        <v>131</v>
      </c>
      <c r="D359" s="157">
        <v>0</v>
      </c>
      <c r="E359" s="157">
        <v>0</v>
      </c>
      <c r="F359" s="157">
        <v>0</v>
      </c>
      <c r="G359" s="157">
        <v>0</v>
      </c>
      <c r="H359" s="157">
        <v>0</v>
      </c>
      <c r="I359" s="157">
        <v>0</v>
      </c>
      <c r="J359" s="157">
        <v>0</v>
      </c>
      <c r="K359" s="157">
        <v>0</v>
      </c>
      <c r="L359" s="157">
        <v>0</v>
      </c>
      <c r="M359" s="157">
        <v>0</v>
      </c>
    </row>
    <row r="360" spans="1:28" s="9" customFormat="1" x14ac:dyDescent="0.2">
      <c r="A360" s="218" t="str">
        <f>IF('1'!$A$1=1,B360,C360)</f>
        <v>Currency and deposits</v>
      </c>
      <c r="B360" s="219" t="s">
        <v>383</v>
      </c>
      <c r="C360" s="219" t="s">
        <v>149</v>
      </c>
      <c r="D360" s="157">
        <v>3277.1120000000001</v>
      </c>
      <c r="E360" s="157">
        <v>-1330.933</v>
      </c>
      <c r="F360" s="157">
        <v>924.19299999999987</v>
      </c>
      <c r="G360" s="157">
        <v>2244.66</v>
      </c>
      <c r="H360" s="157">
        <v>6086.134</v>
      </c>
      <c r="I360" s="157">
        <v>5476.5840000000007</v>
      </c>
      <c r="J360" s="157">
        <v>4901.4530000000004</v>
      </c>
      <c r="K360" s="157">
        <v>10914.766</v>
      </c>
      <c r="L360" s="157">
        <v>10447.111999999999</v>
      </c>
      <c r="M360" s="157">
        <v>15607.643</v>
      </c>
      <c r="N360" s="279"/>
      <c r="O360" s="279"/>
      <c r="P360" s="279"/>
      <c r="Q360" s="279"/>
      <c r="R360" s="279"/>
      <c r="S360" s="279"/>
      <c r="T360" s="279"/>
      <c r="U360" s="279"/>
      <c r="V360" s="279"/>
      <c r="W360" s="279"/>
      <c r="X360" s="279"/>
      <c r="Y360" s="279"/>
      <c r="Z360" s="279"/>
      <c r="AA360" s="279"/>
      <c r="AB360" s="279"/>
    </row>
    <row r="361" spans="1:28" s="9" customFormat="1" x14ac:dyDescent="0.2">
      <c r="A361" s="160" t="str">
        <f>IF('1'!$A$1=1,B361,C361)</f>
        <v>Assets</v>
      </c>
      <c r="B361" s="161" t="s">
        <v>130</v>
      </c>
      <c r="C361" s="161" t="s">
        <v>129</v>
      </c>
      <c r="D361" s="157">
        <v>-127.06499999999988</v>
      </c>
      <c r="E361" s="157">
        <v>-2816.1760000000004</v>
      </c>
      <c r="F361" s="157">
        <v>-345.17500000000018</v>
      </c>
      <c r="G361" s="157">
        <v>1784.5900000000001</v>
      </c>
      <c r="H361" s="157">
        <v>5870.0149999999994</v>
      </c>
      <c r="I361" s="157">
        <v>5399.384</v>
      </c>
      <c r="J361" s="157">
        <v>5228.6189999999997</v>
      </c>
      <c r="K361" s="157">
        <v>10684.320999999998</v>
      </c>
      <c r="L361" s="157">
        <v>10478.275999999998</v>
      </c>
      <c r="M361" s="157">
        <v>15667.598</v>
      </c>
      <c r="N361" s="279"/>
      <c r="O361" s="279"/>
      <c r="P361" s="279"/>
      <c r="Q361" s="279"/>
      <c r="R361" s="279"/>
      <c r="S361" s="279"/>
      <c r="T361" s="279"/>
      <c r="U361" s="279"/>
      <c r="V361" s="279"/>
      <c r="W361" s="279"/>
      <c r="X361" s="279"/>
      <c r="Y361" s="279"/>
      <c r="Z361" s="279"/>
      <c r="AA361" s="279"/>
      <c r="AB361" s="279"/>
    </row>
    <row r="362" spans="1:28" s="9" customFormat="1" x14ac:dyDescent="0.2">
      <c r="A362" s="179" t="str">
        <f>IF('1'!$A$1=1,B362,C362)</f>
        <v xml:space="preserve">Central bank </v>
      </c>
      <c r="B362" s="180" t="s">
        <v>190</v>
      </c>
      <c r="C362" s="180" t="s">
        <v>91</v>
      </c>
      <c r="D362" s="157">
        <v>-45.364000000000004</v>
      </c>
      <c r="E362" s="157">
        <v>-16.818000000000012</v>
      </c>
      <c r="F362" s="157">
        <v>-11.254</v>
      </c>
      <c r="G362" s="157">
        <v>-19.274000000000012</v>
      </c>
      <c r="H362" s="157">
        <v>-7.8599999999999728</v>
      </c>
      <c r="I362" s="157">
        <v>-12.879</v>
      </c>
      <c r="J362" s="157">
        <v>29.201999999999998</v>
      </c>
      <c r="K362" s="157">
        <v>176.65200000000002</v>
      </c>
      <c r="L362" s="157">
        <v>-61.765000000000015</v>
      </c>
      <c r="M362" s="157">
        <v>274.10899999999998</v>
      </c>
      <c r="N362" s="279"/>
      <c r="O362" s="279"/>
      <c r="P362" s="279"/>
      <c r="Q362" s="279"/>
      <c r="R362" s="279"/>
      <c r="S362" s="279"/>
      <c r="T362" s="279"/>
      <c r="U362" s="279"/>
      <c r="V362" s="279"/>
      <c r="W362" s="279"/>
      <c r="X362" s="279"/>
      <c r="Y362" s="279"/>
      <c r="Z362" s="279"/>
      <c r="AA362" s="279"/>
      <c r="AB362" s="279"/>
    </row>
    <row r="363" spans="1:28" ht="25.5" x14ac:dyDescent="0.2">
      <c r="A363" s="179" t="str">
        <f>IF('1'!$A$1=1,B363,C363)</f>
        <v>Deposit-taking corporations, except central bank</v>
      </c>
      <c r="B363" s="180" t="s">
        <v>381</v>
      </c>
      <c r="C363" s="180" t="s">
        <v>380</v>
      </c>
      <c r="D363" s="157">
        <v>283.2940000000001</v>
      </c>
      <c r="E363" s="157">
        <v>-585.36999999999989</v>
      </c>
      <c r="F363" s="157">
        <v>-584.63099999999974</v>
      </c>
      <c r="G363" s="157">
        <v>-299.86400000000003</v>
      </c>
      <c r="H363" s="157">
        <v>3348.0150000000003</v>
      </c>
      <c r="I363" s="157">
        <v>802.88799999999992</v>
      </c>
      <c r="J363" s="157">
        <v>574.44799999999987</v>
      </c>
      <c r="K363" s="157">
        <v>1603.0349999999999</v>
      </c>
      <c r="L363" s="157">
        <v>551.90699999999993</v>
      </c>
      <c r="M363" s="157">
        <v>1157.1089999999999</v>
      </c>
    </row>
    <row r="364" spans="1:28" s="9" customFormat="1" x14ac:dyDescent="0.2">
      <c r="A364" s="220" t="str">
        <f>IF('1'!$A$1=1,B364,C364)</f>
        <v>Of which: Interbank positions</v>
      </c>
      <c r="B364" s="221" t="s">
        <v>385</v>
      </c>
      <c r="C364" s="221" t="s">
        <v>384</v>
      </c>
      <c r="D364" s="154">
        <v>292.19100000000003</v>
      </c>
      <c r="E364" s="154">
        <v>-587.92699999999979</v>
      </c>
      <c r="F364" s="154">
        <v>-790.65600000000006</v>
      </c>
      <c r="G364" s="154">
        <v>-230.86400000000003</v>
      </c>
      <c r="H364" s="154">
        <v>3054.326</v>
      </c>
      <c r="I364" s="154">
        <v>428.42899999999986</v>
      </c>
      <c r="J364" s="154">
        <v>511.9369999999999</v>
      </c>
      <c r="K364" s="154">
        <v>1783.3740000000003</v>
      </c>
      <c r="L364" s="154">
        <v>422.12299999999993</v>
      </c>
      <c r="M364" s="154">
        <v>805.202</v>
      </c>
      <c r="N364" s="279"/>
      <c r="O364" s="279"/>
      <c r="P364" s="279"/>
      <c r="Q364" s="279"/>
      <c r="R364" s="279"/>
      <c r="S364" s="279"/>
      <c r="T364" s="279"/>
      <c r="U364" s="279"/>
      <c r="V364" s="279"/>
      <c r="W364" s="279"/>
      <c r="X364" s="279"/>
      <c r="Y364" s="279"/>
      <c r="Z364" s="279"/>
      <c r="AA364" s="279"/>
      <c r="AB364" s="279"/>
    </row>
    <row r="365" spans="1:28" s="9" customFormat="1" x14ac:dyDescent="0.2">
      <c r="A365" s="220" t="str">
        <f>IF('1'!$A$1=1,B365,C365)</f>
        <v>Short-term</v>
      </c>
      <c r="B365" s="221" t="s">
        <v>160</v>
      </c>
      <c r="C365" s="221" t="s">
        <v>159</v>
      </c>
      <c r="D365" s="154">
        <v>268.01300000000003</v>
      </c>
      <c r="E365" s="154">
        <v>-552.12500000000011</v>
      </c>
      <c r="F365" s="154">
        <v>-582.95099999999991</v>
      </c>
      <c r="G365" s="154">
        <v>-298.524</v>
      </c>
      <c r="H365" s="154">
        <v>3384.6370000000002</v>
      </c>
      <c r="I365" s="154">
        <v>729.44499999999982</v>
      </c>
      <c r="J365" s="154">
        <v>515.82500000000005</v>
      </c>
      <c r="K365" s="154">
        <v>1614.3609999999999</v>
      </c>
      <c r="L365" s="154">
        <v>502.89800000000002</v>
      </c>
      <c r="M365" s="154">
        <v>1031.548</v>
      </c>
      <c r="N365" s="279"/>
      <c r="O365" s="279"/>
      <c r="P365" s="279"/>
      <c r="Q365" s="279"/>
      <c r="R365" s="279"/>
      <c r="S365" s="279"/>
      <c r="T365" s="279"/>
      <c r="U365" s="279"/>
      <c r="V365" s="279"/>
      <c r="W365" s="279"/>
      <c r="X365" s="279"/>
      <c r="Y365" s="279"/>
      <c r="Z365" s="279"/>
      <c r="AA365" s="279"/>
      <c r="AB365" s="279"/>
    </row>
    <row r="366" spans="1:28" s="9" customFormat="1" x14ac:dyDescent="0.2">
      <c r="A366" s="220" t="str">
        <f>IF('1'!$A$1=1,B366,C366)</f>
        <v>Long-term</v>
      </c>
      <c r="B366" s="221" t="s">
        <v>162</v>
      </c>
      <c r="C366" s="221" t="s">
        <v>161</v>
      </c>
      <c r="D366" s="154">
        <v>15.280999999999999</v>
      </c>
      <c r="E366" s="154">
        <v>-33.245000000000005</v>
      </c>
      <c r="F366" s="154">
        <v>-1.68</v>
      </c>
      <c r="G366" s="154">
        <v>-1.34</v>
      </c>
      <c r="H366" s="154">
        <v>-36.622</v>
      </c>
      <c r="I366" s="154">
        <v>73.442999999999998</v>
      </c>
      <c r="J366" s="154">
        <v>58.623000000000005</v>
      </c>
      <c r="K366" s="154">
        <v>-11.325999999999993</v>
      </c>
      <c r="L366" s="154">
        <v>49.009</v>
      </c>
      <c r="M366" s="154">
        <v>125.56099999999998</v>
      </c>
      <c r="N366" s="279"/>
      <c r="O366" s="279"/>
      <c r="P366" s="279"/>
      <c r="Q366" s="279"/>
      <c r="R366" s="279"/>
      <c r="S366" s="279"/>
      <c r="T366" s="279"/>
      <c r="U366" s="279"/>
      <c r="V366" s="279"/>
      <c r="W366" s="279"/>
      <c r="X366" s="279"/>
      <c r="Y366" s="279"/>
      <c r="Z366" s="279"/>
      <c r="AA366" s="279"/>
      <c r="AB366" s="279"/>
    </row>
    <row r="367" spans="1:28" x14ac:dyDescent="0.2">
      <c r="A367" s="179" t="str">
        <f>IF('1'!$A$1=1,B367,C367)</f>
        <v>Other sectors</v>
      </c>
      <c r="B367" s="180" t="s">
        <v>80</v>
      </c>
      <c r="C367" s="180" t="s">
        <v>81</v>
      </c>
      <c r="D367" s="157">
        <v>-364.995</v>
      </c>
      <c r="E367" s="157">
        <v>-2213.9880000000003</v>
      </c>
      <c r="F367" s="157">
        <v>250.70999999999995</v>
      </c>
      <c r="G367" s="157">
        <v>2103.7280000000001</v>
      </c>
      <c r="H367" s="157">
        <v>2529.86</v>
      </c>
      <c r="I367" s="157">
        <v>4609.375</v>
      </c>
      <c r="J367" s="157">
        <v>4624.9690000000001</v>
      </c>
      <c r="K367" s="157">
        <v>8904.6340000000018</v>
      </c>
      <c r="L367" s="157">
        <v>9988.134</v>
      </c>
      <c r="M367" s="157">
        <v>14236.380000000001</v>
      </c>
    </row>
    <row r="368" spans="1:28" x14ac:dyDescent="0.2">
      <c r="A368" s="220" t="str">
        <f>IF('1'!$A$1=1,B368,C368)</f>
        <v>Short-term</v>
      </c>
      <c r="B368" s="221" t="s">
        <v>160</v>
      </c>
      <c r="C368" s="221" t="s">
        <v>159</v>
      </c>
      <c r="D368" s="154">
        <v>-364.995</v>
      </c>
      <c r="E368" s="154">
        <v>-2213.9880000000003</v>
      </c>
      <c r="F368" s="154">
        <v>250.70999999999995</v>
      </c>
      <c r="G368" s="154">
        <v>2103.7280000000001</v>
      </c>
      <c r="H368" s="154">
        <v>2529.86</v>
      </c>
      <c r="I368" s="154">
        <v>4609.375</v>
      </c>
      <c r="J368" s="154">
        <v>4624.9690000000001</v>
      </c>
      <c r="K368" s="154">
        <v>8904.6340000000018</v>
      </c>
      <c r="L368" s="154">
        <v>9988.134</v>
      </c>
      <c r="M368" s="154">
        <v>14236.380000000001</v>
      </c>
    </row>
    <row r="369" spans="1:28" x14ac:dyDescent="0.2">
      <c r="A369" s="220" t="str">
        <f>IF('1'!$A$1=1,B369,C369)</f>
        <v>Other financial corporations</v>
      </c>
      <c r="B369" s="221" t="s">
        <v>442</v>
      </c>
      <c r="C369" s="221" t="s">
        <v>443</v>
      </c>
      <c r="D369" s="154">
        <v>0</v>
      </c>
      <c r="E369" s="154">
        <v>0</v>
      </c>
      <c r="F369" s="154">
        <v>0</v>
      </c>
      <c r="G369" s="154">
        <v>0</v>
      </c>
      <c r="H369" s="154">
        <v>0</v>
      </c>
      <c r="I369" s="154">
        <v>-3.3499999999999996</v>
      </c>
      <c r="J369" s="154">
        <v>16.638999999999999</v>
      </c>
      <c r="K369" s="154">
        <v>-14.611000000000001</v>
      </c>
      <c r="L369" s="154">
        <v>-9.1509999999999998</v>
      </c>
      <c r="M369" s="154">
        <v>1.1280000000000019</v>
      </c>
    </row>
    <row r="370" spans="1:28" x14ac:dyDescent="0.2">
      <c r="A370" s="235" t="str">
        <f>IF('1'!$A$1=1,B370,C370)</f>
        <v>Short-term</v>
      </c>
      <c r="B370" s="221" t="s">
        <v>160</v>
      </c>
      <c r="C370" s="221" t="s">
        <v>159</v>
      </c>
      <c r="D370" s="154">
        <v>0</v>
      </c>
      <c r="E370" s="154">
        <v>0</v>
      </c>
      <c r="F370" s="154">
        <v>0</v>
      </c>
      <c r="G370" s="154">
        <v>0</v>
      </c>
      <c r="H370" s="154">
        <v>0</v>
      </c>
      <c r="I370" s="154">
        <v>-3.3499999999999996</v>
      </c>
      <c r="J370" s="154">
        <v>16.638999999999999</v>
      </c>
      <c r="K370" s="154">
        <v>-14.611000000000001</v>
      </c>
      <c r="L370" s="154">
        <v>-9.1509999999999998</v>
      </c>
      <c r="M370" s="154">
        <v>1.1280000000000019</v>
      </c>
    </row>
    <row r="371" spans="1:28" ht="25.5" x14ac:dyDescent="0.2">
      <c r="A371" s="220" t="str">
        <f>IF('1'!$A$1=1,B371,C371)</f>
        <v>Nonfinancial corporations, households, NPISHs</v>
      </c>
      <c r="B371" s="221" t="s">
        <v>387</v>
      </c>
      <c r="C371" s="221" t="s">
        <v>386</v>
      </c>
      <c r="D371" s="154">
        <v>-364.995</v>
      </c>
      <c r="E371" s="154">
        <v>-2213.9880000000003</v>
      </c>
      <c r="F371" s="154">
        <v>250.70999999999995</v>
      </c>
      <c r="G371" s="154">
        <v>2103.7280000000001</v>
      </c>
      <c r="H371" s="154">
        <v>2529.86</v>
      </c>
      <c r="I371" s="154">
        <v>4612.7250000000004</v>
      </c>
      <c r="J371" s="154">
        <v>4608.33</v>
      </c>
      <c r="K371" s="154">
        <v>8919.2450000000008</v>
      </c>
      <c r="L371" s="154">
        <v>9997.2849999999999</v>
      </c>
      <c r="M371" s="154">
        <v>14235.252</v>
      </c>
    </row>
    <row r="372" spans="1:28" x14ac:dyDescent="0.2">
      <c r="A372" s="235" t="str">
        <f>IF('1'!$A$1=1,B372,C372)</f>
        <v>Short-term</v>
      </c>
      <c r="B372" s="236" t="s">
        <v>160</v>
      </c>
      <c r="C372" s="236" t="s">
        <v>159</v>
      </c>
      <c r="D372" s="154">
        <v>-364.995</v>
      </c>
      <c r="E372" s="154">
        <v>-2213.9880000000003</v>
      </c>
      <c r="F372" s="154">
        <v>250.70999999999995</v>
      </c>
      <c r="G372" s="154">
        <v>2103.7280000000001</v>
      </c>
      <c r="H372" s="154">
        <v>2529.86</v>
      </c>
      <c r="I372" s="154">
        <v>4612.7250000000004</v>
      </c>
      <c r="J372" s="154">
        <v>4608.33</v>
      </c>
      <c r="K372" s="154">
        <v>8919.2450000000008</v>
      </c>
      <c r="L372" s="154">
        <v>9997.2849999999999</v>
      </c>
      <c r="M372" s="154">
        <v>14235.252</v>
      </c>
    </row>
    <row r="373" spans="1:28" s="9" customFormat="1" ht="25.5" x14ac:dyDescent="0.2">
      <c r="A373" s="235" t="str">
        <f>IF('1'!$A$1=1,B373,C373)</f>
        <v>o/w: foreign cash outside the banking system</v>
      </c>
      <c r="B373" s="238" t="s">
        <v>164</v>
      </c>
      <c r="C373" s="237" t="s">
        <v>176</v>
      </c>
      <c r="D373" s="154">
        <v>-160.92199999999997</v>
      </c>
      <c r="E373" s="154">
        <v>-2430.7619999999997</v>
      </c>
      <c r="F373" s="154">
        <v>316.92799999999977</v>
      </c>
      <c r="G373" s="154">
        <v>2095.4229999999998</v>
      </c>
      <c r="H373" s="154">
        <v>2334.152</v>
      </c>
      <c r="I373" s="154">
        <v>4005.4769999999999</v>
      </c>
      <c r="J373" s="154">
        <v>4020.52</v>
      </c>
      <c r="K373" s="154">
        <v>9471.9989999999998</v>
      </c>
      <c r="L373" s="154">
        <v>10156.847</v>
      </c>
      <c r="M373" s="154">
        <v>14338.356</v>
      </c>
      <c r="N373" s="279"/>
      <c r="O373" s="279"/>
      <c r="P373" s="279"/>
      <c r="Q373" s="279"/>
      <c r="R373" s="279"/>
      <c r="S373" s="279"/>
      <c r="T373" s="279"/>
      <c r="U373" s="279"/>
      <c r="V373" s="279"/>
      <c r="W373" s="279"/>
      <c r="X373" s="279"/>
      <c r="Y373" s="279"/>
      <c r="Z373" s="279"/>
      <c r="AA373" s="279"/>
      <c r="AB373" s="279"/>
    </row>
    <row r="374" spans="1:28" x14ac:dyDescent="0.2">
      <c r="A374" s="160" t="str">
        <f>IF('1'!$A$1=1,B374,C374)</f>
        <v>Liabilities</v>
      </c>
      <c r="B374" s="161" t="s">
        <v>132</v>
      </c>
      <c r="C374" s="161" t="s">
        <v>131</v>
      </c>
      <c r="D374" s="157">
        <v>-3404.1769999999997</v>
      </c>
      <c r="E374" s="157">
        <v>-1485.2429999999999</v>
      </c>
      <c r="F374" s="157">
        <v>-1269.3679999999999</v>
      </c>
      <c r="G374" s="157">
        <v>-460.07</v>
      </c>
      <c r="H374" s="157">
        <v>-216.11899999999991</v>
      </c>
      <c r="I374" s="157">
        <v>-77.19999999999996</v>
      </c>
      <c r="J374" s="157">
        <v>327.166</v>
      </c>
      <c r="K374" s="157">
        <v>-230.44499999999999</v>
      </c>
      <c r="L374" s="157">
        <v>31.163999999999994</v>
      </c>
      <c r="M374" s="157">
        <v>59.95500000000002</v>
      </c>
    </row>
    <row r="375" spans="1:28" x14ac:dyDescent="0.2">
      <c r="A375" s="179" t="str">
        <f>IF('1'!$A$1=1,B375,C375)</f>
        <v xml:space="preserve">Central bank </v>
      </c>
      <c r="B375" s="180" t="s">
        <v>190</v>
      </c>
      <c r="C375" s="180" t="s">
        <v>91</v>
      </c>
      <c r="D375" s="157">
        <v>0</v>
      </c>
      <c r="E375" s="157">
        <v>0</v>
      </c>
      <c r="F375" s="157">
        <v>0</v>
      </c>
      <c r="G375" s="157">
        <v>0</v>
      </c>
      <c r="H375" s="157">
        <v>0</v>
      </c>
      <c r="I375" s="157">
        <v>0</v>
      </c>
      <c r="J375" s="157">
        <v>0</v>
      </c>
      <c r="K375" s="157">
        <v>-1.9569999999999954</v>
      </c>
      <c r="L375" s="157">
        <v>0</v>
      </c>
      <c r="M375" s="157">
        <v>0</v>
      </c>
    </row>
    <row r="376" spans="1:28" x14ac:dyDescent="0.2">
      <c r="A376" s="220" t="str">
        <f>IF('1'!$A$1=1,B376,C376)</f>
        <v>Long-term</v>
      </c>
      <c r="B376" s="221" t="s">
        <v>162</v>
      </c>
      <c r="C376" s="221" t="s">
        <v>161</v>
      </c>
      <c r="D376" s="154">
        <v>0</v>
      </c>
      <c r="E376" s="154">
        <v>0</v>
      </c>
      <c r="F376" s="154">
        <v>0</v>
      </c>
      <c r="G376" s="154">
        <v>0</v>
      </c>
      <c r="H376" s="154">
        <v>0</v>
      </c>
      <c r="I376" s="154">
        <v>0</v>
      </c>
      <c r="J376" s="154">
        <v>0</v>
      </c>
      <c r="K376" s="154">
        <v>-1.9569999999999954</v>
      </c>
      <c r="L376" s="154">
        <v>0</v>
      </c>
      <c r="M376" s="154">
        <v>0</v>
      </c>
    </row>
    <row r="377" spans="1:28" s="9" customFormat="1" ht="25.5" x14ac:dyDescent="0.2">
      <c r="A377" s="179" t="str">
        <f>IF('1'!$A$1=1,B377,C377)</f>
        <v>Deposit-taking corporations, except the central bank</v>
      </c>
      <c r="B377" s="180" t="s">
        <v>381</v>
      </c>
      <c r="C377" s="180" t="s">
        <v>388</v>
      </c>
      <c r="D377" s="157">
        <v>-3404.1769999999997</v>
      </c>
      <c r="E377" s="157">
        <v>-1485.2429999999999</v>
      </c>
      <c r="F377" s="157">
        <v>-1269.3679999999999</v>
      </c>
      <c r="G377" s="157">
        <v>-460.07</v>
      </c>
      <c r="H377" s="157">
        <v>-216.11899999999991</v>
      </c>
      <c r="I377" s="157">
        <v>-77.19999999999996</v>
      </c>
      <c r="J377" s="157">
        <v>327.166</v>
      </c>
      <c r="K377" s="157">
        <v>-228.48799999999994</v>
      </c>
      <c r="L377" s="157">
        <v>31.163999999999994</v>
      </c>
      <c r="M377" s="157">
        <v>59.95500000000002</v>
      </c>
      <c r="N377" s="279"/>
      <c r="O377" s="279"/>
      <c r="P377" s="279"/>
      <c r="Q377" s="279"/>
      <c r="R377" s="279"/>
      <c r="S377" s="279"/>
      <c r="T377" s="279"/>
      <c r="U377" s="279"/>
      <c r="V377" s="279"/>
      <c r="W377" s="279"/>
      <c r="X377" s="279"/>
      <c r="Y377" s="279"/>
      <c r="Z377" s="279"/>
      <c r="AA377" s="279"/>
      <c r="AB377" s="279"/>
    </row>
    <row r="378" spans="1:28" x14ac:dyDescent="0.2">
      <c r="A378" s="220" t="str">
        <f>IF('1'!$A$1=1,B378,C378)</f>
        <v>Of which: Interbank positions</v>
      </c>
      <c r="B378" s="221" t="s">
        <v>385</v>
      </c>
      <c r="C378" s="221" t="s">
        <v>384</v>
      </c>
      <c r="D378" s="154">
        <v>-3470.9190000000003</v>
      </c>
      <c r="E378" s="154">
        <v>-2137.2439999999997</v>
      </c>
      <c r="F378" s="154">
        <v>-1270.567</v>
      </c>
      <c r="G378" s="154">
        <v>-384.44699999999995</v>
      </c>
      <c r="H378" s="154">
        <v>-217.36500000000001</v>
      </c>
      <c r="I378" s="154">
        <v>-146.94499999999999</v>
      </c>
      <c r="J378" s="154">
        <v>59.230999999999995</v>
      </c>
      <c r="K378" s="154">
        <v>-55.746999999999993</v>
      </c>
      <c r="L378" s="154">
        <v>-63.410000000000011</v>
      </c>
      <c r="M378" s="154">
        <v>-29.214000000000002</v>
      </c>
    </row>
    <row r="379" spans="1:28" x14ac:dyDescent="0.2">
      <c r="A379" s="220" t="str">
        <f>IF('1'!$A$1=1,B379,C379)</f>
        <v>Short-term</v>
      </c>
      <c r="B379" s="221" t="s">
        <v>160</v>
      </c>
      <c r="C379" s="221" t="s">
        <v>159</v>
      </c>
      <c r="D379" s="154">
        <v>-462.84299999999996</v>
      </c>
      <c r="E379" s="154">
        <v>149.464</v>
      </c>
      <c r="F379" s="154">
        <v>-482.55900000000003</v>
      </c>
      <c r="G379" s="154">
        <v>-247.51700000000002</v>
      </c>
      <c r="H379" s="154">
        <v>-98.61</v>
      </c>
      <c r="I379" s="154">
        <v>-29.829999999999984</v>
      </c>
      <c r="J379" s="154">
        <v>359.37899999999996</v>
      </c>
      <c r="K379" s="154">
        <v>-189.83899999999997</v>
      </c>
      <c r="L379" s="154">
        <v>37.044999999999987</v>
      </c>
      <c r="M379" s="154">
        <v>95.94</v>
      </c>
    </row>
    <row r="380" spans="1:28" s="9" customFormat="1" x14ac:dyDescent="0.2">
      <c r="A380" s="220" t="str">
        <f>IF('1'!$A$1=1,B380,C380)</f>
        <v>Long-term</v>
      </c>
      <c r="B380" s="221" t="s">
        <v>162</v>
      </c>
      <c r="C380" s="221" t="s">
        <v>161</v>
      </c>
      <c r="D380" s="154">
        <v>-2941.3339999999998</v>
      </c>
      <c r="E380" s="154">
        <v>-1634.7070000000003</v>
      </c>
      <c r="F380" s="154">
        <v>-786.80899999999997</v>
      </c>
      <c r="G380" s="154">
        <v>-212.55300000000003</v>
      </c>
      <c r="H380" s="154">
        <v>-117.50900000000001</v>
      </c>
      <c r="I380" s="154">
        <v>-47.370000000000005</v>
      </c>
      <c r="J380" s="154">
        <v>-32.213000000000008</v>
      </c>
      <c r="K380" s="154">
        <v>-38.649000000000001</v>
      </c>
      <c r="L380" s="154">
        <v>-5.8810000000000002</v>
      </c>
      <c r="M380" s="154">
        <v>-35.984999999999999</v>
      </c>
      <c r="N380" s="279"/>
      <c r="O380" s="279"/>
      <c r="P380" s="279"/>
      <c r="Q380" s="279"/>
      <c r="R380" s="279"/>
      <c r="S380" s="279"/>
      <c r="T380" s="279"/>
      <c r="U380" s="279"/>
      <c r="V380" s="279"/>
      <c r="W380" s="279"/>
      <c r="X380" s="279"/>
      <c r="Y380" s="279"/>
      <c r="Z380" s="279"/>
      <c r="AA380" s="279"/>
      <c r="AB380" s="279"/>
    </row>
    <row r="381" spans="1:28" s="9" customFormat="1" x14ac:dyDescent="0.2">
      <c r="A381" s="218" t="str">
        <f>IF('1'!$A$1=1,B381,C381)</f>
        <v>Loans</v>
      </c>
      <c r="B381" s="219" t="s">
        <v>177</v>
      </c>
      <c r="C381" s="219" t="s">
        <v>147</v>
      </c>
      <c r="D381" s="157">
        <v>-6342.0209999999988</v>
      </c>
      <c r="E381" s="157">
        <v>1029.288</v>
      </c>
      <c r="F381" s="157">
        <v>-955.91600000000017</v>
      </c>
      <c r="G381" s="157">
        <v>-1265.7830000000001</v>
      </c>
      <c r="H381" s="157">
        <v>-626.149</v>
      </c>
      <c r="I381" s="157">
        <v>-1766.4109999999996</v>
      </c>
      <c r="J381" s="157">
        <v>-971.78600000000006</v>
      </c>
      <c r="K381" s="157">
        <v>-15352.310265081001</v>
      </c>
      <c r="L381" s="157">
        <v>-26306.785824288527</v>
      </c>
      <c r="M381" s="157">
        <v>-26596.863000000001</v>
      </c>
      <c r="N381" s="279"/>
      <c r="O381" s="279"/>
      <c r="P381" s="279"/>
      <c r="Q381" s="279"/>
      <c r="R381" s="279"/>
      <c r="S381" s="279"/>
      <c r="T381" s="279"/>
      <c r="U381" s="279"/>
      <c r="V381" s="279"/>
      <c r="W381" s="279"/>
      <c r="X381" s="279"/>
      <c r="Y381" s="279"/>
      <c r="Z381" s="279"/>
      <c r="AA381" s="279"/>
      <c r="AB381" s="279"/>
    </row>
    <row r="382" spans="1:28" s="9" customFormat="1" x14ac:dyDescent="0.2">
      <c r="A382" s="160" t="str">
        <f>IF('1'!$A$1=1,B382,C382)</f>
        <v>Assets</v>
      </c>
      <c r="B382" s="161" t="s">
        <v>130</v>
      </c>
      <c r="C382" s="161" t="s">
        <v>129</v>
      </c>
      <c r="D382" s="157">
        <v>37.084000000000003</v>
      </c>
      <c r="E382" s="157">
        <v>-65.906999999999996</v>
      </c>
      <c r="F382" s="157">
        <v>-12.238999999999997</v>
      </c>
      <c r="G382" s="157">
        <v>-5.8330000000000002</v>
      </c>
      <c r="H382" s="157">
        <v>10.101000000000001</v>
      </c>
      <c r="I382" s="157">
        <v>-16.957000000000001</v>
      </c>
      <c r="J382" s="157">
        <v>128.62900000000002</v>
      </c>
      <c r="K382" s="157">
        <v>-86.999000000000009</v>
      </c>
      <c r="L382" s="157">
        <v>-68.890999999999991</v>
      </c>
      <c r="M382" s="157">
        <v>-7.4429999999999996</v>
      </c>
      <c r="N382" s="279"/>
      <c r="O382" s="279"/>
      <c r="P382" s="279"/>
      <c r="Q382" s="279"/>
      <c r="R382" s="279"/>
      <c r="S382" s="279"/>
      <c r="T382" s="279"/>
      <c r="U382" s="279"/>
      <c r="V382" s="279"/>
      <c r="W382" s="279"/>
      <c r="X382" s="279"/>
      <c r="Y382" s="279"/>
      <c r="Z382" s="279"/>
      <c r="AA382" s="279"/>
      <c r="AB382" s="279"/>
    </row>
    <row r="383" spans="1:28" ht="25.5" x14ac:dyDescent="0.2">
      <c r="A383" s="179" t="str">
        <f>IF('1'!$A$1=1,B383,C383)</f>
        <v>Deposit-taking corporations, except the central bank</v>
      </c>
      <c r="B383" s="180" t="s">
        <v>381</v>
      </c>
      <c r="C383" s="180" t="s">
        <v>388</v>
      </c>
      <c r="D383" s="157">
        <v>37.084000000000003</v>
      </c>
      <c r="E383" s="157">
        <v>-65.906999999999996</v>
      </c>
      <c r="F383" s="157">
        <v>-12.238999999999997</v>
      </c>
      <c r="G383" s="157">
        <v>-5.8330000000000002</v>
      </c>
      <c r="H383" s="157">
        <v>10.101000000000001</v>
      </c>
      <c r="I383" s="157">
        <v>-16.957000000000001</v>
      </c>
      <c r="J383" s="157">
        <v>128.62900000000002</v>
      </c>
      <c r="K383" s="157">
        <v>-86.999000000000009</v>
      </c>
      <c r="L383" s="157">
        <v>-68.890999999999991</v>
      </c>
      <c r="M383" s="157">
        <v>-7.4429999999999996</v>
      </c>
    </row>
    <row r="384" spans="1:28" x14ac:dyDescent="0.2">
      <c r="A384" s="220" t="str">
        <f>IF('1'!$A$1=1,B384,C384)</f>
        <v>Short-term</v>
      </c>
      <c r="B384" s="221" t="s">
        <v>160</v>
      </c>
      <c r="C384" s="221" t="s">
        <v>159</v>
      </c>
      <c r="D384" s="154">
        <v>184.078</v>
      </c>
      <c r="E384" s="154">
        <v>-28.591000000000001</v>
      </c>
      <c r="F384" s="154">
        <v>-30.630999999999997</v>
      </c>
      <c r="G384" s="154">
        <v>-0.80900000000000005</v>
      </c>
      <c r="H384" s="154">
        <v>19.018999999999998</v>
      </c>
      <c r="I384" s="154">
        <v>-8.9779999999999962</v>
      </c>
      <c r="J384" s="154">
        <v>125.449</v>
      </c>
      <c r="K384" s="154">
        <v>-77.541000000000011</v>
      </c>
      <c r="L384" s="154">
        <v>-70.757999999999996</v>
      </c>
      <c r="M384" s="154">
        <v>-6.5350000000000001</v>
      </c>
    </row>
    <row r="385" spans="1:28" x14ac:dyDescent="0.2">
      <c r="A385" s="220" t="str">
        <f>IF('1'!$A$1=1,B385,C385)</f>
        <v>Long-term</v>
      </c>
      <c r="B385" s="221" t="s">
        <v>162</v>
      </c>
      <c r="C385" s="221" t="s">
        <v>161</v>
      </c>
      <c r="D385" s="154">
        <v>-146.994</v>
      </c>
      <c r="E385" s="154">
        <v>-37.316000000000003</v>
      </c>
      <c r="F385" s="154">
        <v>18.392000000000003</v>
      </c>
      <c r="G385" s="154">
        <v>-5.024</v>
      </c>
      <c r="H385" s="154">
        <v>-8.9179999999999993</v>
      </c>
      <c r="I385" s="154">
        <v>-7.9789999999999992</v>
      </c>
      <c r="J385" s="154">
        <v>3.1799999999999997</v>
      </c>
      <c r="K385" s="154">
        <v>-9.4580000000000002</v>
      </c>
      <c r="L385" s="154">
        <v>1.867</v>
      </c>
      <c r="M385" s="154">
        <v>-0.90800000000000003</v>
      </c>
    </row>
    <row r="386" spans="1:28" x14ac:dyDescent="0.2">
      <c r="A386" s="160" t="str">
        <f>IF('1'!$A$1=1,B386,C386)</f>
        <v>Liabilities</v>
      </c>
      <c r="B386" s="161" t="s">
        <v>132</v>
      </c>
      <c r="C386" s="161" t="s">
        <v>131</v>
      </c>
      <c r="D386" s="157">
        <v>6379.1049999999996</v>
      </c>
      <c r="E386" s="157">
        <v>-1095.1950000000002</v>
      </c>
      <c r="F386" s="157">
        <v>943.67700000000036</v>
      </c>
      <c r="G386" s="157">
        <v>1259.95</v>
      </c>
      <c r="H386" s="157">
        <v>636.25</v>
      </c>
      <c r="I386" s="157">
        <v>1749.4539999999997</v>
      </c>
      <c r="J386" s="157">
        <v>1100.415</v>
      </c>
      <c r="K386" s="157">
        <v>15265.311265081002</v>
      </c>
      <c r="L386" s="157">
        <v>26237.894824288531</v>
      </c>
      <c r="M386" s="157">
        <v>26589.420000000002</v>
      </c>
    </row>
    <row r="387" spans="1:28" x14ac:dyDescent="0.2">
      <c r="A387" s="179" t="str">
        <f>IF('1'!$A$1=1,B387,C387)</f>
        <v>Central bank</v>
      </c>
      <c r="B387" s="180" t="s">
        <v>190</v>
      </c>
      <c r="C387" s="180" t="s">
        <v>189</v>
      </c>
      <c r="D387" s="157">
        <v>4350.5949999999993</v>
      </c>
      <c r="E387" s="157">
        <v>-263.50400000000002</v>
      </c>
      <c r="F387" s="157">
        <v>756.3130000000001</v>
      </c>
      <c r="G387" s="157">
        <v>591.85199999999986</v>
      </c>
      <c r="H387" s="157">
        <v>-528.09</v>
      </c>
      <c r="I387" s="157">
        <v>-575.23599999999999</v>
      </c>
      <c r="J387" s="157">
        <v>-782.11099999999988</v>
      </c>
      <c r="K387" s="157">
        <v>-1629.5530000000001</v>
      </c>
      <c r="L387" s="157">
        <v>-1499.3889999999999</v>
      </c>
      <c r="M387" s="157">
        <v>-868.08600000000001</v>
      </c>
    </row>
    <row r="388" spans="1:28" s="9" customFormat="1" x14ac:dyDescent="0.2">
      <c r="A388" s="220" t="str">
        <f>IF('1'!$A$1=1,B388,C388)</f>
        <v>Credit and loans with the IMF</v>
      </c>
      <c r="B388" s="221" t="s">
        <v>389</v>
      </c>
      <c r="C388" s="221" t="s">
        <v>184</v>
      </c>
      <c r="D388" s="154">
        <v>3135.66</v>
      </c>
      <c r="E388" s="154">
        <v>892.572</v>
      </c>
      <c r="F388" s="154">
        <v>662.61300000000006</v>
      </c>
      <c r="G388" s="154">
        <v>591.85199999999986</v>
      </c>
      <c r="H388" s="154">
        <v>-528.09</v>
      </c>
      <c r="I388" s="154">
        <v>-575.23599999999999</v>
      </c>
      <c r="J388" s="154">
        <v>-782.11099999999988</v>
      </c>
      <c r="K388" s="154">
        <v>-1540.6210000000001</v>
      </c>
      <c r="L388" s="154">
        <v>-1499.3889999999999</v>
      </c>
      <c r="M388" s="154">
        <v>-868.08600000000001</v>
      </c>
      <c r="N388" s="279"/>
      <c r="O388" s="279"/>
      <c r="P388" s="279"/>
      <c r="Q388" s="279"/>
      <c r="R388" s="279"/>
      <c r="S388" s="279"/>
      <c r="T388" s="279"/>
      <c r="U388" s="279"/>
      <c r="V388" s="279"/>
      <c r="W388" s="279"/>
      <c r="X388" s="279"/>
      <c r="Y388" s="279"/>
      <c r="Z388" s="279"/>
      <c r="AA388" s="279"/>
      <c r="AB388" s="279"/>
    </row>
    <row r="389" spans="1:28" s="9" customFormat="1" x14ac:dyDescent="0.2">
      <c r="A389" s="220" t="str">
        <f>IF('1'!$A$1=1,B389,C389)</f>
        <v xml:space="preserve">Other short-term </v>
      </c>
      <c r="B389" s="221" t="s">
        <v>186</v>
      </c>
      <c r="C389" s="221" t="s">
        <v>185</v>
      </c>
      <c r="D389" s="154">
        <v>1214.9349999999999</v>
      </c>
      <c r="E389" s="154">
        <v>-1156.076</v>
      </c>
      <c r="F389" s="154">
        <v>0</v>
      </c>
      <c r="G389" s="154">
        <v>0</v>
      </c>
      <c r="H389" s="154">
        <v>0</v>
      </c>
      <c r="I389" s="154">
        <v>0</v>
      </c>
      <c r="J389" s="154">
        <v>0</v>
      </c>
      <c r="K389" s="154">
        <v>0</v>
      </c>
      <c r="L389" s="154">
        <v>0</v>
      </c>
      <c r="M389" s="154">
        <v>0</v>
      </c>
      <c r="N389" s="279"/>
      <c r="O389" s="279"/>
      <c r="P389" s="279"/>
      <c r="Q389" s="279"/>
      <c r="R389" s="279"/>
      <c r="S389" s="279"/>
      <c r="T389" s="279"/>
      <c r="U389" s="279"/>
      <c r="V389" s="279"/>
      <c r="W389" s="279"/>
      <c r="X389" s="279"/>
      <c r="Y389" s="279"/>
      <c r="Z389" s="279"/>
      <c r="AA389" s="279"/>
      <c r="AB389" s="279"/>
    </row>
    <row r="390" spans="1:28" x14ac:dyDescent="0.2">
      <c r="A390" s="220" t="str">
        <f>IF('1'!$A$1=1,B390,C390)</f>
        <v>Other long-term</v>
      </c>
      <c r="B390" s="221" t="s">
        <v>188</v>
      </c>
      <c r="C390" s="221" t="s">
        <v>187</v>
      </c>
      <c r="D390" s="154">
        <v>0</v>
      </c>
      <c r="E390" s="154">
        <v>0</v>
      </c>
      <c r="F390" s="154">
        <v>93.7</v>
      </c>
      <c r="G390" s="154">
        <v>0</v>
      </c>
      <c r="H390" s="154">
        <v>0</v>
      </c>
      <c r="I390" s="154">
        <v>0</v>
      </c>
      <c r="J390" s="154">
        <v>0</v>
      </c>
      <c r="K390" s="154">
        <v>-88.932000000000002</v>
      </c>
      <c r="L390" s="154">
        <v>0</v>
      </c>
      <c r="M390" s="154">
        <v>0</v>
      </c>
    </row>
    <row r="391" spans="1:28" ht="25.5" x14ac:dyDescent="0.2">
      <c r="A391" s="179" t="str">
        <f>IF('1'!$A$1=1,B391,C391)</f>
        <v>Deposit-taking corporations, except the central bank</v>
      </c>
      <c r="B391" s="180" t="s">
        <v>381</v>
      </c>
      <c r="C391" s="180" t="s">
        <v>388</v>
      </c>
      <c r="D391" s="157">
        <v>-497.25800000000004</v>
      </c>
      <c r="E391" s="157">
        <v>-863.29700000000003</v>
      </c>
      <c r="F391" s="157">
        <v>-106.68199999999999</v>
      </c>
      <c r="G391" s="157">
        <v>79.546999999999997</v>
      </c>
      <c r="H391" s="157">
        <v>-68.871999999999986</v>
      </c>
      <c r="I391" s="157">
        <v>-64.16</v>
      </c>
      <c r="J391" s="157">
        <v>-14.302000000000003</v>
      </c>
      <c r="K391" s="157">
        <v>-164.87299999999999</v>
      </c>
      <c r="L391" s="157">
        <v>-123.033</v>
      </c>
      <c r="M391" s="157">
        <v>-121.51599999999999</v>
      </c>
    </row>
    <row r="392" spans="1:28" x14ac:dyDescent="0.2">
      <c r="A392" s="220" t="str">
        <f>IF('1'!$A$1=1,B392,C392)</f>
        <v>Short-term</v>
      </c>
      <c r="B392" s="221" t="s">
        <v>160</v>
      </c>
      <c r="C392" s="221" t="s">
        <v>159</v>
      </c>
      <c r="D392" s="157">
        <v>-287.47399999999999</v>
      </c>
      <c r="E392" s="157">
        <v>-43.490000000000009</v>
      </c>
      <c r="F392" s="157">
        <v>-44.601999999999997</v>
      </c>
      <c r="G392" s="157">
        <v>-84.181000000000012</v>
      </c>
      <c r="H392" s="157">
        <v>60.213999999999999</v>
      </c>
      <c r="I392" s="157">
        <v>13.953000000000001</v>
      </c>
      <c r="J392" s="157">
        <v>-27.96</v>
      </c>
      <c r="K392" s="157">
        <v>19.681999999999999</v>
      </c>
      <c r="L392" s="157">
        <v>-19.526</v>
      </c>
      <c r="M392" s="157">
        <v>0.91900000000000004</v>
      </c>
    </row>
    <row r="393" spans="1:28" x14ac:dyDescent="0.2">
      <c r="A393" s="220" t="str">
        <f>IF('1'!$A$1=1,B393,C393)</f>
        <v>Long-term</v>
      </c>
      <c r="B393" s="221" t="s">
        <v>162</v>
      </c>
      <c r="C393" s="221" t="s">
        <v>161</v>
      </c>
      <c r="D393" s="154">
        <v>-209.78399999999999</v>
      </c>
      <c r="E393" s="154">
        <v>-819.80700000000002</v>
      </c>
      <c r="F393" s="154">
        <v>-62.08</v>
      </c>
      <c r="G393" s="154">
        <v>163.72800000000001</v>
      </c>
      <c r="H393" s="154">
        <v>-129.08600000000001</v>
      </c>
      <c r="I393" s="154">
        <v>-78.112999999999985</v>
      </c>
      <c r="J393" s="154">
        <v>13.657999999999998</v>
      </c>
      <c r="K393" s="154">
        <v>-184.55500000000001</v>
      </c>
      <c r="L393" s="154">
        <v>-103.50699999999999</v>
      </c>
      <c r="M393" s="154">
        <v>-122.435</v>
      </c>
    </row>
    <row r="394" spans="1:28" x14ac:dyDescent="0.2">
      <c r="A394" s="179" t="str">
        <f>IF('1'!$A$1=1,B394,C394)</f>
        <v>General government</v>
      </c>
      <c r="B394" s="180" t="s">
        <v>334</v>
      </c>
      <c r="C394" s="180" t="s">
        <v>77</v>
      </c>
      <c r="D394" s="157">
        <v>3835.4720000000002</v>
      </c>
      <c r="E394" s="157">
        <v>229.69400000000005</v>
      </c>
      <c r="F394" s="157">
        <v>9.266000000000119</v>
      </c>
      <c r="G394" s="157">
        <v>-352.17999999999995</v>
      </c>
      <c r="H394" s="157">
        <v>27.242000000000075</v>
      </c>
      <c r="I394" s="157">
        <v>2672.4109999999996</v>
      </c>
      <c r="J394" s="157">
        <v>1577.087</v>
      </c>
      <c r="K394" s="157">
        <v>16329.075265081003</v>
      </c>
      <c r="L394" s="157">
        <v>27183.251824288527</v>
      </c>
      <c r="M394" s="157">
        <v>26707.908000000003</v>
      </c>
    </row>
    <row r="395" spans="1:28" s="9" customFormat="1" x14ac:dyDescent="0.2">
      <c r="A395" s="220" t="str">
        <f>IF('1'!$A$1=1,B395,C395)</f>
        <v>Credit and loans with the IMF</v>
      </c>
      <c r="B395" s="221" t="s">
        <v>389</v>
      </c>
      <c r="C395" s="221" t="s">
        <v>184</v>
      </c>
      <c r="D395" s="154">
        <v>1758.643</v>
      </c>
      <c r="E395" s="154">
        <v>0</v>
      </c>
      <c r="F395" s="154">
        <v>-484.88499999999999</v>
      </c>
      <c r="G395" s="154">
        <v>-1167.8910000000001</v>
      </c>
      <c r="H395" s="154">
        <v>-897.17500000000018</v>
      </c>
      <c r="I395" s="154">
        <v>1439.2759999999998</v>
      </c>
      <c r="J395" s="154">
        <v>226.69200000000001</v>
      </c>
      <c r="K395" s="154">
        <v>2156.3685480962481</v>
      </c>
      <c r="L395" s="154">
        <v>3263.7444190603628</v>
      </c>
      <c r="M395" s="154">
        <v>3624.547</v>
      </c>
      <c r="N395" s="279"/>
      <c r="O395" s="279"/>
      <c r="P395" s="279"/>
      <c r="Q395" s="279"/>
      <c r="R395" s="279"/>
      <c r="S395" s="279"/>
      <c r="T395" s="279"/>
      <c r="U395" s="279"/>
      <c r="V395" s="279"/>
      <c r="W395" s="279"/>
      <c r="X395" s="279"/>
      <c r="Y395" s="279"/>
      <c r="Z395" s="279"/>
      <c r="AA395" s="279"/>
      <c r="AB395" s="279"/>
    </row>
    <row r="396" spans="1:28" s="9" customFormat="1" x14ac:dyDescent="0.2">
      <c r="A396" s="220" t="str">
        <f>IF('1'!$A$1=1,B396,C396)</f>
        <v>Other short-term</v>
      </c>
      <c r="B396" s="221" t="s">
        <v>391</v>
      </c>
      <c r="C396" s="221" t="s">
        <v>390</v>
      </c>
      <c r="D396" s="154">
        <v>0</v>
      </c>
      <c r="E396" s="154">
        <v>0</v>
      </c>
      <c r="F396" s="154">
        <v>0</v>
      </c>
      <c r="G396" s="154">
        <v>0</v>
      </c>
      <c r="H396" s="154">
        <v>0</v>
      </c>
      <c r="I396" s="154">
        <v>282.88200000000001</v>
      </c>
      <c r="J396" s="154">
        <v>-288.52300000000002</v>
      </c>
      <c r="K396" s="154">
        <v>0</v>
      </c>
      <c r="L396" s="154">
        <v>0</v>
      </c>
      <c r="M396" s="154">
        <v>0</v>
      </c>
      <c r="N396" s="279"/>
      <c r="O396" s="279"/>
      <c r="P396" s="279"/>
      <c r="Q396" s="279"/>
      <c r="R396" s="279"/>
      <c r="S396" s="279"/>
      <c r="T396" s="279"/>
      <c r="U396" s="279"/>
      <c r="V396" s="279"/>
      <c r="W396" s="279"/>
      <c r="X396" s="279"/>
      <c r="Y396" s="279"/>
      <c r="Z396" s="279"/>
      <c r="AA396" s="279"/>
      <c r="AB396" s="279"/>
    </row>
    <row r="397" spans="1:28" s="9" customFormat="1" x14ac:dyDescent="0.2">
      <c r="A397" s="220" t="str">
        <f>IF('1'!$A$1=1,B397,C397)</f>
        <v>Other long-term</v>
      </c>
      <c r="B397" s="221" t="s">
        <v>188</v>
      </c>
      <c r="C397" s="221" t="s">
        <v>187</v>
      </c>
      <c r="D397" s="154">
        <v>2076.8289999999997</v>
      </c>
      <c r="E397" s="154">
        <v>229.69400000000005</v>
      </c>
      <c r="F397" s="154">
        <v>494.15100000000012</v>
      </c>
      <c r="G397" s="154">
        <v>815.71100000000013</v>
      </c>
      <c r="H397" s="154">
        <v>924.41699999999992</v>
      </c>
      <c r="I397" s="154">
        <v>950.25299999999993</v>
      </c>
      <c r="J397" s="154">
        <v>1638.9179999999999</v>
      </c>
      <c r="K397" s="154">
        <v>14172.706716984754</v>
      </c>
      <c r="L397" s="154">
        <v>23919.507405228167</v>
      </c>
      <c r="M397" s="154">
        <v>23083.361000000001</v>
      </c>
      <c r="N397" s="279"/>
      <c r="O397" s="279"/>
      <c r="P397" s="279"/>
      <c r="Q397" s="279"/>
      <c r="R397" s="279"/>
      <c r="S397" s="279"/>
      <c r="T397" s="279"/>
      <c r="U397" s="279"/>
      <c r="V397" s="279"/>
      <c r="W397" s="279"/>
      <c r="X397" s="279"/>
      <c r="Y397" s="279"/>
      <c r="Z397" s="279"/>
      <c r="AA397" s="279"/>
      <c r="AB397" s="279"/>
    </row>
    <row r="398" spans="1:28" s="9" customFormat="1" x14ac:dyDescent="0.2">
      <c r="A398" s="179" t="str">
        <f>IF('1'!$A$1=1,B398,C398)</f>
        <v>Other sectors</v>
      </c>
      <c r="B398" s="180" t="s">
        <v>80</v>
      </c>
      <c r="C398" s="180" t="s">
        <v>81</v>
      </c>
      <c r="D398" s="157">
        <v>-1309.7039999999997</v>
      </c>
      <c r="E398" s="157">
        <v>-198.08799999999997</v>
      </c>
      <c r="F398" s="157">
        <v>284.77999999999997</v>
      </c>
      <c r="G398" s="157">
        <v>940.73100000000011</v>
      </c>
      <c r="H398" s="157">
        <v>1205.97</v>
      </c>
      <c r="I398" s="157">
        <v>-283.56100000000004</v>
      </c>
      <c r="J398" s="157">
        <v>319.74099999999999</v>
      </c>
      <c r="K398" s="157">
        <v>730.66200000000015</v>
      </c>
      <c r="L398" s="157">
        <v>677.06500000000005</v>
      </c>
      <c r="M398" s="157">
        <v>871.11400000000003</v>
      </c>
      <c r="N398" s="279"/>
      <c r="O398" s="279"/>
      <c r="P398" s="279"/>
      <c r="Q398" s="279"/>
      <c r="R398" s="279"/>
      <c r="S398" s="279"/>
      <c r="T398" s="279"/>
      <c r="U398" s="279"/>
      <c r="V398" s="279"/>
      <c r="W398" s="279"/>
      <c r="X398" s="279"/>
      <c r="Y398" s="279"/>
      <c r="Z398" s="279"/>
      <c r="AA398" s="279"/>
      <c r="AB398" s="279"/>
    </row>
    <row r="399" spans="1:28" s="9" customFormat="1" x14ac:dyDescent="0.2">
      <c r="A399" s="220" t="str">
        <f>IF('1'!$A$1=1,B399,C399)</f>
        <v>Short-term</v>
      </c>
      <c r="B399" s="221" t="s">
        <v>160</v>
      </c>
      <c r="C399" s="221" t="s">
        <v>159</v>
      </c>
      <c r="D399" s="154">
        <v>-173.01899999999998</v>
      </c>
      <c r="E399" s="154">
        <v>168.941</v>
      </c>
      <c r="F399" s="154">
        <v>542.05999999999995</v>
      </c>
      <c r="G399" s="154">
        <v>301.78699999999998</v>
      </c>
      <c r="H399" s="154">
        <v>762.32799999999997</v>
      </c>
      <c r="I399" s="154">
        <v>-436.39</v>
      </c>
      <c r="J399" s="154">
        <v>109.96799999999999</v>
      </c>
      <c r="K399" s="154">
        <v>94.161999999999992</v>
      </c>
      <c r="L399" s="154">
        <v>47.600999999999999</v>
      </c>
      <c r="M399" s="154">
        <v>-27.103999999999989</v>
      </c>
      <c r="N399" s="279"/>
      <c r="O399" s="279"/>
      <c r="P399" s="279"/>
      <c r="Q399" s="279"/>
      <c r="R399" s="279"/>
      <c r="S399" s="279"/>
      <c r="T399" s="279"/>
      <c r="U399" s="279"/>
      <c r="V399" s="279"/>
      <c r="W399" s="279"/>
      <c r="X399" s="279"/>
      <c r="Y399" s="279"/>
      <c r="Z399" s="279"/>
      <c r="AA399" s="279"/>
      <c r="AB399" s="279"/>
    </row>
    <row r="400" spans="1:28" x14ac:dyDescent="0.2">
      <c r="A400" s="220" t="str">
        <f>IF('1'!$A$1=1,B400,C400)</f>
        <v>Long-term</v>
      </c>
      <c r="B400" s="221" t="s">
        <v>162</v>
      </c>
      <c r="C400" s="221" t="s">
        <v>161</v>
      </c>
      <c r="D400" s="154">
        <v>-1136.6849999999999</v>
      </c>
      <c r="E400" s="154">
        <v>-367.029</v>
      </c>
      <c r="F400" s="154">
        <v>-257.27999999999997</v>
      </c>
      <c r="G400" s="154">
        <v>638.94399999999996</v>
      </c>
      <c r="H400" s="154">
        <v>443.64200000000005</v>
      </c>
      <c r="I400" s="154">
        <v>152.82899999999998</v>
      </c>
      <c r="J400" s="154">
        <v>209.77300000000014</v>
      </c>
      <c r="K400" s="154">
        <v>636.5</v>
      </c>
      <c r="L400" s="154">
        <v>629.46400000000006</v>
      </c>
      <c r="M400" s="154">
        <v>898.21799999999985</v>
      </c>
    </row>
    <row r="401" spans="1:28" s="9" customFormat="1" x14ac:dyDescent="0.2">
      <c r="A401" s="220" t="str">
        <f>IF('1'!$A$1=1,B401,C401)</f>
        <v>Other financial corporations</v>
      </c>
      <c r="B401" s="221" t="s">
        <v>442</v>
      </c>
      <c r="C401" s="221" t="s">
        <v>443</v>
      </c>
      <c r="D401" s="154">
        <v>0</v>
      </c>
      <c r="E401" s="154">
        <v>0</v>
      </c>
      <c r="F401" s="154">
        <v>0</v>
      </c>
      <c r="G401" s="154">
        <v>0</v>
      </c>
      <c r="H401" s="154">
        <v>0</v>
      </c>
      <c r="I401" s="154">
        <v>20.375999999999998</v>
      </c>
      <c r="J401" s="154">
        <v>-17.062999999999999</v>
      </c>
      <c r="K401" s="154">
        <v>-35.285000000000004</v>
      </c>
      <c r="L401" s="154">
        <v>-75.326999999999998</v>
      </c>
      <c r="M401" s="154">
        <v>-10.418999999999999</v>
      </c>
      <c r="N401" s="279"/>
      <c r="O401" s="279"/>
      <c r="P401" s="279"/>
      <c r="Q401" s="279"/>
      <c r="R401" s="279"/>
      <c r="S401" s="279"/>
      <c r="T401" s="279"/>
      <c r="U401" s="279"/>
      <c r="V401" s="279"/>
      <c r="W401" s="279"/>
      <c r="X401" s="279"/>
      <c r="Y401" s="279"/>
      <c r="Z401" s="279"/>
      <c r="AA401" s="279"/>
      <c r="AB401" s="279"/>
    </row>
    <row r="402" spans="1:28" s="9" customFormat="1" x14ac:dyDescent="0.2">
      <c r="A402" s="235" t="str">
        <f>IF('1'!$A$1=1,B402,C402)</f>
        <v>Short-term</v>
      </c>
      <c r="B402" s="221" t="s">
        <v>160</v>
      </c>
      <c r="C402" s="221" t="s">
        <v>159</v>
      </c>
      <c r="D402" s="154">
        <v>0</v>
      </c>
      <c r="E402" s="154">
        <v>0</v>
      </c>
      <c r="F402" s="154">
        <v>0</v>
      </c>
      <c r="G402" s="154">
        <v>0</v>
      </c>
      <c r="H402" s="154">
        <v>0</v>
      </c>
      <c r="I402" s="154">
        <v>25.359000000000002</v>
      </c>
      <c r="J402" s="154">
        <v>11.192</v>
      </c>
      <c r="K402" s="154">
        <v>1.7650000000000001</v>
      </c>
      <c r="L402" s="154">
        <v>0</v>
      </c>
      <c r="M402" s="154">
        <v>0</v>
      </c>
      <c r="N402" s="279"/>
      <c r="O402" s="279"/>
      <c r="P402" s="279"/>
      <c r="Q402" s="279"/>
      <c r="R402" s="279"/>
      <c r="S402" s="279"/>
      <c r="T402" s="279"/>
      <c r="U402" s="279"/>
      <c r="V402" s="279"/>
      <c r="W402" s="279"/>
      <c r="X402" s="279"/>
      <c r="Y402" s="279"/>
      <c r="Z402" s="279"/>
      <c r="AA402" s="279"/>
      <c r="AB402" s="279"/>
    </row>
    <row r="403" spans="1:28" x14ac:dyDescent="0.2">
      <c r="A403" s="235" t="str">
        <f>IF('1'!$A$1=1,B403,C403)</f>
        <v>Long-term</v>
      </c>
      <c r="B403" s="221" t="s">
        <v>162</v>
      </c>
      <c r="C403" s="221" t="s">
        <v>161</v>
      </c>
      <c r="D403" s="154">
        <v>0</v>
      </c>
      <c r="E403" s="154">
        <v>0</v>
      </c>
      <c r="F403" s="154">
        <v>0</v>
      </c>
      <c r="G403" s="154">
        <v>0</v>
      </c>
      <c r="H403" s="154">
        <v>0</v>
      </c>
      <c r="I403" s="154">
        <v>-4.9830000000000005</v>
      </c>
      <c r="J403" s="154">
        <v>-28.254999999999999</v>
      </c>
      <c r="K403" s="154">
        <v>-37.050000000000004</v>
      </c>
      <c r="L403" s="154">
        <v>-75.326999999999998</v>
      </c>
      <c r="M403" s="154">
        <v>-10.418999999999999</v>
      </c>
    </row>
    <row r="404" spans="1:28" s="9" customFormat="1" ht="25.5" x14ac:dyDescent="0.2">
      <c r="A404" s="220" t="str">
        <f>IF('1'!$A$1=1,B404,C404)</f>
        <v>Nonfinancial corporations, households, and NPISHs</v>
      </c>
      <c r="B404" s="221" t="s">
        <v>387</v>
      </c>
      <c r="C404" s="221" t="s">
        <v>393</v>
      </c>
      <c r="D404" s="154">
        <v>0</v>
      </c>
      <c r="E404" s="154">
        <v>0</v>
      </c>
      <c r="F404" s="154">
        <v>0</v>
      </c>
      <c r="G404" s="154">
        <v>0</v>
      </c>
      <c r="H404" s="154">
        <v>0</v>
      </c>
      <c r="I404" s="154">
        <v>-303.9369999999999</v>
      </c>
      <c r="J404" s="154">
        <v>336.80400000000009</v>
      </c>
      <c r="K404" s="154">
        <v>765.94700000000012</v>
      </c>
      <c r="L404" s="154">
        <v>752.39200000000005</v>
      </c>
      <c r="M404" s="154">
        <v>881.5329999999999</v>
      </c>
      <c r="N404" s="279"/>
      <c r="O404" s="279"/>
      <c r="P404" s="279"/>
      <c r="Q404" s="279"/>
      <c r="R404" s="279"/>
      <c r="S404" s="279"/>
      <c r="T404" s="279"/>
      <c r="U404" s="279"/>
      <c r="V404" s="279"/>
      <c r="W404" s="279"/>
      <c r="X404" s="279"/>
      <c r="Y404" s="279"/>
      <c r="Z404" s="279"/>
      <c r="AA404" s="279"/>
      <c r="AB404" s="279"/>
    </row>
    <row r="405" spans="1:28" s="9" customFormat="1" x14ac:dyDescent="0.2">
      <c r="A405" s="235" t="str">
        <f>IF('1'!$A$1=1,B405,C405)</f>
        <v>Short-term</v>
      </c>
      <c r="B405" s="221" t="s">
        <v>160</v>
      </c>
      <c r="C405" s="221" t="s">
        <v>159</v>
      </c>
      <c r="D405" s="154">
        <v>0</v>
      </c>
      <c r="E405" s="154">
        <v>0</v>
      </c>
      <c r="F405" s="154">
        <v>0</v>
      </c>
      <c r="G405" s="154">
        <v>0</v>
      </c>
      <c r="H405" s="154">
        <v>0</v>
      </c>
      <c r="I405" s="154">
        <v>-461.74899999999997</v>
      </c>
      <c r="J405" s="154">
        <v>98.77600000000001</v>
      </c>
      <c r="K405" s="154">
        <v>92.397000000000006</v>
      </c>
      <c r="L405" s="154">
        <v>47.600999999999999</v>
      </c>
      <c r="M405" s="154">
        <v>-27.103999999999989</v>
      </c>
      <c r="N405" s="279"/>
      <c r="O405" s="279"/>
      <c r="P405" s="279"/>
      <c r="Q405" s="279"/>
      <c r="R405" s="279"/>
      <c r="S405" s="279"/>
      <c r="T405" s="279"/>
      <c r="U405" s="279"/>
      <c r="V405" s="279"/>
      <c r="W405" s="279"/>
      <c r="X405" s="279"/>
      <c r="Y405" s="279"/>
      <c r="Z405" s="279"/>
      <c r="AA405" s="279"/>
      <c r="AB405" s="279"/>
    </row>
    <row r="406" spans="1:28" s="9" customFormat="1" x14ac:dyDescent="0.2">
      <c r="A406" s="235" t="str">
        <f>IF('1'!$A$1=1,B406,C406)</f>
        <v>Long-term</v>
      </c>
      <c r="B406" s="221" t="s">
        <v>162</v>
      </c>
      <c r="C406" s="221" t="s">
        <v>161</v>
      </c>
      <c r="D406" s="154">
        <v>0</v>
      </c>
      <c r="E406" s="154">
        <v>0</v>
      </c>
      <c r="F406" s="154">
        <v>0</v>
      </c>
      <c r="G406" s="154">
        <v>0</v>
      </c>
      <c r="H406" s="154">
        <v>0</v>
      </c>
      <c r="I406" s="154">
        <v>157.81199999999998</v>
      </c>
      <c r="J406" s="154">
        <v>238.02800000000002</v>
      </c>
      <c r="K406" s="154">
        <v>673.55</v>
      </c>
      <c r="L406" s="154">
        <v>704.79100000000005</v>
      </c>
      <c r="M406" s="154">
        <v>908.63699999999994</v>
      </c>
      <c r="N406" s="279"/>
      <c r="O406" s="279"/>
      <c r="P406" s="279"/>
      <c r="Q406" s="279"/>
      <c r="R406" s="279"/>
      <c r="S406" s="279"/>
      <c r="T406" s="279"/>
      <c r="U406" s="279"/>
      <c r="V406" s="279"/>
      <c r="W406" s="279"/>
      <c r="X406" s="279"/>
      <c r="Y406" s="279"/>
      <c r="Z406" s="279"/>
      <c r="AA406" s="279"/>
      <c r="AB406" s="279"/>
    </row>
    <row r="407" spans="1:28" s="9" customFormat="1" x14ac:dyDescent="0.2">
      <c r="A407" s="218" t="str">
        <f>IF('1'!$A$1=1,B407,C407)</f>
        <v>Trade credit and advances</v>
      </c>
      <c r="B407" s="219" t="s">
        <v>178</v>
      </c>
      <c r="C407" s="219" t="s">
        <v>392</v>
      </c>
      <c r="D407" s="157">
        <v>2137.076</v>
      </c>
      <c r="E407" s="157">
        <v>-139.31300000000005</v>
      </c>
      <c r="F407" s="157">
        <v>-450.70699999999982</v>
      </c>
      <c r="G407" s="157">
        <v>-1105.0020000000002</v>
      </c>
      <c r="H407" s="157">
        <v>-2780.9480000000003</v>
      </c>
      <c r="I407" s="157">
        <v>-2219.0519999999997</v>
      </c>
      <c r="J407" s="157">
        <v>882.64799999999991</v>
      </c>
      <c r="K407" s="157">
        <v>12017.710999999999</v>
      </c>
      <c r="L407" s="157">
        <v>-885.5469999999998</v>
      </c>
      <c r="M407" s="157">
        <v>-3728.759</v>
      </c>
      <c r="N407" s="279"/>
      <c r="O407" s="279"/>
      <c r="P407" s="279"/>
      <c r="Q407" s="279"/>
      <c r="R407" s="279"/>
      <c r="S407" s="279"/>
      <c r="T407" s="279"/>
      <c r="U407" s="279"/>
      <c r="V407" s="279"/>
      <c r="W407" s="279"/>
      <c r="X407" s="279"/>
      <c r="Y407" s="279"/>
      <c r="Z407" s="279"/>
      <c r="AA407" s="279"/>
      <c r="AB407" s="279"/>
    </row>
    <row r="408" spans="1:28" s="9" customFormat="1" x14ac:dyDescent="0.2">
      <c r="A408" s="160" t="str">
        <f>IF('1'!$A$1=1,B408,C408)</f>
        <v>Assets</v>
      </c>
      <c r="B408" s="161" t="s">
        <v>130</v>
      </c>
      <c r="C408" s="161" t="s">
        <v>129</v>
      </c>
      <c r="D408" s="157">
        <v>576.31700000000001</v>
      </c>
      <c r="E408" s="157">
        <v>395.82899999999995</v>
      </c>
      <c r="F408" s="157">
        <v>967.13599999999997</v>
      </c>
      <c r="G408" s="157">
        <v>-129.07400000000007</v>
      </c>
      <c r="H408" s="157">
        <v>-608.02800000000002</v>
      </c>
      <c r="I408" s="157">
        <v>37.569999999999993</v>
      </c>
      <c r="J408" s="157">
        <v>813.24999999999989</v>
      </c>
      <c r="K408" s="157">
        <v>9152.4639999999999</v>
      </c>
      <c r="L408" s="157">
        <v>-494.86</v>
      </c>
      <c r="M408" s="157">
        <v>-1382.241</v>
      </c>
      <c r="N408" s="279"/>
      <c r="O408" s="279"/>
      <c r="P408" s="279"/>
      <c r="Q408" s="279"/>
      <c r="R408" s="279"/>
      <c r="S408" s="279"/>
      <c r="T408" s="279"/>
      <c r="U408" s="279"/>
      <c r="V408" s="279"/>
      <c r="W408" s="279"/>
      <c r="X408" s="279"/>
      <c r="Y408" s="279"/>
      <c r="Z408" s="279"/>
      <c r="AA408" s="279"/>
      <c r="AB408" s="279"/>
    </row>
    <row r="409" spans="1:28" s="9" customFormat="1" x14ac:dyDescent="0.2">
      <c r="A409" s="179" t="str">
        <f>IF('1'!$A$1=1,B409,C409)</f>
        <v>Other sectors</v>
      </c>
      <c r="B409" s="180" t="s">
        <v>80</v>
      </c>
      <c r="C409" s="180" t="s">
        <v>81</v>
      </c>
      <c r="D409" s="157">
        <v>576.31700000000001</v>
      </c>
      <c r="E409" s="157">
        <v>395.82899999999995</v>
      </c>
      <c r="F409" s="157">
        <v>967.13599999999997</v>
      </c>
      <c r="G409" s="157">
        <v>-129.07400000000007</v>
      </c>
      <c r="H409" s="157">
        <v>-608.02800000000002</v>
      </c>
      <c r="I409" s="157">
        <v>37.569999999999993</v>
      </c>
      <c r="J409" s="157">
        <v>813.24999999999989</v>
      </c>
      <c r="K409" s="157">
        <v>9152.4639999999999</v>
      </c>
      <c r="L409" s="157">
        <v>-494.86</v>
      </c>
      <c r="M409" s="157">
        <v>-1382.241</v>
      </c>
      <c r="N409" s="279"/>
      <c r="O409" s="279"/>
      <c r="P409" s="279"/>
      <c r="Q409" s="279"/>
      <c r="R409" s="279"/>
      <c r="S409" s="279"/>
      <c r="T409" s="279"/>
      <c r="U409" s="279"/>
      <c r="V409" s="279"/>
      <c r="W409" s="279"/>
      <c r="X409" s="279"/>
      <c r="Y409" s="279"/>
      <c r="Z409" s="279"/>
      <c r="AA409" s="279"/>
      <c r="AB409" s="279"/>
    </row>
    <row r="410" spans="1:28" s="9" customFormat="1" x14ac:dyDescent="0.2">
      <c r="A410" s="220" t="str">
        <f>IF('1'!$A$1=1,B410,C410)</f>
        <v>Short-term</v>
      </c>
      <c r="B410" s="221" t="s">
        <v>160</v>
      </c>
      <c r="C410" s="221" t="s">
        <v>159</v>
      </c>
      <c r="D410" s="154">
        <v>571.54000000000008</v>
      </c>
      <c r="E410" s="154">
        <v>407.50800000000004</v>
      </c>
      <c r="F410" s="154">
        <v>935.96</v>
      </c>
      <c r="G410" s="154">
        <v>-121.97199999999987</v>
      </c>
      <c r="H410" s="154">
        <v>-596.22799999999995</v>
      </c>
      <c r="I410" s="154">
        <v>54.531999999999982</v>
      </c>
      <c r="J410" s="154">
        <v>800.61300000000006</v>
      </c>
      <c r="K410" s="154">
        <v>9248.3510000000006</v>
      </c>
      <c r="L410" s="154">
        <v>-530.62400000000002</v>
      </c>
      <c r="M410" s="154">
        <v>-1390.4529999999997</v>
      </c>
      <c r="N410" s="279"/>
      <c r="O410" s="279"/>
      <c r="P410" s="279"/>
      <c r="Q410" s="279"/>
      <c r="R410" s="279"/>
      <c r="S410" s="279"/>
      <c r="T410" s="279"/>
      <c r="U410" s="279"/>
      <c r="V410" s="279"/>
      <c r="W410" s="279"/>
      <c r="X410" s="279"/>
      <c r="Y410" s="279"/>
      <c r="Z410" s="279"/>
      <c r="AA410" s="279"/>
      <c r="AB410" s="279"/>
    </row>
    <row r="411" spans="1:28" x14ac:dyDescent="0.2">
      <c r="A411" s="220" t="str">
        <f>IF('1'!$A$1=1,B411,C411)</f>
        <v>Long-term</v>
      </c>
      <c r="B411" s="221" t="s">
        <v>162</v>
      </c>
      <c r="C411" s="221" t="s">
        <v>161</v>
      </c>
      <c r="D411" s="154">
        <v>4.7769999999999975</v>
      </c>
      <c r="E411" s="154">
        <v>-11.678999999999998</v>
      </c>
      <c r="F411" s="154">
        <v>31.175999999999998</v>
      </c>
      <c r="G411" s="154">
        <v>-7.1020000000000003</v>
      </c>
      <c r="H411" s="154">
        <v>-11.8</v>
      </c>
      <c r="I411" s="154">
        <v>-16.961999999999996</v>
      </c>
      <c r="J411" s="154">
        <v>12.637</v>
      </c>
      <c r="K411" s="154">
        <v>-95.887</v>
      </c>
      <c r="L411" s="154">
        <v>35.763999999999996</v>
      </c>
      <c r="M411" s="154">
        <v>8.2120000000000015</v>
      </c>
    </row>
    <row r="412" spans="1:28" ht="25.5" x14ac:dyDescent="0.2">
      <c r="A412" s="220" t="str">
        <f>IF('1'!$A$1=1,B412,C412)</f>
        <v>Nonfinancial corporations, households, and NPISHs</v>
      </c>
      <c r="B412" s="221" t="s">
        <v>387</v>
      </c>
      <c r="C412" s="221" t="s">
        <v>393</v>
      </c>
      <c r="D412" s="154">
        <v>576.31700000000001</v>
      </c>
      <c r="E412" s="154">
        <v>395.82899999999995</v>
      </c>
      <c r="F412" s="154">
        <v>967.13599999999997</v>
      </c>
      <c r="G412" s="154">
        <v>-129.07400000000007</v>
      </c>
      <c r="H412" s="154">
        <v>-608.02800000000002</v>
      </c>
      <c r="I412" s="154">
        <v>37.569999999999993</v>
      </c>
      <c r="J412" s="154">
        <v>813.24999999999989</v>
      </c>
      <c r="K412" s="154">
        <v>9152.4639999999999</v>
      </c>
      <c r="L412" s="154">
        <v>-494.86</v>
      </c>
      <c r="M412" s="154">
        <v>-1382.241</v>
      </c>
    </row>
    <row r="413" spans="1:28" s="9" customFormat="1" x14ac:dyDescent="0.2">
      <c r="A413" s="235" t="str">
        <f>IF('1'!$A$1=1,B413,C413)</f>
        <v>Short-term</v>
      </c>
      <c r="B413" s="236" t="s">
        <v>160</v>
      </c>
      <c r="C413" s="236" t="s">
        <v>159</v>
      </c>
      <c r="D413" s="154">
        <v>571.54000000000008</v>
      </c>
      <c r="E413" s="154">
        <v>407.50800000000004</v>
      </c>
      <c r="F413" s="154">
        <v>935.96</v>
      </c>
      <c r="G413" s="154">
        <v>-121.97199999999987</v>
      </c>
      <c r="H413" s="154">
        <v>-596.22799999999995</v>
      </c>
      <c r="I413" s="154">
        <v>54.531999999999982</v>
      </c>
      <c r="J413" s="154">
        <v>800.61300000000006</v>
      </c>
      <c r="K413" s="154">
        <v>9248.3510000000006</v>
      </c>
      <c r="L413" s="154">
        <v>-530.62400000000002</v>
      </c>
      <c r="M413" s="154">
        <v>-1390.4529999999997</v>
      </c>
      <c r="N413" s="279"/>
      <c r="O413" s="279"/>
      <c r="P413" s="279"/>
      <c r="Q413" s="279"/>
      <c r="R413" s="279"/>
      <c r="S413" s="279"/>
      <c r="T413" s="279"/>
      <c r="U413" s="279"/>
      <c r="V413" s="279"/>
      <c r="W413" s="279"/>
      <c r="X413" s="279"/>
      <c r="Y413" s="279"/>
      <c r="Z413" s="279"/>
      <c r="AA413" s="279"/>
      <c r="AB413" s="279"/>
    </row>
    <row r="414" spans="1:28" s="9" customFormat="1" x14ac:dyDescent="0.2">
      <c r="A414" s="235" t="str">
        <f>IF('1'!$A$1=1,B414,C414)</f>
        <v>Long-term</v>
      </c>
      <c r="B414" s="236" t="s">
        <v>162</v>
      </c>
      <c r="C414" s="236" t="s">
        <v>161</v>
      </c>
      <c r="D414" s="154">
        <v>4.7769999999999975</v>
      </c>
      <c r="E414" s="154">
        <v>-11.678999999999998</v>
      </c>
      <c r="F414" s="154">
        <v>31.175999999999998</v>
      </c>
      <c r="G414" s="154">
        <v>-7.1020000000000003</v>
      </c>
      <c r="H414" s="154">
        <v>-11.8</v>
      </c>
      <c r="I414" s="154">
        <v>-16.961999999999996</v>
      </c>
      <c r="J414" s="154">
        <v>12.637</v>
      </c>
      <c r="K414" s="154">
        <v>-95.887</v>
      </c>
      <c r="L414" s="154">
        <v>35.763999999999996</v>
      </c>
      <c r="M414" s="154">
        <v>8.2120000000000015</v>
      </c>
      <c r="N414" s="279"/>
      <c r="O414" s="279"/>
      <c r="P414" s="279"/>
      <c r="Q414" s="279"/>
      <c r="R414" s="279"/>
      <c r="S414" s="279"/>
      <c r="T414" s="279"/>
      <c r="U414" s="279"/>
      <c r="V414" s="279"/>
      <c r="W414" s="279"/>
      <c r="X414" s="279"/>
      <c r="Y414" s="279"/>
      <c r="Z414" s="279"/>
      <c r="AA414" s="279"/>
      <c r="AB414" s="279"/>
    </row>
    <row r="415" spans="1:28" x14ac:dyDescent="0.2">
      <c r="A415" s="160" t="str">
        <f>IF('1'!$A$1=1,B415,C415)</f>
        <v>Liabilities</v>
      </c>
      <c r="B415" s="161" t="s">
        <v>132</v>
      </c>
      <c r="C415" s="161" t="s">
        <v>131</v>
      </c>
      <c r="D415" s="157">
        <v>-1560.7590000000002</v>
      </c>
      <c r="E415" s="157">
        <v>535.14200000000005</v>
      </c>
      <c r="F415" s="157">
        <v>1417.8429999999998</v>
      </c>
      <c r="G415" s="157">
        <v>975.928</v>
      </c>
      <c r="H415" s="157">
        <v>2172.92</v>
      </c>
      <c r="I415" s="157">
        <v>2256.6219999999998</v>
      </c>
      <c r="J415" s="157">
        <v>-69.398000000000025</v>
      </c>
      <c r="K415" s="157">
        <v>-2865.2470000000003</v>
      </c>
      <c r="L415" s="157">
        <v>390.6869999999999</v>
      </c>
      <c r="M415" s="157">
        <v>2346.518</v>
      </c>
    </row>
    <row r="416" spans="1:28" x14ac:dyDescent="0.2">
      <c r="A416" s="179" t="str">
        <f>IF('1'!$A$1=1,B416,C416)</f>
        <v>Other sectors</v>
      </c>
      <c r="B416" s="180" t="s">
        <v>80</v>
      </c>
      <c r="C416" s="180" t="s">
        <v>81</v>
      </c>
      <c r="D416" s="157">
        <v>-1560.7590000000002</v>
      </c>
      <c r="E416" s="157">
        <v>535.14200000000005</v>
      </c>
      <c r="F416" s="157">
        <v>1417.8429999999998</v>
      </c>
      <c r="G416" s="157">
        <v>975.928</v>
      </c>
      <c r="H416" s="157">
        <v>2172.92</v>
      </c>
      <c r="I416" s="157">
        <v>2256.6219999999998</v>
      </c>
      <c r="J416" s="157">
        <v>-69.398000000000025</v>
      </c>
      <c r="K416" s="157">
        <v>-2865.2470000000003</v>
      </c>
      <c r="L416" s="157">
        <v>390.6869999999999</v>
      </c>
      <c r="M416" s="157">
        <v>2346.518</v>
      </c>
    </row>
    <row r="417" spans="1:76" x14ac:dyDescent="0.2">
      <c r="A417" s="220" t="str">
        <f>IF('1'!$A$1=1,B417,C417)</f>
        <v>Short-term</v>
      </c>
      <c r="B417" s="221" t="s">
        <v>160</v>
      </c>
      <c r="C417" s="221" t="s">
        <v>159</v>
      </c>
      <c r="D417" s="154">
        <v>-1841.5549999999998</v>
      </c>
      <c r="E417" s="154">
        <v>703.00099999999998</v>
      </c>
      <c r="F417" s="154">
        <v>1459.2360000000003</v>
      </c>
      <c r="G417" s="154">
        <v>1042.451</v>
      </c>
      <c r="H417" s="154">
        <v>2076.982</v>
      </c>
      <c r="I417" s="154">
        <v>2245.721</v>
      </c>
      <c r="J417" s="154">
        <v>-107.15400000000011</v>
      </c>
      <c r="K417" s="154">
        <v>-2768.7159999999999</v>
      </c>
      <c r="L417" s="154">
        <v>427.4549999999997</v>
      </c>
      <c r="M417" s="154">
        <v>2327.4459999999999</v>
      </c>
    </row>
    <row r="418" spans="1:76" x14ac:dyDescent="0.2">
      <c r="A418" s="220" t="str">
        <f>IF('1'!$A$1=1,B418,C418)</f>
        <v>Long-term</v>
      </c>
      <c r="B418" s="221" t="s">
        <v>162</v>
      </c>
      <c r="C418" s="221" t="s">
        <v>161</v>
      </c>
      <c r="D418" s="154">
        <v>280.79599999999988</v>
      </c>
      <c r="E418" s="154">
        <v>-167.85899999999998</v>
      </c>
      <c r="F418" s="154">
        <v>-41.393000000000001</v>
      </c>
      <c r="G418" s="154">
        <v>-66.52300000000001</v>
      </c>
      <c r="H418" s="154">
        <v>95.938000000000002</v>
      </c>
      <c r="I418" s="154">
        <v>10.900999999999996</v>
      </c>
      <c r="J418" s="154">
        <v>37.756</v>
      </c>
      <c r="K418" s="154">
        <v>-96.531000000000006</v>
      </c>
      <c r="L418" s="154">
        <v>-36.768000000000001</v>
      </c>
      <c r="M418" s="154">
        <v>19.071999999999999</v>
      </c>
    </row>
    <row r="419" spans="1:76" ht="25.5" x14ac:dyDescent="0.2">
      <c r="A419" s="220" t="str">
        <f>IF('1'!$A$1=1,B419,C419)</f>
        <v>Nonfinancial corporations, households, and NPISHs</v>
      </c>
      <c r="B419" s="221" t="s">
        <v>387</v>
      </c>
      <c r="C419" s="221" t="s">
        <v>393</v>
      </c>
      <c r="D419" s="154">
        <v>-1560.7590000000002</v>
      </c>
      <c r="E419" s="154">
        <v>535.14200000000005</v>
      </c>
      <c r="F419" s="154">
        <v>1417.8429999999998</v>
      </c>
      <c r="G419" s="154">
        <v>975.928</v>
      </c>
      <c r="H419" s="154">
        <v>2172.92</v>
      </c>
      <c r="I419" s="154">
        <v>2256.6219999999998</v>
      </c>
      <c r="J419" s="154">
        <v>-69.398000000000025</v>
      </c>
      <c r="K419" s="154">
        <v>-2865.2470000000003</v>
      </c>
      <c r="L419" s="154">
        <v>390.6869999999999</v>
      </c>
      <c r="M419" s="154">
        <v>2346.518</v>
      </c>
    </row>
    <row r="420" spans="1:76" s="243" customFormat="1" x14ac:dyDescent="0.2">
      <c r="A420" s="235" t="str">
        <f>IF('1'!$A$1=1,B420,C420)</f>
        <v>Short-term</v>
      </c>
      <c r="B420" s="236" t="s">
        <v>160</v>
      </c>
      <c r="C420" s="236" t="s">
        <v>159</v>
      </c>
      <c r="D420" s="154">
        <v>-1841.5549999999998</v>
      </c>
      <c r="E420" s="154">
        <v>703.00099999999998</v>
      </c>
      <c r="F420" s="154">
        <v>1459.2360000000003</v>
      </c>
      <c r="G420" s="154">
        <v>1042.451</v>
      </c>
      <c r="H420" s="154">
        <v>2076.982</v>
      </c>
      <c r="I420" s="154">
        <v>2245.721</v>
      </c>
      <c r="J420" s="154">
        <v>-107.15400000000011</v>
      </c>
      <c r="K420" s="154">
        <v>-2768.7159999999999</v>
      </c>
      <c r="L420" s="154">
        <v>427.4549999999997</v>
      </c>
      <c r="M420" s="154">
        <v>2327.4459999999999</v>
      </c>
      <c r="N420" s="280"/>
      <c r="O420" s="280"/>
      <c r="P420" s="280"/>
      <c r="Q420" s="280"/>
      <c r="R420" s="280"/>
      <c r="S420" s="280"/>
      <c r="T420" s="280"/>
      <c r="U420" s="280"/>
      <c r="V420" s="280"/>
      <c r="W420" s="280"/>
      <c r="X420" s="280"/>
      <c r="Y420" s="280"/>
      <c r="Z420" s="280"/>
      <c r="AA420" s="280"/>
      <c r="AB420" s="280"/>
    </row>
    <row r="421" spans="1:76" s="245" customFormat="1" x14ac:dyDescent="0.2">
      <c r="A421" s="235" t="str">
        <f>IF('1'!$A$1=1,B421,C421)</f>
        <v>Long-term</v>
      </c>
      <c r="B421" s="236" t="s">
        <v>162</v>
      </c>
      <c r="C421" s="236" t="s">
        <v>161</v>
      </c>
      <c r="D421" s="154">
        <v>280.79599999999988</v>
      </c>
      <c r="E421" s="154">
        <v>-167.85899999999998</v>
      </c>
      <c r="F421" s="154">
        <v>-41.393000000000001</v>
      </c>
      <c r="G421" s="154">
        <v>-66.52300000000001</v>
      </c>
      <c r="H421" s="154">
        <v>95.938000000000002</v>
      </c>
      <c r="I421" s="154">
        <v>10.900999999999996</v>
      </c>
      <c r="J421" s="154">
        <v>37.756</v>
      </c>
      <c r="K421" s="154">
        <v>-96.531000000000006</v>
      </c>
      <c r="L421" s="154">
        <v>-36.768000000000001</v>
      </c>
      <c r="M421" s="154">
        <v>19.071999999999999</v>
      </c>
      <c r="N421" s="281"/>
      <c r="O421" s="281"/>
      <c r="P421" s="281"/>
      <c r="Q421" s="281"/>
      <c r="R421" s="281"/>
      <c r="S421" s="281"/>
      <c r="T421" s="281"/>
      <c r="U421" s="281"/>
      <c r="V421" s="281"/>
      <c r="W421" s="281"/>
      <c r="X421" s="281"/>
      <c r="Y421" s="281"/>
      <c r="Z421" s="281"/>
      <c r="AA421" s="281"/>
      <c r="AB421" s="281"/>
    </row>
    <row r="422" spans="1:76" s="245" customFormat="1" x14ac:dyDescent="0.2">
      <c r="A422" s="218" t="str">
        <f>IF('1'!$A$1=1,B422,C422)</f>
        <v>Other accounts receivable/payable</v>
      </c>
      <c r="B422" s="219" t="s">
        <v>152</v>
      </c>
      <c r="C422" s="219" t="s">
        <v>151</v>
      </c>
      <c r="D422" s="157">
        <v>0</v>
      </c>
      <c r="E422" s="157">
        <v>0</v>
      </c>
      <c r="F422" s="157">
        <v>0</v>
      </c>
      <c r="G422" s="157">
        <v>0</v>
      </c>
      <c r="H422" s="157">
        <v>0</v>
      </c>
      <c r="I422" s="157">
        <v>0</v>
      </c>
      <c r="J422" s="157">
        <v>0</v>
      </c>
      <c r="K422" s="157">
        <v>-10.63000000000001</v>
      </c>
      <c r="L422" s="157">
        <v>4.8999999999978172E-2</v>
      </c>
      <c r="M422" s="157">
        <v>-187.316</v>
      </c>
      <c r="N422" s="281"/>
      <c r="O422" s="281"/>
      <c r="P422" s="281"/>
      <c r="Q422" s="281"/>
      <c r="R422" s="281"/>
      <c r="S422" s="281"/>
      <c r="T422" s="281"/>
      <c r="U422" s="281"/>
      <c r="V422" s="281"/>
      <c r="W422" s="281"/>
      <c r="X422" s="281"/>
      <c r="Y422" s="281"/>
      <c r="Z422" s="281"/>
      <c r="AA422" s="281"/>
      <c r="AB422" s="281"/>
    </row>
    <row r="423" spans="1:76" s="255" customFormat="1" x14ac:dyDescent="0.2">
      <c r="A423" s="160" t="str">
        <f>IF('1'!$A$1=1,B423,C423)</f>
        <v>Assets</v>
      </c>
      <c r="B423" s="161" t="s">
        <v>130</v>
      </c>
      <c r="C423" s="161" t="s">
        <v>129</v>
      </c>
      <c r="D423" s="157">
        <v>0</v>
      </c>
      <c r="E423" s="157">
        <v>0</v>
      </c>
      <c r="F423" s="157">
        <v>0</v>
      </c>
      <c r="G423" s="157">
        <v>0</v>
      </c>
      <c r="H423" s="157">
        <v>0</v>
      </c>
      <c r="I423" s="157">
        <v>0</v>
      </c>
      <c r="J423" s="157">
        <v>0</v>
      </c>
      <c r="K423" s="157">
        <v>-20.806999999999988</v>
      </c>
      <c r="L423" s="157">
        <v>18.826000000000008</v>
      </c>
      <c r="M423" s="157">
        <v>32.405000000000001</v>
      </c>
      <c r="N423" s="267"/>
    </row>
    <row r="424" spans="1:76" s="255" customFormat="1" ht="15" x14ac:dyDescent="0.25">
      <c r="A424" s="179" t="str">
        <f>IF('1'!$A$1=1,B424,C424)</f>
        <v>Central bank</v>
      </c>
      <c r="B424" s="239" t="s">
        <v>190</v>
      </c>
      <c r="C424" s="239" t="s">
        <v>189</v>
      </c>
      <c r="D424" s="157">
        <v>0</v>
      </c>
      <c r="E424" s="157">
        <v>0</v>
      </c>
      <c r="F424" s="157">
        <v>0</v>
      </c>
      <c r="G424" s="157">
        <v>0</v>
      </c>
      <c r="H424" s="157">
        <v>0</v>
      </c>
      <c r="I424" s="157">
        <v>0</v>
      </c>
      <c r="J424" s="157">
        <v>0</v>
      </c>
      <c r="K424" s="157">
        <v>-0.12300000000000011</v>
      </c>
      <c r="L424" s="157">
        <v>2.2999999999999909E-2</v>
      </c>
      <c r="M424" s="157">
        <v>0.875</v>
      </c>
      <c r="N424" s="268"/>
    </row>
    <row r="425" spans="1:76" s="255" customFormat="1" ht="15" x14ac:dyDescent="0.25">
      <c r="A425" s="220" t="str">
        <f>IF('1'!$A$1=1,B425,C425)</f>
        <v>Short-term</v>
      </c>
      <c r="B425" s="231" t="s">
        <v>160</v>
      </c>
      <c r="C425" s="231" t="s">
        <v>159</v>
      </c>
      <c r="D425" s="154">
        <v>0</v>
      </c>
      <c r="E425" s="154">
        <v>0</v>
      </c>
      <c r="F425" s="154">
        <v>0</v>
      </c>
      <c r="G425" s="154">
        <v>0</v>
      </c>
      <c r="H425" s="154">
        <v>0</v>
      </c>
      <c r="I425" s="154">
        <v>0</v>
      </c>
      <c r="J425" s="154">
        <v>0</v>
      </c>
      <c r="K425" s="154">
        <v>-0.12300000000000011</v>
      </c>
      <c r="L425" s="154">
        <v>2.2999999999999909E-2</v>
      </c>
      <c r="M425" s="154">
        <v>0.875</v>
      </c>
      <c r="N425" s="268"/>
    </row>
    <row r="426" spans="1:76" s="255" customFormat="1" ht="25.5" x14ac:dyDescent="0.2">
      <c r="A426" s="179" t="str">
        <f>IF('1'!$A$1=1,B426,C426)</f>
        <v>Deposit-taking corporations, except central bank</v>
      </c>
      <c r="B426" s="239" t="s">
        <v>394</v>
      </c>
      <c r="C426" s="239" t="s">
        <v>380</v>
      </c>
      <c r="D426" s="157">
        <v>0</v>
      </c>
      <c r="E426" s="157">
        <v>0</v>
      </c>
      <c r="F426" s="157">
        <v>0</v>
      </c>
      <c r="G426" s="157">
        <v>0</v>
      </c>
      <c r="H426" s="157">
        <v>0</v>
      </c>
      <c r="I426" s="157">
        <v>0</v>
      </c>
      <c r="J426" s="157">
        <v>0</v>
      </c>
      <c r="K426" s="157">
        <v>-20.68399999999999</v>
      </c>
      <c r="L426" s="157">
        <v>18.802999999999997</v>
      </c>
      <c r="M426" s="157">
        <v>31.529999999999987</v>
      </c>
      <c r="N426" s="267"/>
      <c r="O426" s="267"/>
    </row>
    <row r="427" spans="1:76" s="255" customFormat="1" ht="15" x14ac:dyDescent="0.25">
      <c r="A427" s="220" t="str">
        <f>IF('1'!$A$1=1,B427,C427)</f>
        <v>Short-term</v>
      </c>
      <c r="B427" s="231" t="s">
        <v>160</v>
      </c>
      <c r="C427" s="231" t="s">
        <v>159</v>
      </c>
      <c r="D427" s="154">
        <v>0</v>
      </c>
      <c r="E427" s="154">
        <v>0</v>
      </c>
      <c r="F427" s="154">
        <v>0</v>
      </c>
      <c r="G427" s="154">
        <v>0</v>
      </c>
      <c r="H427" s="154">
        <v>0</v>
      </c>
      <c r="I427" s="154">
        <v>0</v>
      </c>
      <c r="J427" s="154">
        <v>0</v>
      </c>
      <c r="K427" s="154">
        <v>-20.68399999999999</v>
      </c>
      <c r="L427" s="154">
        <v>18.802999999999997</v>
      </c>
      <c r="M427" s="154">
        <v>31.529999999999987</v>
      </c>
      <c r="N427" s="268"/>
      <c r="O427" s="268"/>
    </row>
    <row r="428" spans="1:76" s="255" customFormat="1" ht="15" x14ac:dyDescent="0.25">
      <c r="A428" s="160" t="str">
        <f>IF('1'!$A$1=1,B428,C428)</f>
        <v>Liabilities</v>
      </c>
      <c r="B428" s="161" t="s">
        <v>132</v>
      </c>
      <c r="C428" s="161" t="s">
        <v>131</v>
      </c>
      <c r="D428" s="157">
        <v>0</v>
      </c>
      <c r="E428" s="157">
        <v>0</v>
      </c>
      <c r="F428" s="157">
        <v>0</v>
      </c>
      <c r="G428" s="157">
        <v>0</v>
      </c>
      <c r="H428" s="157">
        <v>0</v>
      </c>
      <c r="I428" s="157">
        <v>0</v>
      </c>
      <c r="J428" s="157">
        <v>0</v>
      </c>
      <c r="K428" s="157">
        <v>-10.177</v>
      </c>
      <c r="L428" s="157">
        <v>18.777000000000001</v>
      </c>
      <c r="M428" s="157">
        <v>219.721</v>
      </c>
      <c r="N428" s="268"/>
      <c r="O428" s="268"/>
    </row>
    <row r="429" spans="1:76" s="255" customFormat="1" ht="15" x14ac:dyDescent="0.25">
      <c r="A429" s="240" t="str">
        <f>IF('1'!$A$1=1,B429,C429)</f>
        <v>Central bank</v>
      </c>
      <c r="B429" s="239" t="s">
        <v>190</v>
      </c>
      <c r="C429" s="239" t="s">
        <v>189</v>
      </c>
      <c r="D429" s="157">
        <v>0</v>
      </c>
      <c r="E429" s="157">
        <v>0</v>
      </c>
      <c r="F429" s="157">
        <v>0</v>
      </c>
      <c r="G429" s="157">
        <v>0</v>
      </c>
      <c r="H429" s="157">
        <v>0</v>
      </c>
      <c r="I429" s="157">
        <v>0</v>
      </c>
      <c r="J429" s="157">
        <v>0</v>
      </c>
      <c r="K429" s="157">
        <v>1.0999999999999999</v>
      </c>
      <c r="L429" s="157">
        <v>-0.97099999999999964</v>
      </c>
      <c r="M429" s="157">
        <v>0.91300000000000014</v>
      </c>
      <c r="N429" s="268"/>
      <c r="O429" s="268"/>
    </row>
    <row r="430" spans="1:76" s="269" customFormat="1" ht="15" x14ac:dyDescent="0.25">
      <c r="A430" s="52" t="str">
        <f>IF('1'!$A$1=1,B430,C430)</f>
        <v>Short-term</v>
      </c>
      <c r="B430" s="231" t="s">
        <v>160</v>
      </c>
      <c r="C430" s="231" t="s">
        <v>159</v>
      </c>
      <c r="D430" s="241">
        <v>0</v>
      </c>
      <c r="E430" s="241">
        <v>0</v>
      </c>
      <c r="F430" s="241">
        <v>0</v>
      </c>
      <c r="G430" s="241">
        <v>0</v>
      </c>
      <c r="H430" s="241">
        <v>0</v>
      </c>
      <c r="I430" s="241">
        <v>0</v>
      </c>
      <c r="J430" s="241">
        <v>0</v>
      </c>
      <c r="K430" s="241">
        <v>1.0999999999999999</v>
      </c>
      <c r="L430" s="241">
        <v>-0.97099999999999964</v>
      </c>
      <c r="M430" s="241">
        <v>0.91300000000000014</v>
      </c>
      <c r="N430" s="282"/>
      <c r="O430" s="268"/>
      <c r="P430" s="268"/>
      <c r="Q430" s="268"/>
      <c r="R430" s="268"/>
      <c r="S430" s="268"/>
      <c r="T430" s="268"/>
      <c r="U430" s="268"/>
      <c r="V430" s="268"/>
      <c r="W430" s="268"/>
      <c r="X430" s="268"/>
      <c r="Y430" s="268"/>
      <c r="Z430" s="268"/>
      <c r="AA430" s="268"/>
      <c r="AB430" s="268"/>
      <c r="AC430" s="268"/>
      <c r="AD430" s="268"/>
      <c r="AE430" s="268"/>
      <c r="AF430" s="268"/>
      <c r="AG430" s="268"/>
      <c r="AH430" s="268"/>
      <c r="AI430" s="268"/>
      <c r="AJ430" s="268"/>
      <c r="AK430" s="268"/>
      <c r="AL430" s="268"/>
      <c r="AM430" s="268"/>
      <c r="AN430" s="268"/>
      <c r="AO430" s="268"/>
      <c r="AP430" s="268"/>
      <c r="AQ430" s="268"/>
      <c r="AR430" s="268"/>
      <c r="AS430" s="268"/>
      <c r="AT430" s="268"/>
      <c r="AU430" s="268"/>
      <c r="AV430" s="268"/>
      <c r="AW430" s="268"/>
      <c r="AX430" s="268"/>
      <c r="AY430" s="268"/>
      <c r="AZ430" s="268"/>
      <c r="BA430" s="268"/>
      <c r="BB430" s="268"/>
      <c r="BC430" s="268"/>
      <c r="BD430" s="268"/>
      <c r="BE430" s="268"/>
      <c r="BF430" s="268"/>
      <c r="BG430" s="268"/>
      <c r="BH430" s="268"/>
      <c r="BI430" s="268"/>
      <c r="BJ430" s="268"/>
      <c r="BK430" s="268"/>
      <c r="BL430" s="268"/>
      <c r="BM430" s="268"/>
      <c r="BN430" s="268"/>
      <c r="BO430" s="268"/>
      <c r="BP430" s="268"/>
      <c r="BQ430" s="268"/>
      <c r="BR430" s="268"/>
      <c r="BS430" s="268"/>
      <c r="BT430" s="268"/>
      <c r="BU430" s="268"/>
      <c r="BV430" s="268"/>
      <c r="BW430" s="268"/>
      <c r="BX430" s="268"/>
    </row>
    <row r="431" spans="1:76" s="269" customFormat="1" ht="25.5" x14ac:dyDescent="0.25">
      <c r="A431" s="240" t="str">
        <f>IF('1'!$A$1=1,B431,C431)</f>
        <v>Deposit-taking corporations, except central bank</v>
      </c>
      <c r="B431" s="239" t="s">
        <v>394</v>
      </c>
      <c r="C431" s="239" t="s">
        <v>380</v>
      </c>
      <c r="D431" s="242">
        <v>0</v>
      </c>
      <c r="E431" s="242">
        <v>0</v>
      </c>
      <c r="F431" s="242">
        <v>0</v>
      </c>
      <c r="G431" s="242">
        <v>0</v>
      </c>
      <c r="H431" s="242">
        <v>0</v>
      </c>
      <c r="I431" s="242">
        <v>0</v>
      </c>
      <c r="J431" s="242">
        <v>0</v>
      </c>
      <c r="K431" s="242">
        <v>-11.277000000000001</v>
      </c>
      <c r="L431" s="242">
        <v>19.748000000000005</v>
      </c>
      <c r="M431" s="242">
        <v>35.314</v>
      </c>
      <c r="N431" s="268"/>
      <c r="O431" s="268"/>
      <c r="P431" s="268"/>
      <c r="Q431" s="268"/>
      <c r="R431" s="268"/>
      <c r="S431" s="268"/>
      <c r="T431" s="268"/>
      <c r="U431" s="268"/>
      <c r="V431" s="268"/>
      <c r="W431" s="268"/>
      <c r="X431" s="268"/>
      <c r="Y431" s="268"/>
      <c r="Z431" s="268"/>
      <c r="AA431" s="268"/>
      <c r="AB431" s="268"/>
      <c r="AC431" s="268"/>
      <c r="AD431" s="268"/>
      <c r="AE431" s="268"/>
      <c r="AF431" s="268"/>
      <c r="AG431" s="268"/>
      <c r="AH431" s="268"/>
      <c r="AI431" s="268"/>
      <c r="AJ431" s="268"/>
      <c r="AK431" s="268"/>
      <c r="AL431" s="268"/>
      <c r="AM431" s="268"/>
      <c r="AN431" s="268"/>
      <c r="AO431" s="268"/>
      <c r="AP431" s="268"/>
      <c r="AQ431" s="268"/>
      <c r="AR431" s="268"/>
      <c r="AS431" s="268"/>
      <c r="AT431" s="268"/>
      <c r="AU431" s="268"/>
      <c r="AV431" s="268"/>
      <c r="AW431" s="268"/>
      <c r="AX431" s="268"/>
      <c r="AY431" s="268"/>
      <c r="AZ431" s="268"/>
      <c r="BA431" s="268"/>
      <c r="BB431" s="268"/>
      <c r="BC431" s="268"/>
      <c r="BD431" s="268"/>
      <c r="BE431" s="268"/>
      <c r="BF431" s="268"/>
      <c r="BG431" s="268"/>
      <c r="BH431" s="268"/>
      <c r="BI431" s="268"/>
      <c r="BJ431" s="268"/>
      <c r="BK431" s="268"/>
      <c r="BL431" s="268"/>
      <c r="BM431" s="268"/>
      <c r="BN431" s="268"/>
      <c r="BO431" s="268"/>
      <c r="BP431" s="268"/>
      <c r="BQ431" s="268"/>
      <c r="BR431" s="268"/>
      <c r="BS431" s="268"/>
      <c r="BT431" s="268"/>
      <c r="BU431" s="268"/>
      <c r="BV431" s="268"/>
      <c r="BW431" s="268"/>
      <c r="BX431" s="268"/>
    </row>
    <row r="432" spans="1:76" x14ac:dyDescent="0.2">
      <c r="A432" s="52" t="str">
        <f>IF('1'!$A$1=1,B432,C432)</f>
        <v>Short-term</v>
      </c>
      <c r="B432" s="231" t="s">
        <v>160</v>
      </c>
      <c r="C432" s="231" t="s">
        <v>159</v>
      </c>
      <c r="D432" s="241">
        <v>0</v>
      </c>
      <c r="E432" s="241">
        <v>0</v>
      </c>
      <c r="F432" s="241">
        <v>0</v>
      </c>
      <c r="G432" s="241">
        <v>0</v>
      </c>
      <c r="H432" s="241">
        <v>0</v>
      </c>
      <c r="I432" s="241">
        <v>0</v>
      </c>
      <c r="J432" s="241">
        <v>0</v>
      </c>
      <c r="K432" s="241">
        <v>-11.277000000000001</v>
      </c>
      <c r="L432" s="241">
        <v>19.748000000000005</v>
      </c>
      <c r="M432" s="241">
        <v>35.314</v>
      </c>
    </row>
    <row r="433" spans="1:13" x14ac:dyDescent="0.2">
      <c r="A433" s="240" t="str">
        <f>IF('1'!$A$1=1,B433,C433)</f>
        <v>Other sectors</v>
      </c>
      <c r="B433" s="239" t="s">
        <v>80</v>
      </c>
      <c r="C433" s="239" t="s">
        <v>81</v>
      </c>
      <c r="D433" s="242">
        <v>0</v>
      </c>
      <c r="E433" s="242">
        <v>0</v>
      </c>
      <c r="F433" s="242">
        <v>0</v>
      </c>
      <c r="G433" s="242">
        <v>0</v>
      </c>
      <c r="H433" s="242">
        <v>0</v>
      </c>
      <c r="I433" s="242">
        <v>0</v>
      </c>
      <c r="J433" s="242">
        <v>0</v>
      </c>
      <c r="K433" s="242">
        <v>0</v>
      </c>
      <c r="L433" s="242">
        <v>0</v>
      </c>
      <c r="M433" s="242">
        <v>183.494</v>
      </c>
    </row>
    <row r="434" spans="1:13" x14ac:dyDescent="0.2">
      <c r="A434" s="52" t="str">
        <f>IF('1'!$A$1=1,B434,C434)</f>
        <v>Short-term</v>
      </c>
      <c r="B434" s="231" t="s">
        <v>160</v>
      </c>
      <c r="C434" s="231" t="s">
        <v>159</v>
      </c>
      <c r="D434" s="241">
        <v>0</v>
      </c>
      <c r="E434" s="241">
        <v>0</v>
      </c>
      <c r="F434" s="241">
        <v>0</v>
      </c>
      <c r="G434" s="241">
        <v>0</v>
      </c>
      <c r="H434" s="241">
        <v>0</v>
      </c>
      <c r="I434" s="241">
        <v>0</v>
      </c>
      <c r="J434" s="241">
        <v>0</v>
      </c>
      <c r="K434" s="241">
        <v>0</v>
      </c>
      <c r="L434" s="241">
        <v>0</v>
      </c>
      <c r="M434" s="241">
        <v>183.494</v>
      </c>
    </row>
    <row r="435" spans="1:13" ht="25.5" x14ac:dyDescent="0.2">
      <c r="A435" s="283" t="str">
        <f>IF('1'!$A$1=1,B435,C435)</f>
        <v>Nonfinancial corporations, households, NPISHs</v>
      </c>
      <c r="B435" s="231" t="s">
        <v>387</v>
      </c>
      <c r="C435" s="231" t="s">
        <v>386</v>
      </c>
      <c r="D435" s="241">
        <v>0</v>
      </c>
      <c r="E435" s="241">
        <v>0</v>
      </c>
      <c r="F435" s="241">
        <v>0</v>
      </c>
      <c r="G435" s="241">
        <v>0</v>
      </c>
      <c r="H435" s="241">
        <v>0</v>
      </c>
      <c r="I435" s="241">
        <v>0</v>
      </c>
      <c r="J435" s="241">
        <v>0</v>
      </c>
      <c r="K435" s="241">
        <v>0</v>
      </c>
      <c r="L435" s="241">
        <v>0</v>
      </c>
      <c r="M435" s="241">
        <v>183.494</v>
      </c>
    </row>
    <row r="436" spans="1:13" x14ac:dyDescent="0.2">
      <c r="A436" s="284" t="str">
        <f>IF('1'!$A$1=1,B436,C436)</f>
        <v>Short-term</v>
      </c>
      <c r="B436" s="231" t="s">
        <v>160</v>
      </c>
      <c r="C436" s="231" t="s">
        <v>159</v>
      </c>
      <c r="D436" s="241">
        <v>0</v>
      </c>
      <c r="E436" s="241">
        <v>0</v>
      </c>
      <c r="F436" s="241">
        <v>0</v>
      </c>
      <c r="G436" s="241">
        <v>0</v>
      </c>
      <c r="H436" s="241">
        <v>0</v>
      </c>
      <c r="I436" s="241">
        <v>0</v>
      </c>
      <c r="J436" s="241">
        <v>0</v>
      </c>
      <c r="K436" s="241">
        <v>0</v>
      </c>
      <c r="L436" s="241">
        <v>0</v>
      </c>
      <c r="M436" s="241">
        <v>183.494</v>
      </c>
    </row>
    <row r="437" spans="1:13" ht="25.5" x14ac:dyDescent="0.2">
      <c r="A437" s="218" t="str">
        <f>IF('1'!$A$1=1,B437,C437)</f>
        <v>Special drawing rights (Net incurrence of liabilities)</v>
      </c>
      <c r="B437" s="219" t="s">
        <v>396</v>
      </c>
      <c r="C437" s="219" t="s">
        <v>395</v>
      </c>
      <c r="D437" s="242">
        <v>0</v>
      </c>
      <c r="E437" s="242">
        <v>0</v>
      </c>
      <c r="F437" s="242">
        <v>0</v>
      </c>
      <c r="G437" s="242">
        <v>0</v>
      </c>
      <c r="H437" s="242">
        <v>0</v>
      </c>
      <c r="I437" s="242">
        <v>0</v>
      </c>
      <c r="J437" s="242">
        <v>2339.1280000000002</v>
      </c>
      <c r="K437" s="242">
        <v>0</v>
      </c>
      <c r="L437" s="242">
        <v>0</v>
      </c>
      <c r="M437" s="242">
        <v>0</v>
      </c>
    </row>
    <row r="438" spans="1:13" x14ac:dyDescent="0.2">
      <c r="A438" s="216" t="str">
        <f>IF('1'!$A$1=1,B438,C438)</f>
        <v>Reserve assets</v>
      </c>
      <c r="B438" s="217" t="s">
        <v>111</v>
      </c>
      <c r="C438" s="217" t="s">
        <v>169</v>
      </c>
      <c r="D438" s="157">
        <v>5558.0590000000011</v>
      </c>
      <c r="E438" s="157">
        <v>2098.8070000000002</v>
      </c>
      <c r="F438" s="157">
        <v>2405.9960000000001</v>
      </c>
      <c r="G438" s="157">
        <v>1958.2059999999994</v>
      </c>
      <c r="H438" s="157">
        <v>3934.4469999999997</v>
      </c>
      <c r="I438" s="157">
        <v>2552.3269999999989</v>
      </c>
      <c r="J438" s="157">
        <v>2212.0779999999995</v>
      </c>
      <c r="K438" s="157">
        <v>-1733.9700000000007</v>
      </c>
      <c r="L438" s="157">
        <v>10426.544</v>
      </c>
      <c r="M438" s="157">
        <v>2848.2620000000002</v>
      </c>
    </row>
    <row r="439" spans="1:13" x14ac:dyDescent="0.2">
      <c r="A439" s="218" t="str">
        <f>IF('1'!$A$1=1,B439,C439)</f>
        <v>Monetary gold</v>
      </c>
      <c r="B439" s="219" t="s">
        <v>398</v>
      </c>
      <c r="C439" s="219" t="s">
        <v>397</v>
      </c>
      <c r="D439" s="157">
        <v>119.04499999999999</v>
      </c>
      <c r="E439" s="157">
        <v>-90.049999999999983</v>
      </c>
      <c r="F439" s="157">
        <v>-1.3009999999999993</v>
      </c>
      <c r="G439" s="157">
        <v>-40.207999999999998</v>
      </c>
      <c r="H439" s="157">
        <v>27.943000000000005</v>
      </c>
      <c r="I439" s="157">
        <v>54</v>
      </c>
      <c r="J439" s="157">
        <v>36.152999999999999</v>
      </c>
      <c r="K439" s="157">
        <v>1.89</v>
      </c>
      <c r="L439" s="157">
        <v>0</v>
      </c>
      <c r="M439" s="157">
        <v>33.649000000000001</v>
      </c>
    </row>
    <row r="440" spans="1:13" x14ac:dyDescent="0.2">
      <c r="A440" s="166" t="str">
        <f>IF('1'!$A$1=1,B440,C440)</f>
        <v>Gold bullion</v>
      </c>
      <c r="B440" s="167" t="s">
        <v>400</v>
      </c>
      <c r="C440" s="167" t="s">
        <v>399</v>
      </c>
      <c r="D440" s="154">
        <v>6.1890000000000001</v>
      </c>
      <c r="E440" s="154">
        <v>-12.33</v>
      </c>
      <c r="F440" s="154">
        <v>1.68</v>
      </c>
      <c r="G440" s="154">
        <v>0.88</v>
      </c>
      <c r="H440" s="154">
        <v>3.548</v>
      </c>
      <c r="I440" s="154">
        <v>0.91600000000000004</v>
      </c>
      <c r="J440" s="154">
        <v>0</v>
      </c>
      <c r="K440" s="154">
        <v>1.89</v>
      </c>
      <c r="L440" s="154">
        <v>0</v>
      </c>
      <c r="M440" s="154">
        <v>0</v>
      </c>
    </row>
    <row r="441" spans="1:13" x14ac:dyDescent="0.2">
      <c r="A441" s="166" t="str">
        <f>IF('1'!$A$1=1,B441,C441)</f>
        <v>Unallocated gold accounts</v>
      </c>
      <c r="B441" s="167" t="s">
        <v>402</v>
      </c>
      <c r="C441" s="167" t="s">
        <v>401</v>
      </c>
      <c r="D441" s="154">
        <v>112.85599999999998</v>
      </c>
      <c r="E441" s="154">
        <v>-77.719999999999985</v>
      </c>
      <c r="F441" s="154">
        <v>-2.980999999999999</v>
      </c>
      <c r="G441" s="154">
        <v>-41.088000000000001</v>
      </c>
      <c r="H441" s="154">
        <v>24.395000000000003</v>
      </c>
      <c r="I441" s="154">
        <v>53.084000000000003</v>
      </c>
      <c r="J441" s="154">
        <v>36.152999999999999</v>
      </c>
      <c r="K441" s="154">
        <v>0</v>
      </c>
      <c r="L441" s="154">
        <v>0</v>
      </c>
      <c r="M441" s="154">
        <v>33.649000000000001</v>
      </c>
    </row>
    <row r="442" spans="1:13" x14ac:dyDescent="0.2">
      <c r="A442" s="218" t="str">
        <f>IF('1'!$A$1=1,B442,C442)</f>
        <v>Special drawing rights</v>
      </c>
      <c r="B442" s="219" t="s">
        <v>404</v>
      </c>
      <c r="C442" s="219" t="s">
        <v>403</v>
      </c>
      <c r="D442" s="157">
        <v>11.063000000000011</v>
      </c>
      <c r="E442" s="157">
        <v>2487.232</v>
      </c>
      <c r="F442" s="157">
        <v>-567.85500000000002</v>
      </c>
      <c r="G442" s="157">
        <v>-1822.1579999999999</v>
      </c>
      <c r="H442" s="157">
        <v>3.9929999999999808</v>
      </c>
      <c r="I442" s="157">
        <v>-4.0649999999999942</v>
      </c>
      <c r="J442" s="157">
        <v>-14.596000000000004</v>
      </c>
      <c r="K442" s="157">
        <v>1562.973</v>
      </c>
      <c r="L442" s="157">
        <v>-713.4799999999999</v>
      </c>
      <c r="M442" s="157">
        <v>187.3979999999998</v>
      </c>
    </row>
    <row r="443" spans="1:13" x14ac:dyDescent="0.2">
      <c r="A443" s="218" t="str">
        <f>IF('1'!$A$1=1,B443,C443)</f>
        <v>Other reserve assets</v>
      </c>
      <c r="B443" s="219" t="s">
        <v>406</v>
      </c>
      <c r="C443" s="219" t="s">
        <v>405</v>
      </c>
      <c r="D443" s="157">
        <v>5427.951</v>
      </c>
      <c r="E443" s="157">
        <v>-298.37500000000034</v>
      </c>
      <c r="F443" s="157">
        <v>2975.152</v>
      </c>
      <c r="G443" s="157">
        <v>3820.5720000000001</v>
      </c>
      <c r="H443" s="157">
        <v>3902.5109999999995</v>
      </c>
      <c r="I443" s="157">
        <v>2502.3919999999989</v>
      </c>
      <c r="J443" s="157">
        <v>2190.5209999999997</v>
      </c>
      <c r="K443" s="157">
        <v>-3298.8330000000024</v>
      </c>
      <c r="L443" s="157">
        <v>11140.024000000001</v>
      </c>
      <c r="M443" s="157">
        <v>2627.2149999999992</v>
      </c>
    </row>
    <row r="444" spans="1:13" x14ac:dyDescent="0.2">
      <c r="A444" s="166" t="str">
        <f>IF('1'!$A$1=1,B444,C444)</f>
        <v>Currency and deposits</v>
      </c>
      <c r="B444" s="167" t="s">
        <v>407</v>
      </c>
      <c r="C444" s="167" t="s">
        <v>149</v>
      </c>
      <c r="D444" s="154">
        <v>3824.8870000000002</v>
      </c>
      <c r="E444" s="154">
        <v>-3050.4279999999999</v>
      </c>
      <c r="F444" s="154">
        <v>-888.65299999999979</v>
      </c>
      <c r="G444" s="154">
        <v>2901.25</v>
      </c>
      <c r="H444" s="154">
        <v>-1259.1510000000003</v>
      </c>
      <c r="I444" s="154">
        <v>826.06099999999969</v>
      </c>
      <c r="J444" s="154">
        <v>1833.9039999999995</v>
      </c>
      <c r="K444" s="154">
        <v>605.7229999999995</v>
      </c>
      <c r="L444" s="154">
        <v>3022.840999999999</v>
      </c>
      <c r="M444" s="154">
        <v>1506.692</v>
      </c>
    </row>
    <row r="445" spans="1:13" x14ac:dyDescent="0.2">
      <c r="A445" s="164" t="str">
        <f>IF('1'!$A$1=1,B445,C445)</f>
        <v>Claims on monetary authorities</v>
      </c>
      <c r="B445" s="165" t="s">
        <v>409</v>
      </c>
      <c r="C445" s="165" t="s">
        <v>408</v>
      </c>
      <c r="D445" s="154">
        <v>525.86500000000012</v>
      </c>
      <c r="E445" s="154">
        <v>-542.08899999999994</v>
      </c>
      <c r="F445" s="154">
        <v>238.07100000000003</v>
      </c>
      <c r="G445" s="154">
        <v>1041.944</v>
      </c>
      <c r="H445" s="154">
        <v>378.75799999999992</v>
      </c>
      <c r="I445" s="154">
        <v>1107.2109999999993</v>
      </c>
      <c r="J445" s="154">
        <v>1925.213</v>
      </c>
      <c r="K445" s="154">
        <v>737.82199999999966</v>
      </c>
      <c r="L445" s="154">
        <v>1988.9899999999998</v>
      </c>
      <c r="M445" s="154">
        <v>1814.914</v>
      </c>
    </row>
    <row r="446" spans="1:13" x14ac:dyDescent="0.2">
      <c r="A446" s="164" t="str">
        <f>IF('1'!$A$1=1,B446,C446)</f>
        <v>Claims on other entities</v>
      </c>
      <c r="B446" s="165" t="s">
        <v>411</v>
      </c>
      <c r="C446" s="165" t="s">
        <v>410</v>
      </c>
      <c r="D446" s="154">
        <v>3299.0219999999999</v>
      </c>
      <c r="E446" s="154">
        <v>-2508.3390000000004</v>
      </c>
      <c r="F446" s="154">
        <v>-1126.7239999999999</v>
      </c>
      <c r="G446" s="154">
        <v>1859.306</v>
      </c>
      <c r="H446" s="154">
        <v>-1637.9090000000001</v>
      </c>
      <c r="I446" s="154">
        <v>-281.15000000000009</v>
      </c>
      <c r="J446" s="154">
        <v>-91.309000000000083</v>
      </c>
      <c r="K446" s="154">
        <v>-132.09900000000016</v>
      </c>
      <c r="L446" s="154">
        <v>1033.8509999999999</v>
      </c>
      <c r="M446" s="154">
        <v>-308.22199999999998</v>
      </c>
    </row>
    <row r="447" spans="1:13" x14ac:dyDescent="0.2">
      <c r="A447" s="166" t="str">
        <f>IF('1'!$A$1=1,B447,C447)</f>
        <v>Securities</v>
      </c>
      <c r="B447" s="167" t="s">
        <v>413</v>
      </c>
      <c r="C447" s="167" t="s">
        <v>412</v>
      </c>
      <c r="D447" s="241">
        <v>1603.0639999999999</v>
      </c>
      <c r="E447" s="241">
        <v>2752.0529999999999</v>
      </c>
      <c r="F447" s="241">
        <v>3863.8049999999998</v>
      </c>
      <c r="G447" s="241">
        <v>919.32199999999989</v>
      </c>
      <c r="H447" s="241">
        <v>5161.6620000000003</v>
      </c>
      <c r="I447" s="241">
        <v>1676.3309999999999</v>
      </c>
      <c r="J447" s="241">
        <v>356.61699999999996</v>
      </c>
      <c r="K447" s="241">
        <v>-3904.556</v>
      </c>
      <c r="L447" s="241">
        <v>8117.183</v>
      </c>
      <c r="M447" s="241">
        <v>1120.5230000000001</v>
      </c>
    </row>
    <row r="448" spans="1:13" x14ac:dyDescent="0.2">
      <c r="A448" s="164" t="str">
        <f>IF('1'!$A$1=1,B448,C448)</f>
        <v>Debt securities</v>
      </c>
      <c r="B448" s="165" t="s">
        <v>145</v>
      </c>
      <c r="C448" s="165" t="s">
        <v>75</v>
      </c>
      <c r="D448" s="241">
        <v>1603.0639999999999</v>
      </c>
      <c r="E448" s="241">
        <v>2752.0529999999999</v>
      </c>
      <c r="F448" s="241">
        <v>3863.8049999999998</v>
      </c>
      <c r="G448" s="241">
        <v>919.32199999999989</v>
      </c>
      <c r="H448" s="241">
        <v>5161.6620000000003</v>
      </c>
      <c r="I448" s="241">
        <v>1676.3309999999999</v>
      </c>
      <c r="J448" s="241">
        <v>356.61699999999996</v>
      </c>
      <c r="K448" s="241">
        <v>-3904.556</v>
      </c>
      <c r="L448" s="241">
        <v>8117.183</v>
      </c>
      <c r="M448" s="241">
        <v>1120.5230000000001</v>
      </c>
    </row>
    <row r="449" spans="1:111" x14ac:dyDescent="0.2">
      <c r="A449" s="220" t="str">
        <f>IF('1'!$A$1=1,B449,C449)</f>
        <v>Long-term</v>
      </c>
      <c r="B449" s="221" t="s">
        <v>162</v>
      </c>
      <c r="C449" s="221" t="s">
        <v>161</v>
      </c>
      <c r="D449" s="241">
        <v>1603.0639999999999</v>
      </c>
      <c r="E449" s="241">
        <v>2752.0529999999999</v>
      </c>
      <c r="F449" s="241">
        <v>3863.8049999999998</v>
      </c>
      <c r="G449" s="241">
        <v>919.32199999999989</v>
      </c>
      <c r="H449" s="241">
        <v>5161.6620000000003</v>
      </c>
      <c r="I449" s="241">
        <v>1676.3309999999999</v>
      </c>
      <c r="J449" s="241">
        <v>356.61699999999996</v>
      </c>
      <c r="K449" s="241">
        <v>-3904.556</v>
      </c>
      <c r="L449" s="241">
        <v>8117.183</v>
      </c>
      <c r="M449" s="241">
        <v>1120.5230000000001</v>
      </c>
    </row>
    <row r="450" spans="1:111" x14ac:dyDescent="0.2">
      <c r="A450" s="214" t="str">
        <f>IF('1'!$A$1=1,B450,C450)</f>
        <v>Net errors and omissions</v>
      </c>
      <c r="B450" s="215" t="s">
        <v>415</v>
      </c>
      <c r="C450" s="244" t="s">
        <v>414</v>
      </c>
      <c r="D450" s="242">
        <v>-442.51800000000389</v>
      </c>
      <c r="E450" s="242">
        <v>-503.17600000000141</v>
      </c>
      <c r="F450" s="242">
        <v>381.93399999999872</v>
      </c>
      <c r="G450" s="242">
        <v>1381.6800000000007</v>
      </c>
      <c r="H450" s="242">
        <v>1070.324000000001</v>
      </c>
      <c r="I450" s="242">
        <v>1272.3620000000064</v>
      </c>
      <c r="J450" s="242">
        <v>2299.7459999999965</v>
      </c>
      <c r="K450" s="242">
        <v>323.70901537975192</v>
      </c>
      <c r="L450" s="242">
        <v>610.25665573259437</v>
      </c>
      <c r="M450" s="242">
        <v>-99.346000000003187</v>
      </c>
    </row>
    <row r="451" spans="1:111" x14ac:dyDescent="0.2">
      <c r="A451" s="246" t="str">
        <f>IF('1'!$A$1=1,B451,C451)</f>
        <v>Overall balance</v>
      </c>
      <c r="B451" s="247" t="s">
        <v>417</v>
      </c>
      <c r="C451" s="247" t="s">
        <v>416</v>
      </c>
      <c r="D451" s="248">
        <v>0</v>
      </c>
      <c r="E451" s="248">
        <v>0</v>
      </c>
      <c r="F451" s="248">
        <v>0</v>
      </c>
      <c r="G451" s="248">
        <v>0</v>
      </c>
      <c r="H451" s="248">
        <v>0</v>
      </c>
      <c r="I451" s="248">
        <v>0</v>
      </c>
      <c r="J451" s="248">
        <v>0</v>
      </c>
      <c r="K451" s="248">
        <v>0</v>
      </c>
      <c r="L451" s="248">
        <v>0</v>
      </c>
      <c r="M451" s="248">
        <v>0</v>
      </c>
    </row>
    <row r="452" spans="1:111" s="255" customFormat="1" ht="125.25" customHeight="1" x14ac:dyDescent="0.25">
      <c r="A452" s="299" t="s">
        <v>444</v>
      </c>
      <c r="B452" s="300"/>
      <c r="C452" s="300"/>
      <c r="D452" s="300"/>
      <c r="E452" s="300"/>
      <c r="F452" s="300"/>
      <c r="G452" s="300"/>
      <c r="H452" s="300"/>
      <c r="I452" s="300"/>
      <c r="J452" s="300"/>
      <c r="K452" s="300"/>
      <c r="L452" s="300"/>
      <c r="M452" s="300"/>
      <c r="N452" s="301"/>
      <c r="O452" s="301"/>
      <c r="P452" s="301"/>
      <c r="Q452" s="301"/>
      <c r="R452" s="301"/>
      <c r="S452" s="301"/>
      <c r="T452" s="301"/>
      <c r="U452" s="301"/>
      <c r="V452" s="301"/>
      <c r="W452" s="301"/>
      <c r="X452" s="301"/>
      <c r="Y452" s="301"/>
      <c r="Z452" s="301"/>
      <c r="AA452" s="301"/>
      <c r="AB452" s="301"/>
      <c r="AC452" s="301"/>
      <c r="AD452" s="301"/>
      <c r="AE452" s="301"/>
      <c r="AF452" s="301"/>
      <c r="AG452" s="301"/>
      <c r="AH452" s="301"/>
      <c r="AI452" s="301"/>
      <c r="AJ452" s="301"/>
      <c r="AK452" s="301"/>
      <c r="AL452" s="301"/>
      <c r="AM452" s="301"/>
      <c r="AN452" s="301"/>
      <c r="AO452" s="301"/>
      <c r="AP452" s="301"/>
      <c r="AQ452" s="301"/>
      <c r="AR452" s="301"/>
      <c r="AS452" s="301"/>
      <c r="AT452" s="270"/>
      <c r="AU452" s="270"/>
      <c r="AV452" s="270"/>
      <c r="AW452" s="270"/>
      <c r="AX452" s="270"/>
      <c r="AY452" s="270"/>
      <c r="AZ452" s="270"/>
      <c r="BA452" s="270"/>
      <c r="BB452" s="270"/>
      <c r="BC452" s="270"/>
      <c r="BD452" s="270"/>
      <c r="BE452" s="270"/>
      <c r="BF452" s="270"/>
      <c r="BG452" s="270"/>
      <c r="BH452" s="270"/>
      <c r="BI452" s="270"/>
      <c r="BJ452" s="270"/>
      <c r="BK452" s="270"/>
      <c r="BL452" s="270"/>
      <c r="BM452" s="270"/>
      <c r="BN452" s="270"/>
      <c r="BO452" s="270"/>
      <c r="BP452" s="270"/>
      <c r="BQ452" s="270"/>
      <c r="BR452" s="270"/>
      <c r="BS452" s="270"/>
      <c r="BT452" s="270"/>
      <c r="BU452" s="270"/>
      <c r="BV452" s="270"/>
      <c r="BW452" s="270"/>
      <c r="BX452" s="270"/>
      <c r="BY452" s="270"/>
      <c r="BZ452" s="270"/>
      <c r="CA452" s="270"/>
      <c r="CB452" s="270"/>
      <c r="CC452" s="270"/>
      <c r="CD452" s="270"/>
      <c r="CE452" s="270"/>
      <c r="CF452" s="270"/>
      <c r="CG452" s="270"/>
      <c r="CH452" s="270"/>
      <c r="CI452" s="270"/>
      <c r="CJ452" s="270"/>
      <c r="CK452" s="270"/>
      <c r="CL452" s="270"/>
      <c r="CM452" s="270"/>
      <c r="CN452" s="270"/>
      <c r="CO452" s="270"/>
      <c r="CP452" s="270"/>
      <c r="CQ452" s="270"/>
      <c r="CR452" s="270"/>
      <c r="CS452" s="270"/>
      <c r="CT452" s="270"/>
      <c r="CU452" s="270"/>
      <c r="CV452" s="270"/>
      <c r="CW452" s="270"/>
      <c r="CX452" s="270"/>
      <c r="CY452" s="270"/>
      <c r="CZ452" s="270"/>
      <c r="DA452" s="270"/>
      <c r="DB452" s="270"/>
      <c r="DC452" s="270"/>
      <c r="DG452" s="302"/>
    </row>
  </sheetData>
  <mergeCells count="1">
    <mergeCell ref="A452:M452"/>
  </mergeCells>
  <hyperlinks>
    <hyperlink ref="A1" location="'1'!A1" display="to title"/>
  </hyperlinks>
  <printOptions horizontalCentered="1"/>
  <pageMargins left="0.70866141732283472" right="0.70866141732283472" top="0.74803149606299213" bottom="0.74803149606299213" header="0.31496062992125984" footer="0.31496062992125984"/>
  <pageSetup paperSize="9" scale="57" fitToHeight="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5</vt:i4>
      </vt:variant>
      <vt:variant>
        <vt:lpstr>Іменовані діапазони</vt:lpstr>
      </vt:variant>
      <vt:variant>
        <vt:i4>6</vt:i4>
      </vt:variant>
    </vt:vector>
  </HeadingPairs>
  <TitlesOfParts>
    <vt:vector size="11" baseType="lpstr">
      <vt:lpstr>1</vt:lpstr>
      <vt:lpstr>1.1</vt:lpstr>
      <vt:lpstr>1.2</vt:lpstr>
      <vt:lpstr>1.3</vt:lpstr>
      <vt:lpstr>1.4</vt:lpstr>
      <vt:lpstr>'1.4'!Заголовки_для_друку</vt:lpstr>
      <vt:lpstr>'1'!Область_друку</vt:lpstr>
      <vt:lpstr>'1.1'!Область_друку</vt:lpstr>
      <vt:lpstr>'1.2'!Область_друку</vt:lpstr>
      <vt:lpstr>'1.3'!Область_друку</vt:lpstr>
      <vt:lpstr>'1.4'!Область_друку</vt:lpstr>
    </vt:vector>
  </TitlesOfParts>
  <Company>NBU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Якименко Інна Михайлівна</dc:creator>
  <cp:lastModifiedBy>Якименко Інна Михайлівна</cp:lastModifiedBy>
  <cp:lastPrinted>2025-12-22T16:38:43Z</cp:lastPrinted>
  <dcterms:created xsi:type="dcterms:W3CDTF">2024-03-28T15:53:33Z</dcterms:created>
  <dcterms:modified xsi:type="dcterms:W3CDTF">2025-12-22T16:43:49Z</dcterms:modified>
</cp:coreProperties>
</file>