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NA\BALANCE\INTERNET\КПБ5_сайт\eng\"/>
    </mc:Choice>
  </mc:AlternateContent>
  <bookViews>
    <workbookView xWindow="0" yWindow="0" windowWidth="19200" windowHeight="8235"/>
  </bookViews>
  <sheets>
    <sheet name="1" sheetId="2" r:id="rId1"/>
    <sheet name="1.1" sheetId="1" r:id="rId2"/>
    <sheet name="1.2" sheetId="3" r:id="rId3"/>
  </sheets>
  <definedNames>
    <definedName name="_xlnm.Print_Titles" localSheetId="1">'1.1'!$8:$8</definedName>
    <definedName name="_xlnm.Print_Titles" localSheetId="2">'1.2'!$3:$3</definedName>
    <definedName name="_xlnm.Print_Area" localSheetId="0">'1'!$A$1:$A$3</definedName>
    <definedName name="_xlnm.Print_Area" localSheetId="1">'1.1'!$A$1:$F$109</definedName>
    <definedName name="_xlnm.Print_Area" localSheetId="2">'1.2'!$A$1:$P$108</definedName>
  </definedNames>
  <calcPr calcId="152511"/>
</workbook>
</file>

<file path=xl/calcChain.xml><?xml version="1.0" encoding="utf-8"?>
<calcChain xmlns="http://schemas.openxmlformats.org/spreadsheetml/2006/main">
  <c r="H3" i="3" l="1"/>
  <c r="G3" i="3"/>
  <c r="F3" i="3"/>
  <c r="E3" i="3"/>
  <c r="D3" i="3"/>
  <c r="C3" i="3"/>
  <c r="B3" i="3"/>
</calcChain>
</file>

<file path=xl/sharedStrings.xml><?xml version="1.0" encoding="utf-8"?>
<sst xmlns="http://schemas.openxmlformats.org/spreadsheetml/2006/main" count="379" uniqueCount="104">
  <si>
    <t>ASSETS</t>
  </si>
  <si>
    <t xml:space="preserve">    Reserve assets</t>
  </si>
  <si>
    <t xml:space="preserve">        Monetary gold</t>
  </si>
  <si>
    <t xml:space="preserve">        Special drawing rights</t>
  </si>
  <si>
    <t xml:space="preserve">       Foreign exchange</t>
  </si>
  <si>
    <t xml:space="preserve">          Currency and deposits</t>
  </si>
  <si>
    <t xml:space="preserve">          Securities </t>
  </si>
  <si>
    <t xml:space="preserve">    Direct investment abroad</t>
  </si>
  <si>
    <t xml:space="preserve">        Equity capital and reinvested earnings</t>
  </si>
  <si>
    <t xml:space="preserve">        Other capital</t>
  </si>
  <si>
    <t xml:space="preserve">    Portfolio investment</t>
  </si>
  <si>
    <t xml:space="preserve">        Equity securities</t>
  </si>
  <si>
    <t xml:space="preserve">            General government </t>
  </si>
  <si>
    <t xml:space="preserve">            Banks</t>
  </si>
  <si>
    <t xml:space="preserve">            Other sectors</t>
  </si>
  <si>
    <t xml:space="preserve">        Debt securities</t>
  </si>
  <si>
    <t xml:space="preserve">            Bonds and notes </t>
  </si>
  <si>
    <t xml:space="preserve">                Banks</t>
  </si>
  <si>
    <t xml:space="preserve">                Other sectors</t>
  </si>
  <si>
    <t xml:space="preserve">    Other investment  assets</t>
  </si>
  <si>
    <t xml:space="preserve">        Trade credits*</t>
  </si>
  <si>
    <t xml:space="preserve">                Long-term</t>
  </si>
  <si>
    <t xml:space="preserve">                Short-term</t>
  </si>
  <si>
    <t xml:space="preserve">        Loans</t>
  </si>
  <si>
    <t xml:space="preserve">        Currency and deposits</t>
  </si>
  <si>
    <t xml:space="preserve">            Monetary authorities</t>
  </si>
  <si>
    <t xml:space="preserve">        Other assets</t>
  </si>
  <si>
    <t xml:space="preserve">            General government</t>
  </si>
  <si>
    <t>LIABILITIES</t>
  </si>
  <si>
    <t xml:space="preserve">    Direct investment in Ukraine*</t>
  </si>
  <si>
    <t xml:space="preserve">            claims on direct investors   (trade credits) </t>
  </si>
  <si>
    <t xml:space="preserve">            liabilities to direct investors </t>
  </si>
  <si>
    <t xml:space="preserve">                General government</t>
  </si>
  <si>
    <t xml:space="preserve">                Banks </t>
  </si>
  <si>
    <t xml:space="preserve">            Money-market instruments </t>
  </si>
  <si>
    <t xml:space="preserve">    Other investment liabilities</t>
  </si>
  <si>
    <t xml:space="preserve">                IMF's loans and credits  </t>
  </si>
  <si>
    <t xml:space="preserve">                Other long-term</t>
  </si>
  <si>
    <t xml:space="preserve">        Other liabilities</t>
  </si>
  <si>
    <t xml:space="preserve">                  Long-term</t>
  </si>
  <si>
    <t xml:space="preserve">                Short-term**</t>
  </si>
  <si>
    <t>Примітки:</t>
  </si>
  <si>
    <t>Notes:</t>
  </si>
  <si>
    <t>1. Excluding the temporarily occupied territories, the Autonomous Republic of Crimea and the city of Sevastopol.</t>
  </si>
  <si>
    <t>2. In some cases, a slight deviation between totals and sum of components is due to rounding of data during electronic data processing.</t>
  </si>
  <si>
    <t>USD million</t>
  </si>
  <si>
    <t xml:space="preserve"> </t>
  </si>
  <si>
    <t>Position</t>
  </si>
  <si>
    <t>Trans-</t>
  </si>
  <si>
    <t>Valuation</t>
  </si>
  <si>
    <t>Total</t>
  </si>
  <si>
    <t>as of</t>
  </si>
  <si>
    <t>actions</t>
  </si>
  <si>
    <t>changes,</t>
  </si>
  <si>
    <t>changes</t>
  </si>
  <si>
    <t xml:space="preserve"> 01.01.2015</t>
  </si>
  <si>
    <t>(5-4)</t>
  </si>
  <si>
    <t>other</t>
  </si>
  <si>
    <t>(6-2)</t>
  </si>
  <si>
    <t>adjustments</t>
  </si>
  <si>
    <t>**  Including overdue interest rates on  short-term loans  as of 1 January  2015.</t>
  </si>
  <si>
    <t xml:space="preserve">NET INTERNATIONAL INVESTMENT POSITION                                                                                      </t>
  </si>
  <si>
    <t xml:space="preserve"> 01.01.2014</t>
  </si>
  <si>
    <t>STATISTICAL SERIES OF THE INTERNATIONAL  INVESTMENT  POSITION OF UKRAINE</t>
  </si>
  <si>
    <t xml:space="preserve"> 01.01.2011</t>
  </si>
  <si>
    <t xml:space="preserve"> 01.01.2012</t>
  </si>
  <si>
    <t xml:space="preserve"> 01.01.2013</t>
  </si>
  <si>
    <r>
      <t xml:space="preserve">        Special drawing rights</t>
    </r>
    <r>
      <rPr>
        <vertAlign val="superscript"/>
        <sz val="11"/>
        <color indexed="8"/>
        <rFont val="Times New Roman"/>
        <family val="1"/>
        <charset val="204"/>
      </rPr>
      <t>1</t>
    </r>
  </si>
  <si>
    <t xml:space="preserve">        Securities </t>
  </si>
  <si>
    <r>
      <t xml:space="preserve">    Direct investment abroad</t>
    </r>
    <r>
      <rPr>
        <vertAlign val="superscript"/>
        <sz val="11"/>
        <rFont val="Times New Roman"/>
        <family val="1"/>
        <charset val="204"/>
      </rPr>
      <t>2</t>
    </r>
  </si>
  <si>
    <t>-</t>
  </si>
  <si>
    <r>
      <t xml:space="preserve">        Trade credits</t>
    </r>
    <r>
      <rPr>
        <vertAlign val="superscript"/>
        <sz val="11"/>
        <rFont val="Times New Roman"/>
        <family val="1"/>
        <charset val="204"/>
      </rPr>
      <t>3, 6</t>
    </r>
  </si>
  <si>
    <r>
      <t xml:space="preserve">            Other sectors</t>
    </r>
    <r>
      <rPr>
        <vertAlign val="superscript"/>
        <sz val="11"/>
        <rFont val="Times New Roman"/>
        <family val="1"/>
        <charset val="204"/>
      </rPr>
      <t>4</t>
    </r>
  </si>
  <si>
    <t>…</t>
  </si>
  <si>
    <r>
      <t xml:space="preserve">    Direct investment in Ukraine</t>
    </r>
    <r>
      <rPr>
        <vertAlign val="superscript"/>
        <sz val="11"/>
        <rFont val="Times New Roman"/>
        <family val="1"/>
        <charset val="204"/>
      </rPr>
      <t>2, 6</t>
    </r>
  </si>
  <si>
    <t xml:space="preserve">                Monetary authorities</t>
  </si>
  <si>
    <r>
      <t xml:space="preserve">                General government</t>
    </r>
    <r>
      <rPr>
        <vertAlign val="superscript"/>
        <sz val="11"/>
        <rFont val="Times New Roman"/>
        <family val="1"/>
        <charset val="204"/>
      </rPr>
      <t>5</t>
    </r>
  </si>
  <si>
    <r>
      <t xml:space="preserve">                Other sectors</t>
    </r>
    <r>
      <rPr>
        <vertAlign val="superscript"/>
        <sz val="11"/>
        <rFont val="Times New Roman"/>
        <family val="1"/>
        <charset val="204"/>
      </rPr>
      <t>5</t>
    </r>
  </si>
  <si>
    <r>
      <t xml:space="preserve">                Long-term</t>
    </r>
    <r>
      <rPr>
        <vertAlign val="superscript"/>
        <sz val="11"/>
        <rFont val="Times New Roman"/>
        <family val="1"/>
        <charset val="204"/>
      </rPr>
      <t>5</t>
    </r>
  </si>
  <si>
    <r>
      <t xml:space="preserve">            Monetary authorities</t>
    </r>
    <r>
      <rPr>
        <vertAlign val="superscript"/>
        <sz val="11"/>
        <rFont val="Times New Roman"/>
        <family val="1"/>
        <charset val="204"/>
      </rPr>
      <t>1</t>
    </r>
  </si>
  <si>
    <r>
      <t xml:space="preserve">            General government</t>
    </r>
    <r>
      <rPr>
        <vertAlign val="superscript"/>
        <sz val="11"/>
        <rFont val="Times New Roman"/>
        <family val="1"/>
        <charset val="204"/>
      </rPr>
      <t>1</t>
    </r>
  </si>
  <si>
    <t xml:space="preserve">  NET INTERNATIONAL  INVESTMENT POSITION                                                                                      </t>
  </si>
  <si>
    <t>1. Excluding the temporarily occupied territories, the Autonomous Republic of Crimea and the city of Sevastopol 2014.</t>
  </si>
  <si>
    <r>
      <t>1</t>
    </r>
    <r>
      <rPr>
        <sz val="11"/>
        <rFont val="Times New Roman"/>
        <family val="1"/>
        <charset val="204"/>
      </rPr>
      <t>According to methodology the Special Drawing Rights were recorded.</t>
    </r>
  </si>
  <si>
    <r>
      <t>2</t>
    </r>
    <r>
      <rPr>
        <sz val="11"/>
        <rFont val="Times New Roman"/>
        <family val="1"/>
        <charset val="204"/>
      </rPr>
      <t xml:space="preserve"> Beginning from 01.10.2007 the receipts of investments in a  money form, left out of account in official statistics of the State Statistics Service of Ukraine, have been included into the stock of  direct investments according to banking data. </t>
    </r>
  </si>
  <si>
    <r>
      <t>3</t>
    </r>
    <r>
      <rPr>
        <sz val="11"/>
        <rFont val="Times New Roman"/>
        <family val="1"/>
        <charset val="204"/>
      </rPr>
      <t xml:space="preserve">  Since January 1, 2006 the long-term indebtedness has been updated according to the data of  State Statistics Service of Ukraine.</t>
    </r>
  </si>
  <si>
    <r>
      <t xml:space="preserve">4  </t>
    </r>
    <r>
      <rPr>
        <sz val="11"/>
        <rFont val="Times New Roman"/>
        <family val="1"/>
        <charset val="204"/>
      </rPr>
      <t xml:space="preserve"> Data on foreign cash outside banking system has covered under the item "Currency and deposits, other sectors, assets" .</t>
    </r>
  </si>
  <si>
    <t>1.Internetional Investment Position of Ukraine (on the BPM5 basis)</t>
  </si>
  <si>
    <t>1.1 INTERNATIONAL INVESTMENT POSITION  of  UKRAINE as of the end of 2014</t>
  </si>
  <si>
    <t>1.2 STATISTICAL SERIES OF THE INTERNATIONAL  INVESTMENT  POSITION OF UKRAINE</t>
  </si>
  <si>
    <t xml:space="preserve">*  According to the IMF external statistics mission recommendations the affiliated enterprise’s account payable/receivable with regards </t>
  </si>
  <si>
    <t xml:space="preserve"> to their direct investors were reclassified from "Trade credits (assets, liabilities)" items into "Direct investment: other capital" item  </t>
  </si>
  <si>
    <t>from 1Q 2012.</t>
  </si>
  <si>
    <r>
      <t xml:space="preserve">5   </t>
    </r>
    <r>
      <rPr>
        <sz val="11"/>
        <rFont val="Times New Roman"/>
        <family val="1"/>
        <charset val="204"/>
      </rPr>
      <t xml:space="preserve">In 2009 the recording of government-guaranteed borrowings of Ukrainian corporations was adjusted in accordance with the international methodology. Beginning from 2004 year the retrospective reclassification of such loans  was made from </t>
    </r>
  </si>
  <si>
    <t>general government to other sectors.</t>
  </si>
  <si>
    <r>
      <t xml:space="preserve">6 </t>
    </r>
    <r>
      <rPr>
        <sz val="11"/>
        <rFont val="Times New Roman"/>
        <family val="1"/>
        <charset val="204"/>
      </rPr>
      <t>According to the IMF external statistics mission recommendations the affiliated enterprise’s account payable/receivable with regards  to their direct investors were reclassified from "Trade credits (assets, liabilities)" items into "Direct investment: other capital"</t>
    </r>
  </si>
  <si>
    <t xml:space="preserve"> item  from 1Q 2012.</t>
  </si>
  <si>
    <t>INTERNATIONAL INVESTMENT POSITION  of  UKRAINE as of the end of 2014</t>
  </si>
  <si>
    <t>claims on direct investors (trade credits)</t>
  </si>
  <si>
    <t xml:space="preserve">liabilities to direct investors </t>
  </si>
  <si>
    <t>Long-term</t>
  </si>
  <si>
    <t>Short-term</t>
  </si>
  <si>
    <t>Banks</t>
  </si>
  <si>
    <t>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</si>
</sst>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name val="Arial Cyr"/>
      <charset val="204"/>
    </font>
    <font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1" xfId="0" applyFont="1" applyFill="1" applyBorder="1" applyAlignment="1">
      <alignment horizontal="left" indent="10"/>
    </xf>
    <xf numFmtId="0" fontId="2" fillId="0" borderId="1" xfId="0" applyFont="1" applyFill="1" applyBorder="1"/>
    <xf numFmtId="2" fontId="2" fillId="0" borderId="1" xfId="0" applyNumberFormat="1" applyFont="1" applyFill="1" applyBorder="1"/>
    <xf numFmtId="0" fontId="2" fillId="0" borderId="1" xfId="0" applyFont="1" applyFill="1" applyBorder="1" applyProtection="1"/>
    <xf numFmtId="0" fontId="2" fillId="0" borderId="1" xfId="0" applyFont="1" applyFill="1" applyBorder="1" applyAlignment="1" applyProtection="1">
      <alignment horizontal="left"/>
    </xf>
    <xf numFmtId="0" fontId="3" fillId="0" borderId="2" xfId="0" applyFont="1" applyFill="1" applyBorder="1" applyAlignment="1">
      <alignment wrapText="1"/>
    </xf>
    <xf numFmtId="0" fontId="0" fillId="0" borderId="0" xfId="0" applyBorder="1" applyAlignment="1">
      <alignment wrapText="1"/>
    </xf>
    <xf numFmtId="2" fontId="6" fillId="0" borderId="0" xfId="0" applyNumberFormat="1" applyFont="1" applyFill="1" applyBorder="1" applyAlignment="1">
      <alignment horizontal="left" vertical="top" wrapText="1"/>
    </xf>
    <xf numFmtId="0" fontId="5" fillId="0" borderId="0" xfId="0" applyFont="1"/>
    <xf numFmtId="0" fontId="7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horizontal="center"/>
    </xf>
    <xf numFmtId="2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2" fontId="6" fillId="0" borderId="0" xfId="0" applyNumberFormat="1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2" fontId="13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2" fontId="10" fillId="0" borderId="3" xfId="0" applyNumberFormat="1" applyFont="1" applyFill="1" applyBorder="1"/>
    <xf numFmtId="0" fontId="6" fillId="0" borderId="3" xfId="0" applyFont="1" applyFill="1" applyBorder="1" applyAlignment="1">
      <alignment horizontal="center"/>
    </xf>
    <xf numFmtId="2" fontId="10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0" fillId="0" borderId="6" xfId="0" applyNumberFormat="1" applyFont="1" applyFill="1" applyBorder="1" applyAlignment="1">
      <alignment horizontal="center"/>
    </xf>
    <xf numFmtId="0" fontId="15" fillId="0" borderId="5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wrapText="1"/>
    </xf>
    <xf numFmtId="2" fontId="10" fillId="0" borderId="4" xfId="0" applyNumberFormat="1" applyFont="1" applyFill="1" applyBorder="1"/>
    <xf numFmtId="3" fontId="15" fillId="0" borderId="5" xfId="0" applyNumberFormat="1" applyFont="1" applyFill="1" applyBorder="1" applyAlignment="1">
      <alignment horizontal="center"/>
    </xf>
    <xf numFmtId="3" fontId="15" fillId="0" borderId="6" xfId="0" applyNumberFormat="1" applyFont="1" applyFill="1" applyBorder="1" applyAlignment="1">
      <alignment horizontal="center"/>
    </xf>
    <xf numFmtId="0" fontId="2" fillId="0" borderId="0" xfId="1" applyFont="1" applyFill="1" applyAlignment="1" applyProtection="1">
      <alignment horizontal="centerContinuous"/>
    </xf>
    <xf numFmtId="0" fontId="6" fillId="0" borderId="0" xfId="0" applyFont="1" applyFill="1" applyAlignment="1">
      <alignment horizontal="centerContinuous"/>
    </xf>
    <xf numFmtId="0" fontId="19" fillId="0" borderId="0" xfId="0" applyFont="1" applyFill="1"/>
    <xf numFmtId="0" fontId="14" fillId="0" borderId="0" xfId="0" applyFont="1" applyFill="1"/>
    <xf numFmtId="0" fontId="20" fillId="0" borderId="0" xfId="0" applyFont="1" applyFill="1"/>
    <xf numFmtId="0" fontId="16" fillId="0" borderId="0" xfId="0" applyFont="1" applyFill="1"/>
    <xf numFmtId="0" fontId="19" fillId="0" borderId="5" xfId="0" applyFont="1" applyFill="1" applyBorder="1"/>
    <xf numFmtId="0" fontId="21" fillId="0" borderId="6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14" fontId="21" fillId="0" borderId="5" xfId="0" applyNumberFormat="1" applyFont="1" applyFill="1" applyBorder="1" applyAlignment="1">
      <alignment horizontal="center"/>
    </xf>
    <xf numFmtId="14" fontId="21" fillId="0" borderId="6" xfId="0" applyNumberFormat="1" applyFont="1" applyFill="1" applyBorder="1" applyAlignment="1">
      <alignment horizontal="center"/>
    </xf>
    <xf numFmtId="0" fontId="19" fillId="0" borderId="1" xfId="0" applyFont="1" applyFill="1" applyBorder="1"/>
    <xf numFmtId="14" fontId="21" fillId="0" borderId="0" xfId="0" applyNumberFormat="1" applyFont="1" applyFill="1" applyBorder="1" applyAlignment="1">
      <alignment horizontal="center"/>
    </xf>
    <xf numFmtId="14" fontId="21" fillId="0" borderId="1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9" fillId="0" borderId="0" xfId="0" applyFont="1" applyFill="1" applyBorder="1"/>
    <xf numFmtId="0" fontId="6" fillId="0" borderId="1" xfId="0" applyFont="1" applyFill="1" applyBorder="1" applyAlignment="1">
      <alignment horizontal="left" indent="10"/>
    </xf>
    <xf numFmtId="3" fontId="6" fillId="0" borderId="0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0" fontId="6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2" fontId="13" fillId="0" borderId="1" xfId="0" applyNumberFormat="1" applyFont="1" applyFill="1" applyBorder="1"/>
    <xf numFmtId="0" fontId="5" fillId="0" borderId="1" xfId="0" applyFont="1" applyFill="1" applyBorder="1" applyProtection="1"/>
    <xf numFmtId="0" fontId="5" fillId="0" borderId="1" xfId="0" applyFont="1" applyFill="1" applyBorder="1"/>
    <xf numFmtId="0" fontId="13" fillId="0" borderId="1" xfId="0" applyFont="1" applyFill="1" applyBorder="1"/>
    <xf numFmtId="0" fontId="5" fillId="0" borderId="1" xfId="0" applyFont="1" applyFill="1" applyBorder="1" applyAlignment="1" applyProtection="1">
      <alignment horizontal="left"/>
    </xf>
    <xf numFmtId="3" fontId="13" fillId="0" borderId="0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wrapText="1"/>
    </xf>
    <xf numFmtId="2" fontId="5" fillId="0" borderId="1" xfId="0" applyNumberFormat="1" applyFont="1" applyFill="1" applyBorder="1"/>
    <xf numFmtId="3" fontId="5" fillId="0" borderId="0" xfId="0" applyNumberFormat="1" applyFont="1" applyFill="1" applyBorder="1" applyAlignment="1" applyProtection="1">
      <alignment horizontal="center"/>
    </xf>
    <xf numFmtId="3" fontId="5" fillId="0" borderId="1" xfId="0" applyNumberFormat="1" applyFont="1" applyFill="1" applyBorder="1" applyAlignment="1" applyProtection="1">
      <alignment horizontal="center"/>
    </xf>
    <xf numFmtId="0" fontId="5" fillId="0" borderId="4" xfId="0" applyFont="1" applyFill="1" applyBorder="1"/>
    <xf numFmtId="3" fontId="5" fillId="0" borderId="9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0" fontId="6" fillId="0" borderId="10" xfId="0" applyFont="1" applyFill="1" applyBorder="1"/>
    <xf numFmtId="3" fontId="24" fillId="0" borderId="11" xfId="0" applyNumberFormat="1" applyFont="1" applyFill="1" applyBorder="1" applyAlignment="1">
      <alignment horizontal="center"/>
    </xf>
    <xf numFmtId="3" fontId="24" fillId="0" borderId="4" xfId="0" applyNumberFormat="1" applyFont="1" applyFill="1" applyBorder="1" applyAlignment="1">
      <alignment horizontal="center"/>
    </xf>
    <xf numFmtId="3" fontId="24" fillId="0" borderId="9" xfId="0" applyNumberFormat="1" applyFont="1" applyFill="1" applyBorder="1" applyAlignment="1">
      <alignment horizontal="center"/>
    </xf>
    <xf numFmtId="3" fontId="24" fillId="0" borderId="6" xfId="0" applyNumberFormat="1" applyFont="1" applyFill="1" applyBorder="1" applyAlignment="1">
      <alignment horizontal="center"/>
    </xf>
    <xf numFmtId="3" fontId="24" fillId="0" borderId="5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16" fillId="0" borderId="0" xfId="0" applyFont="1" applyFill="1" applyAlignment="1">
      <alignment wrapText="1"/>
    </xf>
    <xf numFmtId="0" fontId="23" fillId="0" borderId="0" xfId="0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Fill="1" applyBorder="1" applyAlignment="1"/>
    <xf numFmtId="2" fontId="23" fillId="0" borderId="0" xfId="0" applyNumberFormat="1" applyFont="1" applyFill="1" applyAlignment="1">
      <alignment horizontal="left"/>
    </xf>
    <xf numFmtId="2" fontId="0" fillId="0" borderId="0" xfId="0" applyNumberFormat="1" applyAlignment="1"/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left"/>
    </xf>
    <xf numFmtId="0" fontId="23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wrapText="1"/>
    </xf>
    <xf numFmtId="0" fontId="1" fillId="0" borderId="0" xfId="0" applyFont="1"/>
    <xf numFmtId="0" fontId="25" fillId="0" borderId="0" xfId="0" applyFont="1"/>
    <xf numFmtId="0" fontId="16" fillId="0" borderId="0" xfId="0" applyFont="1"/>
    <xf numFmtId="0" fontId="26" fillId="0" borderId="0" xfId="1" applyFont="1" applyAlignment="1" applyProtection="1"/>
    <xf numFmtId="3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wrapText="1" indent="5"/>
    </xf>
    <xf numFmtId="0" fontId="2" fillId="0" borderId="1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5"/>
    </xf>
    <xf numFmtId="0" fontId="2" fillId="0" borderId="1" xfId="0" applyFont="1" applyFill="1" applyBorder="1" applyAlignment="1">
      <alignment horizontal="left" indent="6"/>
    </xf>
    <xf numFmtId="0" fontId="2" fillId="0" borderId="0" xfId="0" applyFont="1" applyAlignment="1">
      <alignment horizontal="center"/>
    </xf>
    <xf numFmtId="0" fontId="23" fillId="0" borderId="0" xfId="0" applyFont="1" applyFill="1" applyAlignment="1">
      <alignment horizontal="left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107</xdr:row>
      <xdr:rowOff>0</xdr:rowOff>
    </xdr:from>
    <xdr:to>
      <xdr:col>11</xdr:col>
      <xdr:colOff>0</xdr:colOff>
      <xdr:row>107</xdr:row>
      <xdr:rowOff>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2296775" y="22174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Примітка:</a:t>
          </a:r>
        </a:p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Дані  за окремими статтями платіжного балансу за  І -ІІ кв. 2011 року були скориговані у зв'язку з уточненням звітної інформації.</a:t>
          </a:r>
        </a:p>
        <a:p>
          <a:pPr algn="l" rtl="0">
            <a:defRPr sz="1000"/>
          </a:pPr>
          <a:endParaRPr lang="uk-UA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107</xdr:row>
      <xdr:rowOff>0</xdr:rowOff>
    </xdr:from>
    <xdr:to>
      <xdr:col>11</xdr:col>
      <xdr:colOff>109</xdr:colOff>
      <xdr:row>107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9525" y="22174200"/>
          <a:ext cx="12192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fr-FR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1/ </a:t>
          </a: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IMF external statistics mission recommendations the affiliated enterprise’s account payable/receivable with regards  to their direct investors were reclassified from "Trade credits (assets, liabilities)" items into "Direct investment: other capital" item  from 1Q 2012.</a:t>
          </a:r>
          <a:endParaRPr lang="fr-FR" sz="1200" b="0" i="0" u="none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0" i="0" u="none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0" i="0" u="none" strike="noStrike" baseline="3000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A8" sqref="A8"/>
    </sheetView>
  </sheetViews>
  <sheetFormatPr defaultRowHeight="12.75" x14ac:dyDescent="0.2"/>
  <cols>
    <col min="1" max="1" width="88.7109375" customWidth="1"/>
  </cols>
  <sheetData>
    <row r="1" spans="1:6" ht="18.75" x14ac:dyDescent="0.3">
      <c r="A1" s="98" t="s">
        <v>87</v>
      </c>
    </row>
    <row r="2" spans="1:6" s="99" customFormat="1" ht="15" x14ac:dyDescent="0.2">
      <c r="A2" s="101" t="s">
        <v>88</v>
      </c>
      <c r="B2" s="101"/>
      <c r="C2" s="101"/>
      <c r="D2" s="101"/>
      <c r="E2" s="101"/>
      <c r="F2" s="101"/>
    </row>
    <row r="3" spans="1:6" s="100" customFormat="1" ht="15.75" x14ac:dyDescent="0.25">
      <c r="A3" s="101" t="s">
        <v>89</v>
      </c>
    </row>
  </sheetData>
  <phoneticPr fontId="18" type="noConversion"/>
  <hyperlinks>
    <hyperlink ref="A2:F2" location="'1.1'!A1" display="1.1 INTERNATIONAL INVESTMENT POSITION  of  UKRAINE as of the end of 2014"/>
    <hyperlink ref="A3" location="'1.2'!A1" display="1.2 STATISTICAL SERIES OF THE INTERNATIONAL  INVESTMENT  POSITION OF UKRAINE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2.75" x14ac:dyDescent="0.2"/>
  <cols>
    <col min="1" max="1" width="49.85546875" customWidth="1"/>
    <col min="2" max="6" width="13.140625" customWidth="1"/>
  </cols>
  <sheetData>
    <row r="1" spans="1:6" s="13" customFormat="1" ht="20.25" customHeight="1" x14ac:dyDescent="0.3">
      <c r="A1" s="113" t="s">
        <v>97</v>
      </c>
      <c r="B1" s="113"/>
      <c r="C1" s="113"/>
      <c r="D1" s="113"/>
      <c r="E1" s="113"/>
      <c r="F1" s="113"/>
    </row>
    <row r="2" spans="1:6" s="14" customFormat="1" ht="15.75" x14ac:dyDescent="0.25">
      <c r="B2" s="15"/>
      <c r="C2" s="16"/>
      <c r="D2" s="17"/>
      <c r="E2" s="18"/>
      <c r="F2" s="19"/>
    </row>
    <row r="3" spans="1:6" s="14" customFormat="1" ht="15" x14ac:dyDescent="0.25">
      <c r="A3" s="20"/>
      <c r="B3" s="21"/>
      <c r="C3" s="22"/>
      <c r="D3" s="23"/>
      <c r="F3" s="24" t="s">
        <v>45</v>
      </c>
    </row>
    <row r="4" spans="1:6" s="14" customFormat="1" ht="15.75" x14ac:dyDescent="0.25">
      <c r="A4" s="25" t="s">
        <v>46</v>
      </c>
      <c r="B4" s="26" t="s">
        <v>47</v>
      </c>
      <c r="C4" s="26" t="s">
        <v>48</v>
      </c>
      <c r="D4" s="26" t="s">
        <v>49</v>
      </c>
      <c r="E4" s="26" t="s">
        <v>50</v>
      </c>
      <c r="F4" s="26" t="s">
        <v>47</v>
      </c>
    </row>
    <row r="5" spans="1:6" s="14" customFormat="1" ht="15.75" x14ac:dyDescent="0.25">
      <c r="A5" s="27" t="s">
        <v>46</v>
      </c>
      <c r="B5" s="28" t="s">
        <v>51</v>
      </c>
      <c r="C5" s="28" t="s">
        <v>52</v>
      </c>
      <c r="D5" s="28" t="s">
        <v>53</v>
      </c>
      <c r="E5" s="28" t="s">
        <v>54</v>
      </c>
      <c r="F5" s="28" t="s">
        <v>51</v>
      </c>
    </row>
    <row r="6" spans="1:6" s="14" customFormat="1" ht="15.75" x14ac:dyDescent="0.25">
      <c r="A6" s="27"/>
      <c r="B6" s="28" t="s">
        <v>62</v>
      </c>
      <c r="C6" s="28" t="s">
        <v>56</v>
      </c>
      <c r="D6" s="28" t="s">
        <v>57</v>
      </c>
      <c r="E6" s="28" t="s">
        <v>58</v>
      </c>
      <c r="F6" s="28" t="s">
        <v>55</v>
      </c>
    </row>
    <row r="7" spans="1:6" s="14" customFormat="1" ht="15.75" x14ac:dyDescent="0.25">
      <c r="A7" s="38" t="s">
        <v>46</v>
      </c>
      <c r="B7" s="29"/>
      <c r="C7" s="29"/>
      <c r="D7" s="29" t="s">
        <v>59</v>
      </c>
      <c r="E7" s="29"/>
      <c r="F7" s="29"/>
    </row>
    <row r="8" spans="1:6" s="14" customFormat="1" ht="15.75" x14ac:dyDescent="0.25">
      <c r="A8" s="30">
        <v>1</v>
      </c>
      <c r="B8" s="31">
        <v>2</v>
      </c>
      <c r="C8" s="32">
        <v>3</v>
      </c>
      <c r="D8" s="33">
        <v>4</v>
      </c>
      <c r="E8" s="33">
        <v>5</v>
      </c>
      <c r="F8" s="33">
        <v>6</v>
      </c>
    </row>
    <row r="9" spans="1:6" s="14" customFormat="1" ht="14.25" x14ac:dyDescent="0.2">
      <c r="A9" s="34"/>
      <c r="B9" s="26"/>
      <c r="C9" s="35"/>
      <c r="D9" s="36"/>
      <c r="E9" s="36"/>
      <c r="F9" s="36"/>
    </row>
    <row r="10" spans="1:6" ht="18.75" x14ac:dyDescent="0.3">
      <c r="A10" s="1" t="s">
        <v>0</v>
      </c>
      <c r="B10" s="102">
        <v>138131</v>
      </c>
      <c r="C10" s="103">
        <v>-10779</v>
      </c>
      <c r="D10" s="102">
        <v>-4852</v>
      </c>
      <c r="E10" s="102">
        <v>-15631</v>
      </c>
      <c r="F10" s="102">
        <v>122500</v>
      </c>
    </row>
    <row r="11" spans="1:6" ht="18.75" x14ac:dyDescent="0.3">
      <c r="A11" s="2" t="s">
        <v>1</v>
      </c>
      <c r="B11" s="104">
        <v>20416</v>
      </c>
      <c r="C11" s="105">
        <v>-12404</v>
      </c>
      <c r="D11" s="104">
        <v>-479</v>
      </c>
      <c r="E11" s="104">
        <v>-12883</v>
      </c>
      <c r="F11" s="104">
        <v>7533</v>
      </c>
    </row>
    <row r="12" spans="1:6" ht="18.75" x14ac:dyDescent="0.3">
      <c r="A12" s="3" t="s">
        <v>2</v>
      </c>
      <c r="B12" s="104">
        <v>1640</v>
      </c>
      <c r="C12" s="105">
        <v>-726</v>
      </c>
      <c r="D12" s="104">
        <v>-3</v>
      </c>
      <c r="E12" s="104">
        <v>-729</v>
      </c>
      <c r="F12" s="104">
        <v>911</v>
      </c>
    </row>
    <row r="13" spans="1:6" ht="18.75" x14ac:dyDescent="0.3">
      <c r="A13" s="3" t="s">
        <v>3</v>
      </c>
      <c r="B13" s="104">
        <v>16</v>
      </c>
      <c r="C13" s="105">
        <v>-2</v>
      </c>
      <c r="D13" s="104">
        <v>-10</v>
      </c>
      <c r="E13" s="104">
        <v>-12</v>
      </c>
      <c r="F13" s="104">
        <v>4</v>
      </c>
    </row>
    <row r="14" spans="1:6" ht="18.75" x14ac:dyDescent="0.3">
      <c r="A14" s="3" t="s">
        <v>4</v>
      </c>
      <c r="B14" s="104">
        <v>18760</v>
      </c>
      <c r="C14" s="105">
        <v>-11676</v>
      </c>
      <c r="D14" s="104">
        <v>-466</v>
      </c>
      <c r="E14" s="104">
        <v>-12142</v>
      </c>
      <c r="F14" s="104">
        <v>6618</v>
      </c>
    </row>
    <row r="15" spans="1:6" ht="18.75" x14ac:dyDescent="0.3">
      <c r="A15" s="3" t="s">
        <v>5</v>
      </c>
      <c r="B15" s="104">
        <v>6192</v>
      </c>
      <c r="C15" s="105">
        <v>-5035</v>
      </c>
      <c r="D15" s="104">
        <v>-119</v>
      </c>
      <c r="E15" s="104">
        <v>-5154</v>
      </c>
      <c r="F15" s="104">
        <v>1038</v>
      </c>
    </row>
    <row r="16" spans="1:6" ht="18.75" x14ac:dyDescent="0.3">
      <c r="A16" s="4" t="s">
        <v>6</v>
      </c>
      <c r="B16" s="104">
        <v>12568</v>
      </c>
      <c r="C16" s="105">
        <v>-6641</v>
      </c>
      <c r="D16" s="104">
        <v>-347</v>
      </c>
      <c r="E16" s="104">
        <v>-6988</v>
      </c>
      <c r="F16" s="104">
        <v>5580</v>
      </c>
    </row>
    <row r="17" spans="1:6" ht="18.75" x14ac:dyDescent="0.3">
      <c r="A17" s="2" t="s">
        <v>7</v>
      </c>
      <c r="B17" s="104">
        <v>9739</v>
      </c>
      <c r="C17" s="105">
        <v>111</v>
      </c>
      <c r="D17" s="104">
        <v>-146</v>
      </c>
      <c r="E17" s="104">
        <v>-35</v>
      </c>
      <c r="F17" s="104">
        <v>9704</v>
      </c>
    </row>
    <row r="18" spans="1:6" ht="18.75" x14ac:dyDescent="0.3">
      <c r="A18" s="2" t="s">
        <v>8</v>
      </c>
      <c r="B18" s="104">
        <v>9617</v>
      </c>
      <c r="C18" s="105">
        <v>105</v>
      </c>
      <c r="D18" s="104">
        <v>-146</v>
      </c>
      <c r="E18" s="104">
        <v>-41</v>
      </c>
      <c r="F18" s="104">
        <v>9576</v>
      </c>
    </row>
    <row r="19" spans="1:6" ht="18.75" x14ac:dyDescent="0.3">
      <c r="A19" s="2" t="s">
        <v>9</v>
      </c>
      <c r="B19" s="104">
        <v>122</v>
      </c>
      <c r="C19" s="105">
        <v>6</v>
      </c>
      <c r="D19" s="104">
        <v>0</v>
      </c>
      <c r="E19" s="104">
        <v>6</v>
      </c>
      <c r="F19" s="104">
        <v>128</v>
      </c>
    </row>
    <row r="20" spans="1:6" ht="18.75" x14ac:dyDescent="0.3">
      <c r="A20" s="2" t="s">
        <v>10</v>
      </c>
      <c r="B20" s="104">
        <v>176</v>
      </c>
      <c r="C20" s="105">
        <v>-1</v>
      </c>
      <c r="D20" s="104">
        <v>13</v>
      </c>
      <c r="E20" s="104">
        <v>12</v>
      </c>
      <c r="F20" s="104">
        <v>188</v>
      </c>
    </row>
    <row r="21" spans="1:6" ht="18.75" x14ac:dyDescent="0.3">
      <c r="A21" s="2" t="s">
        <v>11</v>
      </c>
      <c r="B21" s="104">
        <v>74</v>
      </c>
      <c r="C21" s="105">
        <v>-1</v>
      </c>
      <c r="D21" s="104">
        <v>-5</v>
      </c>
      <c r="E21" s="104">
        <v>-6</v>
      </c>
      <c r="F21" s="104">
        <v>68</v>
      </c>
    </row>
    <row r="22" spans="1:6" ht="18.75" x14ac:dyDescent="0.3">
      <c r="A22" s="4" t="s">
        <v>12</v>
      </c>
      <c r="B22" s="104">
        <v>0</v>
      </c>
      <c r="C22" s="105">
        <v>0</v>
      </c>
      <c r="D22" s="104">
        <v>0</v>
      </c>
      <c r="E22" s="104">
        <v>0</v>
      </c>
      <c r="F22" s="104">
        <v>0</v>
      </c>
    </row>
    <row r="23" spans="1:6" ht="18.75" x14ac:dyDescent="0.3">
      <c r="A23" s="3" t="s">
        <v>13</v>
      </c>
      <c r="B23" s="104">
        <v>55</v>
      </c>
      <c r="C23" s="105">
        <v>-4</v>
      </c>
      <c r="D23" s="104">
        <v>11</v>
      </c>
      <c r="E23" s="104">
        <v>7</v>
      </c>
      <c r="F23" s="104">
        <v>62</v>
      </c>
    </row>
    <row r="24" spans="1:6" ht="18.75" x14ac:dyDescent="0.3">
      <c r="A24" s="3" t="s">
        <v>14</v>
      </c>
      <c r="B24" s="104">
        <v>19</v>
      </c>
      <c r="C24" s="105">
        <v>3</v>
      </c>
      <c r="D24" s="104">
        <v>-16</v>
      </c>
      <c r="E24" s="104">
        <v>-13</v>
      </c>
      <c r="F24" s="104">
        <v>6</v>
      </c>
    </row>
    <row r="25" spans="1:6" ht="18.75" x14ac:dyDescent="0.3">
      <c r="A25" s="2" t="s">
        <v>15</v>
      </c>
      <c r="B25" s="104">
        <v>102</v>
      </c>
      <c r="C25" s="105">
        <v>0</v>
      </c>
      <c r="D25" s="104">
        <v>18</v>
      </c>
      <c r="E25" s="104">
        <v>18</v>
      </c>
      <c r="F25" s="104">
        <v>120</v>
      </c>
    </row>
    <row r="26" spans="1:6" ht="18.75" x14ac:dyDescent="0.3">
      <c r="A26" s="2" t="s">
        <v>16</v>
      </c>
      <c r="B26" s="104">
        <v>102</v>
      </c>
      <c r="C26" s="105">
        <v>0</v>
      </c>
      <c r="D26" s="104">
        <v>18</v>
      </c>
      <c r="E26" s="104">
        <v>18</v>
      </c>
      <c r="F26" s="104">
        <v>120</v>
      </c>
    </row>
    <row r="27" spans="1:6" ht="18.75" x14ac:dyDescent="0.3">
      <c r="A27" s="5" t="s">
        <v>17</v>
      </c>
      <c r="B27" s="104">
        <v>0</v>
      </c>
      <c r="C27" s="105">
        <v>0</v>
      </c>
      <c r="D27" s="104">
        <v>20</v>
      </c>
      <c r="E27" s="104">
        <v>20</v>
      </c>
      <c r="F27" s="104">
        <v>20</v>
      </c>
    </row>
    <row r="28" spans="1:6" ht="18.75" x14ac:dyDescent="0.3">
      <c r="A28" s="5" t="s">
        <v>18</v>
      </c>
      <c r="B28" s="104">
        <v>102</v>
      </c>
      <c r="C28" s="105">
        <v>0</v>
      </c>
      <c r="D28" s="104">
        <v>-2</v>
      </c>
      <c r="E28" s="104">
        <v>-2</v>
      </c>
      <c r="F28" s="104">
        <v>100</v>
      </c>
    </row>
    <row r="29" spans="1:6" ht="18.75" x14ac:dyDescent="0.3">
      <c r="A29" s="3" t="s">
        <v>19</v>
      </c>
      <c r="B29" s="104">
        <v>107800</v>
      </c>
      <c r="C29" s="105">
        <v>1515</v>
      </c>
      <c r="D29" s="104">
        <v>-4240</v>
      </c>
      <c r="E29" s="104">
        <v>-2725</v>
      </c>
      <c r="F29" s="104">
        <v>105075</v>
      </c>
    </row>
    <row r="30" spans="1:6" ht="18.75" x14ac:dyDescent="0.3">
      <c r="A30" s="2" t="s">
        <v>20</v>
      </c>
      <c r="B30" s="104">
        <v>8984</v>
      </c>
      <c r="C30" s="105">
        <v>687</v>
      </c>
      <c r="D30" s="104">
        <v>-1505</v>
      </c>
      <c r="E30" s="104">
        <v>-818</v>
      </c>
      <c r="F30" s="104">
        <v>8166</v>
      </c>
    </row>
    <row r="31" spans="1:6" ht="18.75" x14ac:dyDescent="0.3">
      <c r="A31" s="2" t="s">
        <v>14</v>
      </c>
      <c r="B31" s="104">
        <v>8984</v>
      </c>
      <c r="C31" s="105">
        <v>687</v>
      </c>
      <c r="D31" s="104">
        <v>-1505</v>
      </c>
      <c r="E31" s="104">
        <v>-818</v>
      </c>
      <c r="F31" s="104">
        <v>8166</v>
      </c>
    </row>
    <row r="32" spans="1:6" ht="18.75" x14ac:dyDescent="0.3">
      <c r="A32" s="2" t="s">
        <v>21</v>
      </c>
      <c r="B32" s="104">
        <v>264</v>
      </c>
      <c r="C32" s="105">
        <v>-66</v>
      </c>
      <c r="D32" s="104">
        <v>-73</v>
      </c>
      <c r="E32" s="104">
        <v>-139</v>
      </c>
      <c r="F32" s="104">
        <v>125</v>
      </c>
    </row>
    <row r="33" spans="1:6" ht="18.75" x14ac:dyDescent="0.3">
      <c r="A33" s="2" t="s">
        <v>22</v>
      </c>
      <c r="B33" s="104">
        <v>8720</v>
      </c>
      <c r="C33" s="105">
        <v>753</v>
      </c>
      <c r="D33" s="104">
        <v>-1432</v>
      </c>
      <c r="E33" s="104">
        <v>-679</v>
      </c>
      <c r="F33" s="104">
        <v>8041</v>
      </c>
    </row>
    <row r="34" spans="1:6" ht="18.75" x14ac:dyDescent="0.3">
      <c r="A34" s="110" t="s">
        <v>103</v>
      </c>
      <c r="B34" s="104">
        <v>280</v>
      </c>
      <c r="C34" s="105">
        <v>-156</v>
      </c>
      <c r="D34" s="104">
        <v>1297</v>
      </c>
      <c r="E34" s="104">
        <v>1141</v>
      </c>
      <c r="F34" s="104">
        <v>1421</v>
      </c>
    </row>
    <row r="35" spans="1:6" ht="18.75" x14ac:dyDescent="0.3">
      <c r="A35" s="111" t="s">
        <v>102</v>
      </c>
      <c r="B35" s="104">
        <v>280</v>
      </c>
      <c r="C35" s="105">
        <v>-156</v>
      </c>
      <c r="D35" s="104">
        <v>1297</v>
      </c>
      <c r="E35" s="104">
        <v>1141</v>
      </c>
      <c r="F35" s="104">
        <v>1421</v>
      </c>
    </row>
    <row r="36" spans="1:6" ht="18.75" x14ac:dyDescent="0.3">
      <c r="A36" s="112" t="s">
        <v>100</v>
      </c>
      <c r="B36" s="104">
        <v>46</v>
      </c>
      <c r="C36" s="105">
        <v>-511</v>
      </c>
      <c r="D36" s="104">
        <v>884</v>
      </c>
      <c r="E36" s="104">
        <v>373</v>
      </c>
      <c r="F36" s="104">
        <v>419</v>
      </c>
    </row>
    <row r="37" spans="1:6" ht="18.75" x14ac:dyDescent="0.3">
      <c r="A37" s="112" t="s">
        <v>101</v>
      </c>
      <c r="B37" s="104">
        <v>234</v>
      </c>
      <c r="C37" s="105">
        <v>355</v>
      </c>
      <c r="D37" s="104">
        <v>413</v>
      </c>
      <c r="E37" s="104">
        <v>768</v>
      </c>
      <c r="F37" s="104">
        <v>1002</v>
      </c>
    </row>
    <row r="38" spans="1:6" ht="18.75" x14ac:dyDescent="0.3">
      <c r="A38" s="2" t="s">
        <v>24</v>
      </c>
      <c r="B38" s="104">
        <v>98131</v>
      </c>
      <c r="C38" s="105">
        <v>931</v>
      </c>
      <c r="D38" s="104">
        <v>-3982</v>
      </c>
      <c r="E38" s="104">
        <v>-3051</v>
      </c>
      <c r="F38" s="104">
        <v>95080</v>
      </c>
    </row>
    <row r="39" spans="1:6" ht="18.75" x14ac:dyDescent="0.3">
      <c r="A39" s="2" t="s">
        <v>25</v>
      </c>
      <c r="B39" s="104">
        <v>427</v>
      </c>
      <c r="C39" s="105">
        <v>-361</v>
      </c>
      <c r="D39" s="104">
        <v>10</v>
      </c>
      <c r="E39" s="104">
        <v>-351</v>
      </c>
      <c r="F39" s="104">
        <v>76</v>
      </c>
    </row>
    <row r="40" spans="1:6" ht="18.75" x14ac:dyDescent="0.3">
      <c r="A40" s="2" t="s">
        <v>13</v>
      </c>
      <c r="B40" s="104">
        <v>8990</v>
      </c>
      <c r="C40" s="105">
        <v>-2850</v>
      </c>
      <c r="D40" s="104">
        <v>-144</v>
      </c>
      <c r="E40" s="104">
        <v>-2994</v>
      </c>
      <c r="F40" s="104">
        <v>5996</v>
      </c>
    </row>
    <row r="41" spans="1:6" ht="18.75" x14ac:dyDescent="0.3">
      <c r="A41" s="2" t="s">
        <v>14</v>
      </c>
      <c r="B41" s="104">
        <v>88714</v>
      </c>
      <c r="C41" s="105">
        <v>4142</v>
      </c>
      <c r="D41" s="104">
        <v>-3848</v>
      </c>
      <c r="E41" s="104">
        <v>294</v>
      </c>
      <c r="F41" s="104">
        <v>89008</v>
      </c>
    </row>
    <row r="42" spans="1:6" ht="18.75" x14ac:dyDescent="0.3">
      <c r="A42" s="2" t="s">
        <v>26</v>
      </c>
      <c r="B42" s="104">
        <v>405</v>
      </c>
      <c r="C42" s="105">
        <v>53</v>
      </c>
      <c r="D42" s="104">
        <v>-50</v>
      </c>
      <c r="E42" s="104">
        <v>3</v>
      </c>
      <c r="F42" s="104">
        <v>408</v>
      </c>
    </row>
    <row r="43" spans="1:6" ht="18.75" x14ac:dyDescent="0.3">
      <c r="A43" s="2" t="s">
        <v>25</v>
      </c>
      <c r="B43" s="104">
        <v>37</v>
      </c>
      <c r="C43" s="105">
        <v>0</v>
      </c>
      <c r="D43" s="104">
        <v>-3</v>
      </c>
      <c r="E43" s="104">
        <v>-3</v>
      </c>
      <c r="F43" s="104">
        <v>34</v>
      </c>
    </row>
    <row r="44" spans="1:6" ht="18.75" x14ac:dyDescent="0.3">
      <c r="A44" s="2" t="s">
        <v>21</v>
      </c>
      <c r="B44" s="104">
        <v>37</v>
      </c>
      <c r="C44" s="105">
        <v>0</v>
      </c>
      <c r="D44" s="104">
        <v>-3</v>
      </c>
      <c r="E44" s="104">
        <v>-3</v>
      </c>
      <c r="F44" s="104">
        <v>34</v>
      </c>
    </row>
    <row r="45" spans="1:6" ht="18.75" x14ac:dyDescent="0.3">
      <c r="A45" s="5" t="s">
        <v>27</v>
      </c>
      <c r="B45" s="104">
        <v>119</v>
      </c>
      <c r="C45" s="105">
        <v>-4</v>
      </c>
      <c r="D45" s="104">
        <v>-7</v>
      </c>
      <c r="E45" s="104">
        <v>-11</v>
      </c>
      <c r="F45" s="104">
        <v>108</v>
      </c>
    </row>
    <row r="46" spans="1:6" ht="18.75" x14ac:dyDescent="0.3">
      <c r="A46" s="2" t="s">
        <v>21</v>
      </c>
      <c r="B46" s="104">
        <v>119</v>
      </c>
      <c r="C46" s="105">
        <v>-4</v>
      </c>
      <c r="D46" s="104">
        <v>-7</v>
      </c>
      <c r="E46" s="104">
        <v>-11</v>
      </c>
      <c r="F46" s="104">
        <v>108</v>
      </c>
    </row>
    <row r="47" spans="1:6" ht="18.75" x14ac:dyDescent="0.3">
      <c r="A47" s="2" t="s">
        <v>14</v>
      </c>
      <c r="B47" s="104">
        <v>249</v>
      </c>
      <c r="C47" s="105">
        <v>57</v>
      </c>
      <c r="D47" s="104">
        <v>-40</v>
      </c>
      <c r="E47" s="104">
        <v>17</v>
      </c>
      <c r="F47" s="104">
        <v>266</v>
      </c>
    </row>
    <row r="48" spans="1:6" ht="18.75" x14ac:dyDescent="0.3">
      <c r="A48" s="2" t="s">
        <v>22</v>
      </c>
      <c r="B48" s="104">
        <v>249</v>
      </c>
      <c r="C48" s="105">
        <v>57</v>
      </c>
      <c r="D48" s="104">
        <v>-40</v>
      </c>
      <c r="E48" s="104">
        <v>17</v>
      </c>
      <c r="F48" s="104">
        <v>266</v>
      </c>
    </row>
    <row r="49" spans="1:6" ht="9.75" customHeight="1" x14ac:dyDescent="0.3">
      <c r="A49" s="6"/>
      <c r="B49" s="104"/>
      <c r="C49" s="106"/>
      <c r="D49" s="107"/>
      <c r="E49" s="107"/>
      <c r="F49" s="104"/>
    </row>
    <row r="50" spans="1:6" ht="18.75" x14ac:dyDescent="0.3">
      <c r="A50" s="1" t="s">
        <v>28</v>
      </c>
      <c r="B50" s="102">
        <v>214979</v>
      </c>
      <c r="C50" s="103">
        <v>-7116</v>
      </c>
      <c r="D50" s="102">
        <v>-22240</v>
      </c>
      <c r="E50" s="102">
        <v>-29356</v>
      </c>
      <c r="F50" s="104">
        <v>185623</v>
      </c>
    </row>
    <row r="51" spans="1:6" ht="18.75" x14ac:dyDescent="0.3">
      <c r="A51" s="2" t="s">
        <v>29</v>
      </c>
      <c r="B51" s="104">
        <v>78888</v>
      </c>
      <c r="C51" s="105">
        <v>410</v>
      </c>
      <c r="D51" s="104">
        <v>-15388</v>
      </c>
      <c r="E51" s="104">
        <v>-14978</v>
      </c>
      <c r="F51" s="104">
        <v>63910</v>
      </c>
    </row>
    <row r="52" spans="1:6" ht="18.75" x14ac:dyDescent="0.3">
      <c r="A52" s="2" t="s">
        <v>8</v>
      </c>
      <c r="B52" s="104">
        <v>67876</v>
      </c>
      <c r="C52" s="105">
        <v>712</v>
      </c>
      <c r="D52" s="104">
        <v>-13552</v>
      </c>
      <c r="E52" s="104">
        <v>-12840</v>
      </c>
      <c r="F52" s="104">
        <v>55036</v>
      </c>
    </row>
    <row r="53" spans="1:6" ht="18.75" x14ac:dyDescent="0.3">
      <c r="A53" s="4" t="s">
        <v>9</v>
      </c>
      <c r="B53" s="104">
        <v>11012</v>
      </c>
      <c r="C53" s="105">
        <v>-302</v>
      </c>
      <c r="D53" s="104">
        <v>-1836</v>
      </c>
      <c r="E53" s="104">
        <v>-2138</v>
      </c>
      <c r="F53" s="104">
        <v>8874</v>
      </c>
    </row>
    <row r="54" spans="1:6" ht="37.5" x14ac:dyDescent="0.3">
      <c r="A54" s="109" t="s">
        <v>98</v>
      </c>
      <c r="B54" s="104">
        <v>173</v>
      </c>
      <c r="C54" s="105">
        <v>437</v>
      </c>
      <c r="D54" s="104">
        <v>-227</v>
      </c>
      <c r="E54" s="104">
        <v>210</v>
      </c>
      <c r="F54" s="104">
        <v>383</v>
      </c>
    </row>
    <row r="55" spans="1:6" ht="18.75" x14ac:dyDescent="0.3">
      <c r="A55" s="109" t="s">
        <v>99</v>
      </c>
      <c r="B55" s="104">
        <v>11185</v>
      </c>
      <c r="C55" s="105">
        <v>135</v>
      </c>
      <c r="D55" s="104">
        <v>-2063</v>
      </c>
      <c r="E55" s="104">
        <v>-1928</v>
      </c>
      <c r="F55" s="104">
        <v>9257</v>
      </c>
    </row>
    <row r="56" spans="1:6" ht="18.75" x14ac:dyDescent="0.3">
      <c r="A56" s="2" t="s">
        <v>10</v>
      </c>
      <c r="B56" s="104">
        <v>35886</v>
      </c>
      <c r="C56" s="105">
        <v>-2703</v>
      </c>
      <c r="D56" s="104">
        <v>-222</v>
      </c>
      <c r="E56" s="104">
        <v>-2925</v>
      </c>
      <c r="F56" s="104">
        <v>32961</v>
      </c>
    </row>
    <row r="57" spans="1:6" ht="18.75" x14ac:dyDescent="0.3">
      <c r="A57" s="2" t="s">
        <v>11</v>
      </c>
      <c r="B57" s="104">
        <v>5197</v>
      </c>
      <c r="C57" s="105">
        <v>-391</v>
      </c>
      <c r="D57" s="104">
        <v>-144</v>
      </c>
      <c r="E57" s="104">
        <v>-535</v>
      </c>
      <c r="F57" s="104">
        <v>4662</v>
      </c>
    </row>
    <row r="58" spans="1:6" ht="18.75" x14ac:dyDescent="0.3">
      <c r="A58" s="2" t="s">
        <v>14</v>
      </c>
      <c r="B58" s="104">
        <v>5197</v>
      </c>
      <c r="C58" s="105">
        <v>-391</v>
      </c>
      <c r="D58" s="104">
        <v>-144</v>
      </c>
      <c r="E58" s="104">
        <v>-535</v>
      </c>
      <c r="F58" s="104">
        <v>4662</v>
      </c>
    </row>
    <row r="59" spans="1:6" ht="18.75" x14ac:dyDescent="0.3">
      <c r="A59" s="2" t="s">
        <v>15</v>
      </c>
      <c r="B59" s="104">
        <v>30689</v>
      </c>
      <c r="C59" s="105">
        <v>-2312</v>
      </c>
      <c r="D59" s="104">
        <v>-78</v>
      </c>
      <c r="E59" s="104">
        <v>-2390</v>
      </c>
      <c r="F59" s="104">
        <v>28299</v>
      </c>
    </row>
    <row r="60" spans="1:6" ht="18.75" x14ac:dyDescent="0.3">
      <c r="A60" s="4" t="s">
        <v>16</v>
      </c>
      <c r="B60" s="104">
        <v>30689</v>
      </c>
      <c r="C60" s="105">
        <v>-2315</v>
      </c>
      <c r="D60" s="104">
        <v>-81</v>
      </c>
      <c r="E60" s="104">
        <v>-2396</v>
      </c>
      <c r="F60" s="104">
        <v>28293</v>
      </c>
    </row>
    <row r="61" spans="1:6" ht="18.75" x14ac:dyDescent="0.3">
      <c r="A61" s="2" t="s">
        <v>32</v>
      </c>
      <c r="B61" s="104">
        <v>19386</v>
      </c>
      <c r="C61" s="105">
        <v>16</v>
      </c>
      <c r="D61" s="104">
        <v>-68</v>
      </c>
      <c r="E61" s="104">
        <v>-52</v>
      </c>
      <c r="F61" s="104">
        <v>19334</v>
      </c>
    </row>
    <row r="62" spans="1:6" ht="18.75" x14ac:dyDescent="0.3">
      <c r="A62" s="4" t="s">
        <v>33</v>
      </c>
      <c r="B62" s="104">
        <v>5082</v>
      </c>
      <c r="C62" s="105">
        <v>-717</v>
      </c>
      <c r="D62" s="104">
        <v>0</v>
      </c>
      <c r="E62" s="104">
        <v>-717</v>
      </c>
      <c r="F62" s="104">
        <v>4365</v>
      </c>
    </row>
    <row r="63" spans="1:6" ht="18.75" x14ac:dyDescent="0.3">
      <c r="A63" s="3" t="s">
        <v>18</v>
      </c>
      <c r="B63" s="104">
        <v>6221</v>
      </c>
      <c r="C63" s="105">
        <v>-1614</v>
      </c>
      <c r="D63" s="104">
        <v>-13</v>
      </c>
      <c r="E63" s="104">
        <v>-1627</v>
      </c>
      <c r="F63" s="104">
        <v>4594</v>
      </c>
    </row>
    <row r="64" spans="1:6" ht="18.75" x14ac:dyDescent="0.3">
      <c r="A64" s="4" t="s">
        <v>34</v>
      </c>
      <c r="B64" s="104">
        <v>0</v>
      </c>
      <c r="C64" s="105">
        <v>3</v>
      </c>
      <c r="D64" s="104">
        <v>3</v>
      </c>
      <c r="E64" s="104">
        <v>6</v>
      </c>
      <c r="F64" s="104">
        <v>6</v>
      </c>
    </row>
    <row r="65" spans="1:6" ht="18.75" x14ac:dyDescent="0.3">
      <c r="A65" s="2" t="s">
        <v>32</v>
      </c>
      <c r="B65" s="104">
        <v>0</v>
      </c>
      <c r="C65" s="105">
        <v>3</v>
      </c>
      <c r="D65" s="104">
        <v>3</v>
      </c>
      <c r="E65" s="104">
        <v>6</v>
      </c>
      <c r="F65" s="104">
        <v>6</v>
      </c>
    </row>
    <row r="66" spans="1:6" ht="18.75" x14ac:dyDescent="0.3">
      <c r="A66" s="4" t="s">
        <v>33</v>
      </c>
      <c r="B66" s="104">
        <v>0</v>
      </c>
      <c r="C66" s="105">
        <v>0</v>
      </c>
      <c r="D66" s="104">
        <v>0</v>
      </c>
      <c r="E66" s="104">
        <v>0</v>
      </c>
      <c r="F66" s="104">
        <v>0</v>
      </c>
    </row>
    <row r="67" spans="1:6" ht="18.75" x14ac:dyDescent="0.3">
      <c r="A67" s="3" t="s">
        <v>18</v>
      </c>
      <c r="B67" s="104">
        <v>0</v>
      </c>
      <c r="C67" s="105">
        <v>0</v>
      </c>
      <c r="D67" s="104">
        <v>0</v>
      </c>
      <c r="E67" s="104">
        <v>0</v>
      </c>
      <c r="F67" s="104">
        <v>0</v>
      </c>
    </row>
    <row r="68" spans="1:6" ht="18.75" x14ac:dyDescent="0.3">
      <c r="A68" s="2" t="s">
        <v>35</v>
      </c>
      <c r="B68" s="104">
        <v>100205</v>
      </c>
      <c r="C68" s="105">
        <v>-4823</v>
      </c>
      <c r="D68" s="104">
        <v>-6630</v>
      </c>
      <c r="E68" s="104">
        <v>-11453</v>
      </c>
      <c r="F68" s="104">
        <v>88752</v>
      </c>
    </row>
    <row r="69" spans="1:6" ht="18.75" x14ac:dyDescent="0.3">
      <c r="A69" s="2" t="s">
        <v>20</v>
      </c>
      <c r="B69" s="104">
        <v>23738</v>
      </c>
      <c r="C69" s="105">
        <v>-6837</v>
      </c>
      <c r="D69" s="104">
        <v>-2002</v>
      </c>
      <c r="E69" s="104">
        <v>-8839</v>
      </c>
      <c r="F69" s="104">
        <v>14899</v>
      </c>
    </row>
    <row r="70" spans="1:6" ht="18.75" x14ac:dyDescent="0.3">
      <c r="A70" s="2" t="s">
        <v>14</v>
      </c>
      <c r="B70" s="104">
        <v>23738</v>
      </c>
      <c r="C70" s="105">
        <v>-6837</v>
      </c>
      <c r="D70" s="104">
        <v>-2002</v>
      </c>
      <c r="E70" s="104">
        <v>-8839</v>
      </c>
      <c r="F70" s="104">
        <v>14899</v>
      </c>
    </row>
    <row r="71" spans="1:6" ht="18.75" x14ac:dyDescent="0.3">
      <c r="A71" s="2" t="s">
        <v>21</v>
      </c>
      <c r="B71" s="104">
        <v>1212</v>
      </c>
      <c r="C71" s="105">
        <v>725</v>
      </c>
      <c r="D71" s="104">
        <v>-123</v>
      </c>
      <c r="E71" s="104">
        <v>602</v>
      </c>
      <c r="F71" s="104">
        <v>1814</v>
      </c>
    </row>
    <row r="72" spans="1:6" ht="18.75" x14ac:dyDescent="0.3">
      <c r="A72" s="2" t="s">
        <v>22</v>
      </c>
      <c r="B72" s="104">
        <v>22526</v>
      </c>
      <c r="C72" s="105">
        <v>-7562</v>
      </c>
      <c r="D72" s="104">
        <v>-1879</v>
      </c>
      <c r="E72" s="104">
        <v>-9441</v>
      </c>
      <c r="F72" s="104">
        <v>13085</v>
      </c>
    </row>
    <row r="73" spans="1:6" ht="18.75" x14ac:dyDescent="0.3">
      <c r="A73" s="2" t="s">
        <v>23</v>
      </c>
      <c r="B73" s="104">
        <v>64325</v>
      </c>
      <c r="C73" s="105">
        <v>973</v>
      </c>
      <c r="D73" s="104">
        <v>-4400</v>
      </c>
      <c r="E73" s="104">
        <v>-3427</v>
      </c>
      <c r="F73" s="104">
        <v>60898</v>
      </c>
    </row>
    <row r="74" spans="1:6" ht="18.75" x14ac:dyDescent="0.3">
      <c r="A74" s="2" t="s">
        <v>25</v>
      </c>
      <c r="B74" s="104">
        <v>1649</v>
      </c>
      <c r="C74" s="105">
        <v>551</v>
      </c>
      <c r="D74" s="104">
        <v>-142</v>
      </c>
      <c r="E74" s="104">
        <v>409</v>
      </c>
      <c r="F74" s="104">
        <v>2058</v>
      </c>
    </row>
    <row r="75" spans="1:6" ht="18.75" x14ac:dyDescent="0.3">
      <c r="A75" s="2" t="s">
        <v>36</v>
      </c>
      <c r="B75" s="104">
        <v>1649</v>
      </c>
      <c r="C75" s="105">
        <v>551</v>
      </c>
      <c r="D75" s="104">
        <v>-142</v>
      </c>
      <c r="E75" s="104">
        <v>409</v>
      </c>
      <c r="F75" s="104">
        <v>2058</v>
      </c>
    </row>
    <row r="76" spans="1:6" ht="18.75" x14ac:dyDescent="0.3">
      <c r="A76" s="2" t="s">
        <v>37</v>
      </c>
      <c r="B76" s="104">
        <v>0</v>
      </c>
      <c r="C76" s="105">
        <v>0</v>
      </c>
      <c r="D76" s="104">
        <v>0</v>
      </c>
      <c r="E76" s="104">
        <v>0</v>
      </c>
      <c r="F76" s="104">
        <v>0</v>
      </c>
    </row>
    <row r="77" spans="1:6" ht="18.75" x14ac:dyDescent="0.3">
      <c r="A77" s="5" t="s">
        <v>27</v>
      </c>
      <c r="B77" s="104">
        <v>8639</v>
      </c>
      <c r="C77" s="105">
        <v>3626</v>
      </c>
      <c r="D77" s="104">
        <v>-500</v>
      </c>
      <c r="E77" s="104">
        <v>3126</v>
      </c>
      <c r="F77" s="104">
        <v>11765</v>
      </c>
    </row>
    <row r="78" spans="1:6" ht="18.75" x14ac:dyDescent="0.3">
      <c r="A78" s="2" t="s">
        <v>21</v>
      </c>
      <c r="B78" s="104">
        <v>8639</v>
      </c>
      <c r="C78" s="105">
        <v>3626</v>
      </c>
      <c r="D78" s="104">
        <v>-500</v>
      </c>
      <c r="E78" s="104">
        <v>3126</v>
      </c>
      <c r="F78" s="104">
        <v>11765</v>
      </c>
    </row>
    <row r="79" spans="1:6" ht="18.75" x14ac:dyDescent="0.3">
      <c r="A79" s="2" t="s">
        <v>22</v>
      </c>
      <c r="B79" s="104">
        <v>0</v>
      </c>
      <c r="C79" s="105">
        <v>0</v>
      </c>
      <c r="D79" s="104">
        <v>0</v>
      </c>
      <c r="E79" s="104">
        <v>0</v>
      </c>
      <c r="F79" s="104">
        <v>0</v>
      </c>
    </row>
    <row r="80" spans="1:6" ht="18.75" x14ac:dyDescent="0.3">
      <c r="A80" s="2" t="s">
        <v>13</v>
      </c>
      <c r="B80" s="104">
        <v>13283</v>
      </c>
      <c r="C80" s="105">
        <v>-731</v>
      </c>
      <c r="D80" s="104">
        <v>-599</v>
      </c>
      <c r="E80" s="104">
        <v>-1330</v>
      </c>
      <c r="F80" s="104">
        <v>11953</v>
      </c>
    </row>
    <row r="81" spans="1:6" ht="18.75" x14ac:dyDescent="0.3">
      <c r="A81" s="2" t="s">
        <v>21</v>
      </c>
      <c r="B81" s="104">
        <v>9629</v>
      </c>
      <c r="C81" s="105">
        <v>-1204</v>
      </c>
      <c r="D81" s="104">
        <v>-454</v>
      </c>
      <c r="E81" s="104">
        <v>-1658</v>
      </c>
      <c r="F81" s="104">
        <v>7971</v>
      </c>
    </row>
    <row r="82" spans="1:6" ht="18.75" x14ac:dyDescent="0.3">
      <c r="A82" s="2" t="s">
        <v>22</v>
      </c>
      <c r="B82" s="104">
        <v>3654</v>
      </c>
      <c r="C82" s="108">
        <v>473</v>
      </c>
      <c r="D82" s="104">
        <v>-145</v>
      </c>
      <c r="E82" s="104">
        <v>328</v>
      </c>
      <c r="F82" s="104">
        <v>3982</v>
      </c>
    </row>
    <row r="83" spans="1:6" ht="18.75" x14ac:dyDescent="0.3">
      <c r="A83" s="2" t="s">
        <v>14</v>
      </c>
      <c r="B83" s="104">
        <v>40754</v>
      </c>
      <c r="C83" s="108">
        <v>-2473</v>
      </c>
      <c r="D83" s="104">
        <v>-3159</v>
      </c>
      <c r="E83" s="104">
        <v>-5632</v>
      </c>
      <c r="F83" s="104">
        <v>35122</v>
      </c>
    </row>
    <row r="84" spans="1:6" ht="18.75" x14ac:dyDescent="0.3">
      <c r="A84" s="2" t="s">
        <v>21</v>
      </c>
      <c r="B84" s="104">
        <v>39872</v>
      </c>
      <c r="C84" s="108">
        <v>-2786</v>
      </c>
      <c r="D84" s="104">
        <v>-2914</v>
      </c>
      <c r="E84" s="104">
        <v>-5700</v>
      </c>
      <c r="F84" s="104">
        <v>34172</v>
      </c>
    </row>
    <row r="85" spans="1:6" ht="18.75" x14ac:dyDescent="0.3">
      <c r="A85" s="2" t="s">
        <v>22</v>
      </c>
      <c r="B85" s="104">
        <v>882</v>
      </c>
      <c r="C85" s="108">
        <v>313</v>
      </c>
      <c r="D85" s="104">
        <v>-245</v>
      </c>
      <c r="E85" s="104">
        <v>68</v>
      </c>
      <c r="F85" s="104">
        <v>950</v>
      </c>
    </row>
    <row r="86" spans="1:6" ht="18.75" x14ac:dyDescent="0.3">
      <c r="A86" s="2" t="s">
        <v>24</v>
      </c>
      <c r="B86" s="104">
        <v>4184</v>
      </c>
      <c r="C86" s="108">
        <v>-1431</v>
      </c>
      <c r="D86" s="104">
        <v>-384</v>
      </c>
      <c r="E86" s="104">
        <v>-1815</v>
      </c>
      <c r="F86" s="104">
        <v>2369</v>
      </c>
    </row>
    <row r="87" spans="1:6" ht="18.75" x14ac:dyDescent="0.3">
      <c r="A87" s="2" t="s">
        <v>13</v>
      </c>
      <c r="B87" s="104">
        <v>4184</v>
      </c>
      <c r="C87" s="108">
        <v>-1431</v>
      </c>
      <c r="D87" s="104">
        <v>-384</v>
      </c>
      <c r="E87" s="104">
        <v>-1815</v>
      </c>
      <c r="F87" s="104">
        <v>2369</v>
      </c>
    </row>
    <row r="88" spans="1:6" ht="18.75" x14ac:dyDescent="0.3">
      <c r="A88" s="2" t="s">
        <v>38</v>
      </c>
      <c r="B88" s="104">
        <v>7958</v>
      </c>
      <c r="C88" s="108">
        <v>2472</v>
      </c>
      <c r="D88" s="104">
        <v>156</v>
      </c>
      <c r="E88" s="104">
        <v>2628</v>
      </c>
      <c r="F88" s="104">
        <v>10586</v>
      </c>
    </row>
    <row r="89" spans="1:6" ht="18.75" x14ac:dyDescent="0.3">
      <c r="A89" s="2" t="s">
        <v>25</v>
      </c>
      <c r="B89" s="104">
        <v>126</v>
      </c>
      <c r="C89" s="108">
        <v>0</v>
      </c>
      <c r="D89" s="104">
        <v>-8</v>
      </c>
      <c r="E89" s="104">
        <v>-8</v>
      </c>
      <c r="F89" s="104">
        <v>118</v>
      </c>
    </row>
    <row r="90" spans="1:6" ht="18.75" x14ac:dyDescent="0.3">
      <c r="A90" s="2" t="s">
        <v>39</v>
      </c>
      <c r="B90" s="104">
        <v>126</v>
      </c>
      <c r="C90" s="108">
        <v>0</v>
      </c>
      <c r="D90" s="104">
        <v>-8</v>
      </c>
      <c r="E90" s="104">
        <v>-8</v>
      </c>
      <c r="F90" s="104">
        <v>118</v>
      </c>
    </row>
    <row r="91" spans="1:6" ht="18.75" x14ac:dyDescent="0.3">
      <c r="A91" s="5" t="s">
        <v>27</v>
      </c>
      <c r="B91" s="104">
        <v>1897</v>
      </c>
      <c r="C91" s="108">
        <v>0</v>
      </c>
      <c r="D91" s="104">
        <v>-118</v>
      </c>
      <c r="E91" s="104">
        <v>-118</v>
      </c>
      <c r="F91" s="104">
        <v>1779</v>
      </c>
    </row>
    <row r="92" spans="1:6" ht="18.75" x14ac:dyDescent="0.3">
      <c r="A92" s="2" t="s">
        <v>39</v>
      </c>
      <c r="B92" s="104">
        <v>1897</v>
      </c>
      <c r="C92" s="108">
        <v>0</v>
      </c>
      <c r="D92" s="104">
        <v>-118</v>
      </c>
      <c r="E92" s="104">
        <v>-118</v>
      </c>
      <c r="F92" s="104">
        <v>1779</v>
      </c>
    </row>
    <row r="93" spans="1:6" ht="18.75" x14ac:dyDescent="0.3">
      <c r="A93" s="2" t="s">
        <v>13</v>
      </c>
      <c r="B93" s="104">
        <v>6</v>
      </c>
      <c r="C93" s="108">
        <v>60</v>
      </c>
      <c r="D93" s="104">
        <v>-1</v>
      </c>
      <c r="E93" s="104">
        <v>59</v>
      </c>
      <c r="F93" s="104">
        <v>65</v>
      </c>
    </row>
    <row r="94" spans="1:6" ht="18.75" x14ac:dyDescent="0.3">
      <c r="A94" s="2" t="s">
        <v>39</v>
      </c>
      <c r="B94" s="104">
        <v>0</v>
      </c>
      <c r="C94" s="108">
        <v>0</v>
      </c>
      <c r="D94" s="104">
        <v>0</v>
      </c>
      <c r="E94" s="104">
        <v>0</v>
      </c>
      <c r="F94" s="104">
        <v>0</v>
      </c>
    </row>
    <row r="95" spans="1:6" ht="18.75" x14ac:dyDescent="0.3">
      <c r="A95" s="2" t="s">
        <v>40</v>
      </c>
      <c r="B95" s="104">
        <v>6</v>
      </c>
      <c r="C95" s="108">
        <v>60</v>
      </c>
      <c r="D95" s="104">
        <v>-1</v>
      </c>
      <c r="E95" s="104">
        <v>59</v>
      </c>
      <c r="F95" s="104">
        <v>65</v>
      </c>
    </row>
    <row r="96" spans="1:6" ht="18.75" x14ac:dyDescent="0.3">
      <c r="A96" s="2" t="s">
        <v>14</v>
      </c>
      <c r="B96" s="104">
        <v>5929</v>
      </c>
      <c r="C96" s="108">
        <v>2412</v>
      </c>
      <c r="D96" s="104">
        <v>283</v>
      </c>
      <c r="E96" s="104">
        <v>2695</v>
      </c>
      <c r="F96" s="104">
        <v>8624</v>
      </c>
    </row>
    <row r="97" spans="1:6" ht="18.75" x14ac:dyDescent="0.3">
      <c r="A97" s="2" t="s">
        <v>39</v>
      </c>
      <c r="B97" s="104">
        <v>0</v>
      </c>
      <c r="C97" s="108">
        <v>0</v>
      </c>
      <c r="D97" s="104">
        <v>0</v>
      </c>
      <c r="E97" s="104">
        <v>0</v>
      </c>
      <c r="F97" s="104">
        <v>0</v>
      </c>
    </row>
    <row r="98" spans="1:6" ht="18.75" x14ac:dyDescent="0.3">
      <c r="A98" s="2" t="s">
        <v>40</v>
      </c>
      <c r="B98" s="104">
        <v>5929</v>
      </c>
      <c r="C98" s="108">
        <v>2412</v>
      </c>
      <c r="D98" s="104">
        <v>283</v>
      </c>
      <c r="E98" s="104">
        <v>2695</v>
      </c>
      <c r="F98" s="104">
        <v>8624</v>
      </c>
    </row>
    <row r="99" spans="1:6" ht="31.5" x14ac:dyDescent="0.25">
      <c r="A99" s="37" t="s">
        <v>61</v>
      </c>
      <c r="B99" s="39">
        <v>-76848</v>
      </c>
      <c r="C99" s="40">
        <v>-3663</v>
      </c>
      <c r="D99" s="39">
        <v>17388</v>
      </c>
      <c r="E99" s="39">
        <v>13725</v>
      </c>
      <c r="F99" s="39">
        <v>-63123</v>
      </c>
    </row>
    <row r="100" spans="1:6" ht="20.25" customHeight="1" x14ac:dyDescent="0.2">
      <c r="A100" s="7"/>
    </row>
    <row r="101" spans="1:6" ht="14.25" x14ac:dyDescent="0.2">
      <c r="A101" s="8" t="s">
        <v>41</v>
      </c>
    </row>
    <row r="102" spans="1:6" ht="15" x14ac:dyDescent="0.25">
      <c r="A102" s="9" t="s">
        <v>42</v>
      </c>
    </row>
    <row r="103" spans="1:6" ht="15" x14ac:dyDescent="0.25">
      <c r="A103" s="9" t="s">
        <v>43</v>
      </c>
    </row>
    <row r="104" spans="1:6" ht="15" x14ac:dyDescent="0.25">
      <c r="A104" s="10" t="s">
        <v>44</v>
      </c>
    </row>
    <row r="105" spans="1:6" ht="15" x14ac:dyDescent="0.25">
      <c r="A105" s="10"/>
    </row>
    <row r="106" spans="1:6" ht="15" x14ac:dyDescent="0.25">
      <c r="A106" s="11" t="s">
        <v>90</v>
      </c>
    </row>
    <row r="107" spans="1:6" ht="15" x14ac:dyDescent="0.25">
      <c r="A107" s="11" t="s">
        <v>91</v>
      </c>
    </row>
    <row r="108" spans="1:6" ht="15" x14ac:dyDescent="0.25">
      <c r="A108" s="11" t="s">
        <v>92</v>
      </c>
    </row>
    <row r="109" spans="1:6" ht="15" x14ac:dyDescent="0.25">
      <c r="A109" s="12" t="s">
        <v>60</v>
      </c>
    </row>
  </sheetData>
  <mergeCells count="1">
    <mergeCell ref="A1:F1"/>
  </mergeCells>
  <phoneticPr fontId="18" type="noConversion"/>
  <printOptions horizontalCentered="1"/>
  <pageMargins left="0.19685039370078741" right="0.15748031496062992" top="0.55118110236220474" bottom="0.51181102362204722" header="0.19685039370078741" footer="0.15748031496062992"/>
  <pageSetup paperSize="9" scale="76" fitToHeight="2" orientation="portrait" r:id="rId1"/>
  <headerFooter alignWithMargins="0">
    <oddHeader>&amp;RNational Bank of Ukraine</oddHeader>
    <oddFooter>&amp;L&amp;"Times New Roman,обычный"Statistics and Reporting Department, Office for External Sector Statistics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11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05" sqref="F105"/>
    </sheetView>
  </sheetViews>
  <sheetFormatPr defaultRowHeight="15.75" x14ac:dyDescent="0.25"/>
  <cols>
    <col min="1" max="1" width="50.42578125" style="43" customWidth="1"/>
    <col min="2" max="6" width="11.7109375" style="43" customWidth="1"/>
    <col min="7" max="7" width="11.7109375" style="44" customWidth="1"/>
    <col min="8" max="8" width="11.7109375" style="45" customWidth="1"/>
    <col min="9" max="9" width="11.7109375" style="46" customWidth="1"/>
    <col min="10" max="13" width="11.7109375" style="14" customWidth="1"/>
    <col min="14" max="14" width="12.5703125" style="14" customWidth="1"/>
    <col min="15" max="16" width="10.85546875" style="14" customWidth="1"/>
    <col min="17" max="16384" width="9.140625" style="14"/>
  </cols>
  <sheetData>
    <row r="1" spans="1:16" s="11" customFormat="1" ht="16.149999999999999" customHeight="1" x14ac:dyDescent="0.3">
      <c r="A1" s="41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13.5" customHeight="1" x14ac:dyDescent="0.25">
      <c r="P2" s="14" t="s">
        <v>45</v>
      </c>
    </row>
    <row r="3" spans="1:16" ht="17.25" customHeight="1" x14ac:dyDescent="0.2">
      <c r="A3" s="47"/>
      <c r="B3" s="48" t="str">
        <f>TEXT("01.01.2001","dd.mm.yyyy")</f>
        <v>01.01.2001</v>
      </c>
      <c r="C3" s="49" t="str">
        <f>TEXT("01.01.2002","dd.mm.yyyy")</f>
        <v>01.01.2002</v>
      </c>
      <c r="D3" s="48" t="str">
        <f>TEXT("01.01.2003","dd.mm.yyyy")</f>
        <v>01.01.2003</v>
      </c>
      <c r="E3" s="49" t="str">
        <f>TEXT("01.01.2004","dd.mm.yyyy")</f>
        <v>01.01.2004</v>
      </c>
      <c r="F3" s="48" t="str">
        <f>TEXT("01.01.2005","dd.mm.yyyy")</f>
        <v>01.01.2005</v>
      </c>
      <c r="G3" s="49" t="str">
        <f>TEXT("01.01.2006","dd.mm.yyyy")</f>
        <v>01.01.2006</v>
      </c>
      <c r="H3" s="48" t="str">
        <f>TEXT("01.01.2007","dd.mm.yyyy")</f>
        <v>01.01.2007</v>
      </c>
      <c r="I3" s="50">
        <v>39448</v>
      </c>
      <c r="J3" s="51">
        <v>39814</v>
      </c>
      <c r="K3" s="50">
        <v>40179</v>
      </c>
      <c r="L3" s="48" t="s">
        <v>64</v>
      </c>
      <c r="M3" s="49" t="s">
        <v>65</v>
      </c>
      <c r="N3" s="48" t="s">
        <v>66</v>
      </c>
      <c r="O3" s="49" t="s">
        <v>62</v>
      </c>
      <c r="P3" s="49" t="s">
        <v>55</v>
      </c>
    </row>
    <row r="4" spans="1:16" s="57" customFormat="1" ht="13.9" customHeight="1" x14ac:dyDescent="0.2">
      <c r="A4" s="52"/>
      <c r="B4" s="53"/>
      <c r="C4" s="54"/>
      <c r="D4" s="55"/>
      <c r="E4" s="56"/>
      <c r="F4" s="55"/>
      <c r="G4" s="56"/>
      <c r="H4" s="55"/>
      <c r="I4" s="56"/>
      <c r="J4" s="55"/>
      <c r="K4" s="56"/>
      <c r="L4" s="55"/>
      <c r="M4" s="56"/>
      <c r="N4" s="55"/>
      <c r="O4" s="56"/>
      <c r="P4" s="56"/>
    </row>
    <row r="5" spans="1:16" s="61" customFormat="1" ht="14.25" customHeight="1" x14ac:dyDescent="0.2">
      <c r="A5" s="58" t="s">
        <v>0</v>
      </c>
      <c r="B5" s="59">
        <v>11023</v>
      </c>
      <c r="C5" s="60">
        <v>13728</v>
      </c>
      <c r="D5" s="59">
        <v>15884</v>
      </c>
      <c r="E5" s="60">
        <v>19705</v>
      </c>
      <c r="F5" s="59">
        <v>28164</v>
      </c>
      <c r="G5" s="60">
        <v>42712</v>
      </c>
      <c r="H5" s="59">
        <v>57023</v>
      </c>
      <c r="I5" s="60">
        <v>90318</v>
      </c>
      <c r="J5" s="59">
        <v>106512</v>
      </c>
      <c r="K5" s="60">
        <v>112513</v>
      </c>
      <c r="L5" s="59">
        <v>133426</v>
      </c>
      <c r="M5" s="60">
        <v>139860</v>
      </c>
      <c r="N5" s="59">
        <v>143697</v>
      </c>
      <c r="O5" s="60">
        <v>138131</v>
      </c>
      <c r="P5" s="60">
        <v>122500</v>
      </c>
    </row>
    <row r="6" spans="1:16" s="61" customFormat="1" ht="15" x14ac:dyDescent="0.25">
      <c r="A6" s="62" t="s">
        <v>1</v>
      </c>
      <c r="B6" s="59">
        <v>1505</v>
      </c>
      <c r="C6" s="60">
        <v>3089</v>
      </c>
      <c r="D6" s="59">
        <v>4417</v>
      </c>
      <c r="E6" s="60">
        <v>6937</v>
      </c>
      <c r="F6" s="59">
        <v>9525</v>
      </c>
      <c r="G6" s="60">
        <v>19391</v>
      </c>
      <c r="H6" s="59">
        <v>22256</v>
      </c>
      <c r="I6" s="60">
        <v>32463</v>
      </c>
      <c r="J6" s="59">
        <v>31543</v>
      </c>
      <c r="K6" s="63">
        <v>26505</v>
      </c>
      <c r="L6" s="64">
        <v>34576</v>
      </c>
      <c r="M6" s="63">
        <v>31795</v>
      </c>
      <c r="N6" s="64">
        <v>24546</v>
      </c>
      <c r="O6" s="63">
        <v>20416</v>
      </c>
      <c r="P6" s="63">
        <v>7533</v>
      </c>
    </row>
    <row r="7" spans="1:16" s="61" customFormat="1" ht="15" x14ac:dyDescent="0.25">
      <c r="A7" s="65" t="s">
        <v>2</v>
      </c>
      <c r="B7" s="64">
        <v>124</v>
      </c>
      <c r="C7" s="63">
        <v>134</v>
      </c>
      <c r="D7" s="64">
        <v>175</v>
      </c>
      <c r="E7" s="63">
        <v>206</v>
      </c>
      <c r="F7" s="64">
        <v>222</v>
      </c>
      <c r="G7" s="63">
        <v>276</v>
      </c>
      <c r="H7" s="64">
        <v>358</v>
      </c>
      <c r="I7" s="63">
        <v>490</v>
      </c>
      <c r="J7" s="64">
        <v>743</v>
      </c>
      <c r="K7" s="63">
        <v>948</v>
      </c>
      <c r="L7" s="64">
        <v>1249</v>
      </c>
      <c r="M7" s="63">
        <v>1385</v>
      </c>
      <c r="N7" s="64">
        <v>1890</v>
      </c>
      <c r="O7" s="63">
        <v>1640</v>
      </c>
      <c r="P7" s="63">
        <v>911</v>
      </c>
    </row>
    <row r="8" spans="1:16" s="61" customFormat="1" ht="16.5" customHeight="1" x14ac:dyDescent="0.25">
      <c r="A8" s="65" t="s">
        <v>67</v>
      </c>
      <c r="B8" s="64">
        <v>248</v>
      </c>
      <c r="C8" s="63">
        <v>251</v>
      </c>
      <c r="D8" s="64">
        <v>28</v>
      </c>
      <c r="E8" s="63">
        <v>21</v>
      </c>
      <c r="F8" s="64">
        <v>1</v>
      </c>
      <c r="G8" s="63">
        <v>1</v>
      </c>
      <c r="H8" s="64">
        <v>1</v>
      </c>
      <c r="I8" s="63">
        <v>3</v>
      </c>
      <c r="J8" s="64">
        <v>9</v>
      </c>
      <c r="K8" s="63">
        <v>64</v>
      </c>
      <c r="L8" s="64">
        <v>8</v>
      </c>
      <c r="M8" s="63">
        <v>18</v>
      </c>
      <c r="N8" s="64">
        <v>9</v>
      </c>
      <c r="O8" s="63">
        <v>16</v>
      </c>
      <c r="P8" s="63">
        <v>4</v>
      </c>
    </row>
    <row r="9" spans="1:16" s="61" customFormat="1" ht="15" x14ac:dyDescent="0.25">
      <c r="A9" s="65" t="s">
        <v>24</v>
      </c>
      <c r="B9" s="64">
        <v>1133</v>
      </c>
      <c r="C9" s="63">
        <v>2704</v>
      </c>
      <c r="D9" s="64">
        <v>4214</v>
      </c>
      <c r="E9" s="63">
        <v>6169</v>
      </c>
      <c r="F9" s="64">
        <v>8569</v>
      </c>
      <c r="G9" s="63">
        <v>15168</v>
      </c>
      <c r="H9" s="64">
        <v>13369</v>
      </c>
      <c r="I9" s="63">
        <v>16660</v>
      </c>
      <c r="J9" s="64">
        <v>14316</v>
      </c>
      <c r="K9" s="63">
        <v>11566</v>
      </c>
      <c r="L9" s="64">
        <v>14292</v>
      </c>
      <c r="M9" s="63">
        <v>11717</v>
      </c>
      <c r="N9" s="64">
        <v>6475</v>
      </c>
      <c r="O9" s="63">
        <v>6192</v>
      </c>
      <c r="P9" s="63">
        <v>1038</v>
      </c>
    </row>
    <row r="10" spans="1:16" s="61" customFormat="1" ht="15" x14ac:dyDescent="0.25">
      <c r="A10" s="66" t="s">
        <v>68</v>
      </c>
      <c r="B10" s="64">
        <v>0</v>
      </c>
      <c r="C10" s="63">
        <v>0</v>
      </c>
      <c r="D10" s="64">
        <v>0</v>
      </c>
      <c r="E10" s="63">
        <v>541</v>
      </c>
      <c r="F10" s="64">
        <v>733</v>
      </c>
      <c r="G10" s="63">
        <v>3946</v>
      </c>
      <c r="H10" s="64">
        <v>8528</v>
      </c>
      <c r="I10" s="63">
        <v>15310</v>
      </c>
      <c r="J10" s="64">
        <v>16475</v>
      </c>
      <c r="K10" s="63">
        <v>13927</v>
      </c>
      <c r="L10" s="64">
        <v>19027</v>
      </c>
      <c r="M10" s="63">
        <v>18675</v>
      </c>
      <c r="N10" s="64">
        <v>16172</v>
      </c>
      <c r="O10" s="63">
        <v>12568</v>
      </c>
      <c r="P10" s="63">
        <v>5580</v>
      </c>
    </row>
    <row r="11" spans="1:16" ht="18" x14ac:dyDescent="0.25">
      <c r="A11" s="67" t="s">
        <v>69</v>
      </c>
      <c r="B11" s="64">
        <v>170</v>
      </c>
      <c r="C11" s="63">
        <v>156</v>
      </c>
      <c r="D11" s="64">
        <v>144</v>
      </c>
      <c r="E11" s="63">
        <v>166</v>
      </c>
      <c r="F11" s="64">
        <v>198</v>
      </c>
      <c r="G11" s="63">
        <v>468</v>
      </c>
      <c r="H11" s="64">
        <v>344</v>
      </c>
      <c r="I11" s="63">
        <v>6077</v>
      </c>
      <c r="J11" s="64">
        <v>7005</v>
      </c>
      <c r="K11" s="63">
        <v>7262</v>
      </c>
      <c r="L11" s="64">
        <v>7958</v>
      </c>
      <c r="M11" s="63">
        <v>8117</v>
      </c>
      <c r="N11" s="64">
        <v>9351</v>
      </c>
      <c r="O11" s="63">
        <v>9739</v>
      </c>
      <c r="P11" s="63">
        <v>9704</v>
      </c>
    </row>
    <row r="12" spans="1:16" ht="15" x14ac:dyDescent="0.25">
      <c r="A12" s="68" t="s">
        <v>8</v>
      </c>
      <c r="B12" s="64">
        <v>170</v>
      </c>
      <c r="C12" s="63">
        <v>156</v>
      </c>
      <c r="D12" s="64">
        <v>144</v>
      </c>
      <c r="E12" s="63">
        <v>166</v>
      </c>
      <c r="F12" s="64">
        <v>198</v>
      </c>
      <c r="G12" s="63">
        <v>219</v>
      </c>
      <c r="H12" s="64">
        <v>221</v>
      </c>
      <c r="I12" s="63">
        <v>6256</v>
      </c>
      <c r="J12" s="64">
        <v>6971</v>
      </c>
      <c r="K12" s="63">
        <v>7175</v>
      </c>
      <c r="L12" s="64">
        <v>7835</v>
      </c>
      <c r="M12" s="63">
        <v>7994</v>
      </c>
      <c r="N12" s="64">
        <v>9228</v>
      </c>
      <c r="O12" s="63">
        <v>9617</v>
      </c>
      <c r="P12" s="63">
        <v>9576</v>
      </c>
    </row>
    <row r="13" spans="1:16" ht="15" x14ac:dyDescent="0.25">
      <c r="A13" s="68" t="s">
        <v>9</v>
      </c>
      <c r="B13" s="64" t="s">
        <v>70</v>
      </c>
      <c r="C13" s="63" t="s">
        <v>70</v>
      </c>
      <c r="D13" s="64" t="s">
        <v>70</v>
      </c>
      <c r="E13" s="63" t="s">
        <v>70</v>
      </c>
      <c r="F13" s="64" t="s">
        <v>70</v>
      </c>
      <c r="G13" s="63">
        <v>249</v>
      </c>
      <c r="H13" s="64">
        <v>123</v>
      </c>
      <c r="I13" s="63">
        <v>-179</v>
      </c>
      <c r="J13" s="64">
        <v>34</v>
      </c>
      <c r="K13" s="63">
        <v>87</v>
      </c>
      <c r="L13" s="64">
        <v>123</v>
      </c>
      <c r="M13" s="63">
        <v>123</v>
      </c>
      <c r="N13" s="64">
        <v>123</v>
      </c>
      <c r="O13" s="63">
        <v>122</v>
      </c>
      <c r="P13" s="63">
        <v>128</v>
      </c>
    </row>
    <row r="14" spans="1:16" ht="15" x14ac:dyDescent="0.25">
      <c r="A14" s="67" t="s">
        <v>10</v>
      </c>
      <c r="B14" s="64">
        <v>32</v>
      </c>
      <c r="C14" s="63">
        <v>30</v>
      </c>
      <c r="D14" s="64">
        <v>28</v>
      </c>
      <c r="E14" s="63">
        <v>26</v>
      </c>
      <c r="F14" s="64">
        <v>36</v>
      </c>
      <c r="G14" s="63">
        <v>56</v>
      </c>
      <c r="H14" s="64">
        <v>63</v>
      </c>
      <c r="I14" s="63">
        <v>103</v>
      </c>
      <c r="J14" s="64">
        <v>49</v>
      </c>
      <c r="K14" s="63">
        <v>79</v>
      </c>
      <c r="L14" s="64">
        <v>94</v>
      </c>
      <c r="M14" s="63">
        <v>108</v>
      </c>
      <c r="N14" s="64">
        <v>173</v>
      </c>
      <c r="O14" s="63">
        <v>176</v>
      </c>
      <c r="P14" s="63">
        <v>188</v>
      </c>
    </row>
    <row r="15" spans="1:16" ht="15" x14ac:dyDescent="0.25">
      <c r="A15" s="67" t="s">
        <v>11</v>
      </c>
      <c r="B15" s="64">
        <v>20</v>
      </c>
      <c r="C15" s="63">
        <v>20</v>
      </c>
      <c r="D15" s="64">
        <v>19</v>
      </c>
      <c r="E15" s="63">
        <v>23</v>
      </c>
      <c r="F15" s="64">
        <v>33</v>
      </c>
      <c r="G15" s="63">
        <v>50</v>
      </c>
      <c r="H15" s="64">
        <v>56</v>
      </c>
      <c r="I15" s="63">
        <v>88</v>
      </c>
      <c r="J15" s="64">
        <v>45</v>
      </c>
      <c r="K15" s="63">
        <v>73</v>
      </c>
      <c r="L15" s="64">
        <v>67</v>
      </c>
      <c r="M15" s="63">
        <v>50</v>
      </c>
      <c r="N15" s="64">
        <v>64</v>
      </c>
      <c r="O15" s="63">
        <v>74</v>
      </c>
      <c r="P15" s="63">
        <v>68</v>
      </c>
    </row>
    <row r="16" spans="1:16" ht="15" x14ac:dyDescent="0.25">
      <c r="A16" s="66" t="s">
        <v>12</v>
      </c>
      <c r="B16" s="64">
        <v>0</v>
      </c>
      <c r="C16" s="63">
        <v>0</v>
      </c>
      <c r="D16" s="64">
        <v>0</v>
      </c>
      <c r="E16" s="63">
        <v>4</v>
      </c>
      <c r="F16" s="64">
        <v>0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0</v>
      </c>
      <c r="M16" s="63">
        <v>0</v>
      </c>
      <c r="N16" s="64">
        <v>0</v>
      </c>
      <c r="O16" s="63">
        <v>0</v>
      </c>
      <c r="P16" s="63">
        <v>0</v>
      </c>
    </row>
    <row r="17" spans="1:16" ht="15" x14ac:dyDescent="0.25">
      <c r="A17" s="65" t="s">
        <v>13</v>
      </c>
      <c r="B17" s="64">
        <v>2</v>
      </c>
      <c r="C17" s="63">
        <v>2</v>
      </c>
      <c r="D17" s="64">
        <v>1</v>
      </c>
      <c r="E17" s="63">
        <v>1</v>
      </c>
      <c r="F17" s="64">
        <v>2</v>
      </c>
      <c r="G17" s="63">
        <v>1</v>
      </c>
      <c r="H17" s="64">
        <v>1</v>
      </c>
      <c r="I17" s="63">
        <v>0</v>
      </c>
      <c r="J17" s="64">
        <v>9</v>
      </c>
      <c r="K17" s="63">
        <v>22</v>
      </c>
      <c r="L17" s="64">
        <v>17</v>
      </c>
      <c r="M17" s="63">
        <v>25</v>
      </c>
      <c r="N17" s="64">
        <v>47</v>
      </c>
      <c r="O17" s="63">
        <v>55</v>
      </c>
      <c r="P17" s="63">
        <v>62</v>
      </c>
    </row>
    <row r="18" spans="1:16" ht="15" x14ac:dyDescent="0.25">
      <c r="A18" s="65" t="s">
        <v>14</v>
      </c>
      <c r="B18" s="64">
        <v>18</v>
      </c>
      <c r="C18" s="63">
        <v>18</v>
      </c>
      <c r="D18" s="64">
        <v>18</v>
      </c>
      <c r="E18" s="63">
        <v>18</v>
      </c>
      <c r="F18" s="64">
        <v>31</v>
      </c>
      <c r="G18" s="63">
        <v>49</v>
      </c>
      <c r="H18" s="64">
        <v>55</v>
      </c>
      <c r="I18" s="63">
        <v>88</v>
      </c>
      <c r="J18" s="64">
        <v>36</v>
      </c>
      <c r="K18" s="63">
        <v>51</v>
      </c>
      <c r="L18" s="64">
        <v>50</v>
      </c>
      <c r="M18" s="63">
        <v>25</v>
      </c>
      <c r="N18" s="64">
        <v>17</v>
      </c>
      <c r="O18" s="63">
        <v>19</v>
      </c>
      <c r="P18" s="63">
        <v>6</v>
      </c>
    </row>
    <row r="19" spans="1:16" ht="15" x14ac:dyDescent="0.25">
      <c r="A19" s="67" t="s">
        <v>15</v>
      </c>
      <c r="B19" s="64">
        <v>12</v>
      </c>
      <c r="C19" s="63">
        <v>10</v>
      </c>
      <c r="D19" s="64">
        <v>9</v>
      </c>
      <c r="E19" s="63">
        <v>3</v>
      </c>
      <c r="F19" s="64">
        <v>3</v>
      </c>
      <c r="G19" s="63">
        <v>6</v>
      </c>
      <c r="H19" s="64">
        <v>7</v>
      </c>
      <c r="I19" s="63">
        <v>15</v>
      </c>
      <c r="J19" s="64">
        <v>4</v>
      </c>
      <c r="K19" s="63">
        <v>6</v>
      </c>
      <c r="L19" s="64">
        <v>27</v>
      </c>
      <c r="M19" s="63">
        <v>58</v>
      </c>
      <c r="N19" s="64">
        <v>109</v>
      </c>
      <c r="O19" s="63">
        <v>102</v>
      </c>
      <c r="P19" s="63">
        <v>120</v>
      </c>
    </row>
    <row r="20" spans="1:16" ht="15" x14ac:dyDescent="0.25">
      <c r="A20" s="68" t="s">
        <v>16</v>
      </c>
      <c r="B20" s="64">
        <v>12</v>
      </c>
      <c r="C20" s="63">
        <v>10</v>
      </c>
      <c r="D20" s="64">
        <v>9</v>
      </c>
      <c r="E20" s="63">
        <v>3</v>
      </c>
      <c r="F20" s="64">
        <v>3</v>
      </c>
      <c r="G20" s="63">
        <v>6</v>
      </c>
      <c r="H20" s="64">
        <v>7</v>
      </c>
      <c r="I20" s="63">
        <v>15</v>
      </c>
      <c r="J20" s="64">
        <v>4</v>
      </c>
      <c r="K20" s="63">
        <v>6</v>
      </c>
      <c r="L20" s="64">
        <v>27</v>
      </c>
      <c r="M20" s="63">
        <v>58</v>
      </c>
      <c r="N20" s="64">
        <v>109</v>
      </c>
      <c r="O20" s="63">
        <v>102</v>
      </c>
      <c r="P20" s="63">
        <v>120</v>
      </c>
    </row>
    <row r="21" spans="1:16" ht="15" x14ac:dyDescent="0.25">
      <c r="A21" s="69" t="s">
        <v>17</v>
      </c>
      <c r="B21" s="64">
        <v>10</v>
      </c>
      <c r="C21" s="63">
        <v>7</v>
      </c>
      <c r="D21" s="64">
        <v>7</v>
      </c>
      <c r="E21" s="63">
        <v>2</v>
      </c>
      <c r="F21" s="64">
        <v>1</v>
      </c>
      <c r="G21" s="63">
        <v>5</v>
      </c>
      <c r="H21" s="64">
        <v>6</v>
      </c>
      <c r="I21" s="63">
        <v>14</v>
      </c>
      <c r="J21" s="64">
        <v>3</v>
      </c>
      <c r="K21" s="63">
        <v>3</v>
      </c>
      <c r="L21" s="64">
        <v>15</v>
      </c>
      <c r="M21" s="63">
        <v>14</v>
      </c>
      <c r="N21" s="64">
        <v>14</v>
      </c>
      <c r="O21" s="63">
        <v>0</v>
      </c>
      <c r="P21" s="63">
        <v>20</v>
      </c>
    </row>
    <row r="22" spans="1:16" ht="15" x14ac:dyDescent="0.25">
      <c r="A22" s="69" t="s">
        <v>18</v>
      </c>
      <c r="B22" s="64">
        <v>2</v>
      </c>
      <c r="C22" s="63">
        <v>3</v>
      </c>
      <c r="D22" s="64">
        <v>2</v>
      </c>
      <c r="E22" s="63">
        <v>1</v>
      </c>
      <c r="F22" s="64">
        <v>2</v>
      </c>
      <c r="G22" s="63">
        <v>1</v>
      </c>
      <c r="H22" s="64">
        <v>1</v>
      </c>
      <c r="I22" s="63">
        <v>1</v>
      </c>
      <c r="J22" s="64">
        <v>1</v>
      </c>
      <c r="K22" s="63">
        <v>3</v>
      </c>
      <c r="L22" s="64">
        <v>12</v>
      </c>
      <c r="M22" s="63">
        <v>44</v>
      </c>
      <c r="N22" s="64">
        <v>95</v>
      </c>
      <c r="O22" s="63">
        <v>102</v>
      </c>
      <c r="P22" s="63">
        <v>100</v>
      </c>
    </row>
    <row r="23" spans="1:16" ht="15" x14ac:dyDescent="0.25">
      <c r="A23" s="65" t="s">
        <v>19</v>
      </c>
      <c r="B23" s="64">
        <v>9316</v>
      </c>
      <c r="C23" s="63">
        <v>10453</v>
      </c>
      <c r="D23" s="64">
        <v>11295</v>
      </c>
      <c r="E23" s="63">
        <v>12576</v>
      </c>
      <c r="F23" s="64">
        <v>18405</v>
      </c>
      <c r="G23" s="63">
        <v>22797</v>
      </c>
      <c r="H23" s="64">
        <v>34360</v>
      </c>
      <c r="I23" s="63">
        <v>51675</v>
      </c>
      <c r="J23" s="64">
        <v>67915</v>
      </c>
      <c r="K23" s="63">
        <v>78667</v>
      </c>
      <c r="L23" s="64">
        <v>90798</v>
      </c>
      <c r="M23" s="63">
        <v>99840</v>
      </c>
      <c r="N23" s="64">
        <v>109627</v>
      </c>
      <c r="O23" s="63">
        <v>107800</v>
      </c>
      <c r="P23" s="63">
        <v>105075</v>
      </c>
    </row>
    <row r="24" spans="1:16" ht="18" x14ac:dyDescent="0.25">
      <c r="A24" s="67" t="s">
        <v>71</v>
      </c>
      <c r="B24" s="64" t="s">
        <v>70</v>
      </c>
      <c r="C24" s="63">
        <v>1613</v>
      </c>
      <c r="D24" s="64">
        <v>1694</v>
      </c>
      <c r="E24" s="63">
        <v>1937</v>
      </c>
      <c r="F24" s="64">
        <v>2780</v>
      </c>
      <c r="G24" s="63">
        <v>3038</v>
      </c>
      <c r="H24" s="64">
        <v>4433</v>
      </c>
      <c r="I24" s="63">
        <v>5654</v>
      </c>
      <c r="J24" s="64">
        <v>7453</v>
      </c>
      <c r="K24" s="63">
        <v>6772</v>
      </c>
      <c r="L24" s="64">
        <v>11378</v>
      </c>
      <c r="M24" s="63">
        <v>9621</v>
      </c>
      <c r="N24" s="64">
        <v>9416</v>
      </c>
      <c r="O24" s="63">
        <v>8984</v>
      </c>
      <c r="P24" s="63">
        <v>8166</v>
      </c>
    </row>
    <row r="25" spans="1:16" ht="15" x14ac:dyDescent="0.25">
      <c r="A25" s="67" t="s">
        <v>14</v>
      </c>
      <c r="B25" s="64" t="s">
        <v>70</v>
      </c>
      <c r="C25" s="63">
        <v>1613</v>
      </c>
      <c r="D25" s="64">
        <v>1694</v>
      </c>
      <c r="E25" s="63">
        <v>1937</v>
      </c>
      <c r="F25" s="64">
        <v>2780</v>
      </c>
      <c r="G25" s="63">
        <v>3038</v>
      </c>
      <c r="H25" s="64">
        <v>4433</v>
      </c>
      <c r="I25" s="63">
        <v>5654</v>
      </c>
      <c r="J25" s="64">
        <v>7453</v>
      </c>
      <c r="K25" s="63">
        <v>6772</v>
      </c>
      <c r="L25" s="64">
        <v>11378</v>
      </c>
      <c r="M25" s="63">
        <v>9621</v>
      </c>
      <c r="N25" s="64">
        <v>9416</v>
      </c>
      <c r="O25" s="63">
        <v>8984</v>
      </c>
      <c r="P25" s="63">
        <v>8166</v>
      </c>
    </row>
    <row r="26" spans="1:16" ht="15" x14ac:dyDescent="0.25">
      <c r="A26" s="67" t="s">
        <v>21</v>
      </c>
      <c r="B26" s="64" t="s">
        <v>70</v>
      </c>
      <c r="C26" s="63" t="s">
        <v>70</v>
      </c>
      <c r="D26" s="64" t="s">
        <v>70</v>
      </c>
      <c r="E26" s="63" t="s">
        <v>70</v>
      </c>
      <c r="F26" s="64" t="s">
        <v>70</v>
      </c>
      <c r="G26" s="63">
        <v>8</v>
      </c>
      <c r="H26" s="64">
        <v>6</v>
      </c>
      <c r="I26" s="63">
        <v>5</v>
      </c>
      <c r="J26" s="64">
        <v>6</v>
      </c>
      <c r="K26" s="63">
        <v>9</v>
      </c>
      <c r="L26" s="64">
        <v>8</v>
      </c>
      <c r="M26" s="63">
        <v>313</v>
      </c>
      <c r="N26" s="64">
        <v>222</v>
      </c>
      <c r="O26" s="63">
        <v>264</v>
      </c>
      <c r="P26" s="63">
        <v>125</v>
      </c>
    </row>
    <row r="27" spans="1:16" ht="15" x14ac:dyDescent="0.25">
      <c r="A27" s="67" t="s">
        <v>22</v>
      </c>
      <c r="B27" s="64" t="s">
        <v>70</v>
      </c>
      <c r="C27" s="63" t="s">
        <v>70</v>
      </c>
      <c r="D27" s="64" t="s">
        <v>70</v>
      </c>
      <c r="E27" s="63" t="s">
        <v>70</v>
      </c>
      <c r="F27" s="64" t="s">
        <v>70</v>
      </c>
      <c r="G27" s="63">
        <v>3030</v>
      </c>
      <c r="H27" s="64">
        <v>4427</v>
      </c>
      <c r="I27" s="63">
        <v>5649</v>
      </c>
      <c r="J27" s="64">
        <v>7447</v>
      </c>
      <c r="K27" s="63">
        <v>6763</v>
      </c>
      <c r="L27" s="64">
        <v>11370</v>
      </c>
      <c r="M27" s="63">
        <v>9308</v>
      </c>
      <c r="N27" s="64">
        <v>9194</v>
      </c>
      <c r="O27" s="63">
        <v>8720</v>
      </c>
      <c r="P27" s="63">
        <v>8041</v>
      </c>
    </row>
    <row r="28" spans="1:16" ht="15" x14ac:dyDescent="0.25">
      <c r="A28" s="67" t="s">
        <v>23</v>
      </c>
      <c r="B28" s="64">
        <v>30</v>
      </c>
      <c r="C28" s="63">
        <v>33</v>
      </c>
      <c r="D28" s="64">
        <v>21</v>
      </c>
      <c r="E28" s="63">
        <v>34</v>
      </c>
      <c r="F28" s="64">
        <v>221</v>
      </c>
      <c r="G28" s="63">
        <v>406</v>
      </c>
      <c r="H28" s="64">
        <v>680</v>
      </c>
      <c r="I28" s="63">
        <v>1328</v>
      </c>
      <c r="J28" s="64">
        <v>1674</v>
      </c>
      <c r="K28" s="63">
        <v>2075</v>
      </c>
      <c r="L28" s="64">
        <v>1834</v>
      </c>
      <c r="M28" s="63">
        <v>602</v>
      </c>
      <c r="N28" s="64">
        <v>464</v>
      </c>
      <c r="O28" s="63">
        <v>280</v>
      </c>
      <c r="P28" s="63">
        <v>1421</v>
      </c>
    </row>
    <row r="29" spans="1:16" ht="15" x14ac:dyDescent="0.25">
      <c r="A29" s="67" t="s">
        <v>13</v>
      </c>
      <c r="B29" s="64">
        <v>30</v>
      </c>
      <c r="C29" s="63">
        <v>33</v>
      </c>
      <c r="D29" s="64">
        <v>21</v>
      </c>
      <c r="E29" s="63">
        <v>34</v>
      </c>
      <c r="F29" s="64">
        <v>221</v>
      </c>
      <c r="G29" s="63">
        <v>406</v>
      </c>
      <c r="H29" s="64">
        <v>680</v>
      </c>
      <c r="I29" s="63">
        <v>1328</v>
      </c>
      <c r="J29" s="64">
        <v>1674</v>
      </c>
      <c r="K29" s="63">
        <v>2075</v>
      </c>
      <c r="L29" s="64">
        <v>1834</v>
      </c>
      <c r="M29" s="63">
        <v>602</v>
      </c>
      <c r="N29" s="64">
        <v>464</v>
      </c>
      <c r="O29" s="63">
        <v>280</v>
      </c>
      <c r="P29" s="63">
        <v>1421</v>
      </c>
    </row>
    <row r="30" spans="1:16" ht="15" x14ac:dyDescent="0.25">
      <c r="A30" s="67" t="s">
        <v>21</v>
      </c>
      <c r="B30" s="64">
        <v>22</v>
      </c>
      <c r="C30" s="63">
        <v>15</v>
      </c>
      <c r="D30" s="64">
        <v>5</v>
      </c>
      <c r="E30" s="63">
        <v>3</v>
      </c>
      <c r="F30" s="64">
        <v>4</v>
      </c>
      <c r="G30" s="63">
        <v>60</v>
      </c>
      <c r="H30" s="64">
        <v>165</v>
      </c>
      <c r="I30" s="63">
        <v>352</v>
      </c>
      <c r="J30" s="64">
        <v>529</v>
      </c>
      <c r="K30" s="63">
        <v>440</v>
      </c>
      <c r="L30" s="64">
        <v>276</v>
      </c>
      <c r="M30" s="63">
        <v>89</v>
      </c>
      <c r="N30" s="64">
        <v>77</v>
      </c>
      <c r="O30" s="63">
        <v>46</v>
      </c>
      <c r="P30" s="63">
        <v>419</v>
      </c>
    </row>
    <row r="31" spans="1:16" ht="15" x14ac:dyDescent="0.25">
      <c r="A31" s="67" t="s">
        <v>22</v>
      </c>
      <c r="B31" s="64">
        <v>8</v>
      </c>
      <c r="C31" s="63">
        <v>18</v>
      </c>
      <c r="D31" s="64">
        <v>16</v>
      </c>
      <c r="E31" s="63">
        <v>31</v>
      </c>
      <c r="F31" s="64">
        <v>217</v>
      </c>
      <c r="G31" s="63">
        <v>346</v>
      </c>
      <c r="H31" s="64">
        <v>515</v>
      </c>
      <c r="I31" s="63">
        <v>976</v>
      </c>
      <c r="J31" s="64">
        <v>1145</v>
      </c>
      <c r="K31" s="63">
        <v>1635</v>
      </c>
      <c r="L31" s="64">
        <v>1558</v>
      </c>
      <c r="M31" s="63">
        <v>513</v>
      </c>
      <c r="N31" s="64">
        <v>387</v>
      </c>
      <c r="O31" s="63">
        <v>234</v>
      </c>
      <c r="P31" s="63">
        <v>1002</v>
      </c>
    </row>
    <row r="32" spans="1:16" ht="15" x14ac:dyDescent="0.25">
      <c r="A32" s="67" t="s">
        <v>24</v>
      </c>
      <c r="B32" s="64">
        <v>7816</v>
      </c>
      <c r="C32" s="63">
        <v>8379</v>
      </c>
      <c r="D32" s="64">
        <v>9255</v>
      </c>
      <c r="E32" s="63">
        <v>10053</v>
      </c>
      <c r="F32" s="64">
        <v>14659</v>
      </c>
      <c r="G32" s="63">
        <v>18501</v>
      </c>
      <c r="H32" s="64">
        <v>28259</v>
      </c>
      <c r="I32" s="63">
        <v>43758</v>
      </c>
      <c r="J32" s="64">
        <v>57960</v>
      </c>
      <c r="K32" s="63">
        <v>68378</v>
      </c>
      <c r="L32" s="64">
        <v>76439</v>
      </c>
      <c r="M32" s="63">
        <v>89022</v>
      </c>
      <c r="N32" s="64">
        <v>99227</v>
      </c>
      <c r="O32" s="63">
        <v>98131</v>
      </c>
      <c r="P32" s="63">
        <v>95080</v>
      </c>
    </row>
    <row r="33" spans="1:16" ht="15" x14ac:dyDescent="0.25">
      <c r="A33" s="67" t="s">
        <v>25</v>
      </c>
      <c r="B33" s="64">
        <v>192</v>
      </c>
      <c r="C33" s="63">
        <v>157</v>
      </c>
      <c r="D33" s="64">
        <v>197</v>
      </c>
      <c r="E33" s="63">
        <v>261</v>
      </c>
      <c r="F33" s="64">
        <v>538</v>
      </c>
      <c r="G33" s="63">
        <v>300</v>
      </c>
      <c r="H33" s="64">
        <v>444</v>
      </c>
      <c r="I33" s="63">
        <v>505</v>
      </c>
      <c r="J33" s="64">
        <v>256</v>
      </c>
      <c r="K33" s="63">
        <v>447</v>
      </c>
      <c r="L33" s="64">
        <v>731</v>
      </c>
      <c r="M33" s="63">
        <v>614</v>
      </c>
      <c r="N33" s="64">
        <v>359</v>
      </c>
      <c r="O33" s="63">
        <v>427</v>
      </c>
      <c r="P33" s="63">
        <v>76</v>
      </c>
    </row>
    <row r="34" spans="1:16" ht="15" x14ac:dyDescent="0.25">
      <c r="A34" s="67" t="s">
        <v>13</v>
      </c>
      <c r="B34" s="64">
        <v>851</v>
      </c>
      <c r="C34" s="63">
        <v>698</v>
      </c>
      <c r="D34" s="64">
        <v>819</v>
      </c>
      <c r="E34" s="63">
        <v>1321</v>
      </c>
      <c r="F34" s="64">
        <v>2082</v>
      </c>
      <c r="G34" s="63">
        <v>2417</v>
      </c>
      <c r="H34" s="64">
        <v>3387</v>
      </c>
      <c r="I34" s="63">
        <v>5398</v>
      </c>
      <c r="J34" s="64">
        <v>6613</v>
      </c>
      <c r="K34" s="63">
        <v>7103</v>
      </c>
      <c r="L34" s="64">
        <v>9036</v>
      </c>
      <c r="M34" s="63">
        <v>10089</v>
      </c>
      <c r="N34" s="64">
        <v>12062</v>
      </c>
      <c r="O34" s="63">
        <v>8990</v>
      </c>
      <c r="P34" s="63">
        <v>5996</v>
      </c>
    </row>
    <row r="35" spans="1:16" ht="18" x14ac:dyDescent="0.25">
      <c r="A35" s="67" t="s">
        <v>72</v>
      </c>
      <c r="B35" s="64">
        <v>6773</v>
      </c>
      <c r="C35" s="63">
        <v>7524</v>
      </c>
      <c r="D35" s="64">
        <v>8239</v>
      </c>
      <c r="E35" s="63">
        <v>8471</v>
      </c>
      <c r="F35" s="64">
        <v>12039</v>
      </c>
      <c r="G35" s="63">
        <v>15784</v>
      </c>
      <c r="H35" s="64">
        <v>24428</v>
      </c>
      <c r="I35" s="63">
        <v>37855</v>
      </c>
      <c r="J35" s="64">
        <v>51091</v>
      </c>
      <c r="K35" s="63">
        <v>60828</v>
      </c>
      <c r="L35" s="64">
        <v>66672</v>
      </c>
      <c r="M35" s="63">
        <v>78319</v>
      </c>
      <c r="N35" s="64">
        <v>86806</v>
      </c>
      <c r="O35" s="63">
        <v>88714</v>
      </c>
      <c r="P35" s="63">
        <v>89008</v>
      </c>
    </row>
    <row r="36" spans="1:16" ht="15" x14ac:dyDescent="0.25">
      <c r="A36" s="67" t="s">
        <v>26</v>
      </c>
      <c r="B36" s="64">
        <v>1470</v>
      </c>
      <c r="C36" s="63">
        <v>428</v>
      </c>
      <c r="D36" s="64">
        <v>325</v>
      </c>
      <c r="E36" s="63">
        <v>552</v>
      </c>
      <c r="F36" s="64">
        <v>745</v>
      </c>
      <c r="G36" s="63">
        <v>852</v>
      </c>
      <c r="H36" s="64">
        <v>988</v>
      </c>
      <c r="I36" s="63">
        <v>935</v>
      </c>
      <c r="J36" s="64">
        <v>828</v>
      </c>
      <c r="K36" s="63">
        <v>1442</v>
      </c>
      <c r="L36" s="64">
        <v>1147</v>
      </c>
      <c r="M36" s="63">
        <v>595</v>
      </c>
      <c r="N36" s="64">
        <v>520</v>
      </c>
      <c r="O36" s="63">
        <v>405</v>
      </c>
      <c r="P36" s="63">
        <v>408</v>
      </c>
    </row>
    <row r="37" spans="1:16" ht="15" x14ac:dyDescent="0.25">
      <c r="A37" s="67" t="s">
        <v>25</v>
      </c>
      <c r="B37" s="70" t="s">
        <v>73</v>
      </c>
      <c r="C37" s="71" t="s">
        <v>73</v>
      </c>
      <c r="D37" s="70" t="s">
        <v>73</v>
      </c>
      <c r="E37" s="71" t="s">
        <v>73</v>
      </c>
      <c r="F37" s="70">
        <v>37</v>
      </c>
      <c r="G37" s="63">
        <v>34</v>
      </c>
      <c r="H37" s="64">
        <v>36</v>
      </c>
      <c r="I37" s="63">
        <v>37</v>
      </c>
      <c r="J37" s="64">
        <v>36</v>
      </c>
      <c r="K37" s="63">
        <v>37</v>
      </c>
      <c r="L37" s="64">
        <v>36</v>
      </c>
      <c r="M37" s="63">
        <v>36</v>
      </c>
      <c r="N37" s="64">
        <v>36</v>
      </c>
      <c r="O37" s="63">
        <v>37</v>
      </c>
      <c r="P37" s="63">
        <v>34</v>
      </c>
    </row>
    <row r="38" spans="1:16" ht="15" x14ac:dyDescent="0.25">
      <c r="A38" s="67" t="s">
        <v>21</v>
      </c>
      <c r="B38" s="70" t="s">
        <v>73</v>
      </c>
      <c r="C38" s="71" t="s">
        <v>73</v>
      </c>
      <c r="D38" s="70" t="s">
        <v>73</v>
      </c>
      <c r="E38" s="71" t="s">
        <v>73</v>
      </c>
      <c r="F38" s="70">
        <v>37</v>
      </c>
      <c r="G38" s="63">
        <v>34</v>
      </c>
      <c r="H38" s="64">
        <v>36</v>
      </c>
      <c r="I38" s="63">
        <v>37</v>
      </c>
      <c r="J38" s="64">
        <v>36</v>
      </c>
      <c r="K38" s="63">
        <v>37</v>
      </c>
      <c r="L38" s="64">
        <v>36</v>
      </c>
      <c r="M38" s="63">
        <v>36</v>
      </c>
      <c r="N38" s="64">
        <v>36</v>
      </c>
      <c r="O38" s="63">
        <v>37</v>
      </c>
      <c r="P38" s="63">
        <v>34</v>
      </c>
    </row>
    <row r="39" spans="1:16" ht="15" x14ac:dyDescent="0.25">
      <c r="A39" s="69" t="s">
        <v>27</v>
      </c>
      <c r="B39" s="70" t="s">
        <v>73</v>
      </c>
      <c r="C39" s="71" t="s">
        <v>73</v>
      </c>
      <c r="D39" s="70" t="s">
        <v>73</v>
      </c>
      <c r="E39" s="71" t="s">
        <v>73</v>
      </c>
      <c r="F39" s="70">
        <v>90</v>
      </c>
      <c r="G39" s="63">
        <v>99</v>
      </c>
      <c r="H39" s="64">
        <v>104</v>
      </c>
      <c r="I39" s="63">
        <v>108</v>
      </c>
      <c r="J39" s="64">
        <v>104</v>
      </c>
      <c r="K39" s="63">
        <v>106</v>
      </c>
      <c r="L39" s="64">
        <v>111</v>
      </c>
      <c r="M39" s="63">
        <v>111</v>
      </c>
      <c r="N39" s="64">
        <v>112</v>
      </c>
      <c r="O39" s="63">
        <v>119</v>
      </c>
      <c r="P39" s="63">
        <v>108</v>
      </c>
    </row>
    <row r="40" spans="1:16" ht="15" x14ac:dyDescent="0.25">
      <c r="A40" s="67" t="s">
        <v>21</v>
      </c>
      <c r="B40" s="70" t="s">
        <v>73</v>
      </c>
      <c r="C40" s="71" t="s">
        <v>73</v>
      </c>
      <c r="D40" s="70" t="s">
        <v>73</v>
      </c>
      <c r="E40" s="71" t="s">
        <v>73</v>
      </c>
      <c r="F40" s="70">
        <v>90</v>
      </c>
      <c r="G40" s="63">
        <v>99</v>
      </c>
      <c r="H40" s="64">
        <v>104</v>
      </c>
      <c r="I40" s="63">
        <v>108</v>
      </c>
      <c r="J40" s="64">
        <v>104</v>
      </c>
      <c r="K40" s="63">
        <v>106</v>
      </c>
      <c r="L40" s="64">
        <v>111</v>
      </c>
      <c r="M40" s="63">
        <v>111</v>
      </c>
      <c r="N40" s="64">
        <v>112</v>
      </c>
      <c r="O40" s="63">
        <v>119</v>
      </c>
      <c r="P40" s="63">
        <v>108</v>
      </c>
    </row>
    <row r="41" spans="1:16" ht="15" x14ac:dyDescent="0.25">
      <c r="A41" s="67" t="s">
        <v>14</v>
      </c>
      <c r="B41" s="64">
        <v>1470</v>
      </c>
      <c r="C41" s="63">
        <v>428</v>
      </c>
      <c r="D41" s="64">
        <v>325</v>
      </c>
      <c r="E41" s="63">
        <v>552</v>
      </c>
      <c r="F41" s="64">
        <v>618</v>
      </c>
      <c r="G41" s="63">
        <v>719</v>
      </c>
      <c r="H41" s="64">
        <v>848</v>
      </c>
      <c r="I41" s="63">
        <v>790</v>
      </c>
      <c r="J41" s="64">
        <v>688</v>
      </c>
      <c r="K41" s="63">
        <v>1299</v>
      </c>
      <c r="L41" s="64">
        <v>1000</v>
      </c>
      <c r="M41" s="63">
        <v>448</v>
      </c>
      <c r="N41" s="64">
        <v>372</v>
      </c>
      <c r="O41" s="63">
        <v>249</v>
      </c>
      <c r="P41" s="63">
        <v>266</v>
      </c>
    </row>
    <row r="42" spans="1:16" ht="15" x14ac:dyDescent="0.25">
      <c r="A42" s="67" t="s">
        <v>22</v>
      </c>
      <c r="B42" s="64">
        <v>1470</v>
      </c>
      <c r="C42" s="63">
        <v>428</v>
      </c>
      <c r="D42" s="64">
        <v>325</v>
      </c>
      <c r="E42" s="63">
        <v>552</v>
      </c>
      <c r="F42" s="64">
        <v>618</v>
      </c>
      <c r="G42" s="63">
        <v>719</v>
      </c>
      <c r="H42" s="64">
        <v>848</v>
      </c>
      <c r="I42" s="63">
        <v>790</v>
      </c>
      <c r="J42" s="64">
        <v>688</v>
      </c>
      <c r="K42" s="63">
        <v>1299</v>
      </c>
      <c r="L42" s="64">
        <v>1000</v>
      </c>
      <c r="M42" s="63">
        <v>448</v>
      </c>
      <c r="N42" s="64">
        <v>372</v>
      </c>
      <c r="O42" s="63">
        <v>249</v>
      </c>
      <c r="P42" s="63">
        <v>266</v>
      </c>
    </row>
    <row r="43" spans="1:16" ht="15" x14ac:dyDescent="0.25">
      <c r="A43" s="67"/>
      <c r="B43" s="64"/>
      <c r="C43" s="63"/>
      <c r="D43" s="64"/>
      <c r="E43" s="63"/>
      <c r="F43" s="64"/>
      <c r="G43" s="63"/>
      <c r="H43" s="64"/>
      <c r="I43" s="63"/>
      <c r="J43" s="64"/>
      <c r="K43" s="63"/>
      <c r="L43" s="64"/>
      <c r="M43" s="63"/>
      <c r="N43" s="64"/>
      <c r="O43" s="63"/>
      <c r="P43" s="63"/>
    </row>
    <row r="44" spans="1:16" s="61" customFormat="1" ht="15" customHeight="1" x14ac:dyDescent="0.2">
      <c r="A44" s="58" t="s">
        <v>28</v>
      </c>
      <c r="B44" s="59">
        <v>23815</v>
      </c>
      <c r="C44" s="60">
        <v>25966</v>
      </c>
      <c r="D44" s="59">
        <v>28003</v>
      </c>
      <c r="E44" s="60">
        <v>31427</v>
      </c>
      <c r="F44" s="59">
        <v>40283</v>
      </c>
      <c r="G44" s="60">
        <v>56870</v>
      </c>
      <c r="H44" s="59">
        <v>76942</v>
      </c>
      <c r="I44" s="60">
        <v>117017</v>
      </c>
      <c r="J44" s="59">
        <v>146711</v>
      </c>
      <c r="K44" s="60">
        <v>152760</v>
      </c>
      <c r="L44" s="59">
        <v>172211</v>
      </c>
      <c r="M44" s="60">
        <v>187808</v>
      </c>
      <c r="N44" s="59">
        <v>203144</v>
      </c>
      <c r="O44" s="60">
        <v>214979</v>
      </c>
      <c r="P44" s="60">
        <v>185623</v>
      </c>
    </row>
    <row r="45" spans="1:16" ht="15" customHeight="1" x14ac:dyDescent="0.25">
      <c r="A45" s="67" t="s">
        <v>74</v>
      </c>
      <c r="B45" s="64">
        <v>3875</v>
      </c>
      <c r="C45" s="63">
        <v>4801</v>
      </c>
      <c r="D45" s="64">
        <v>5924</v>
      </c>
      <c r="E45" s="63">
        <v>7566</v>
      </c>
      <c r="F45" s="64">
        <v>9606</v>
      </c>
      <c r="G45" s="63">
        <v>17209</v>
      </c>
      <c r="H45" s="64">
        <v>23125</v>
      </c>
      <c r="I45" s="63">
        <v>38059</v>
      </c>
      <c r="J45" s="64">
        <v>46997</v>
      </c>
      <c r="K45" s="63">
        <v>52021</v>
      </c>
      <c r="L45" s="64">
        <v>57985</v>
      </c>
      <c r="M45" s="63">
        <v>66304</v>
      </c>
      <c r="N45" s="64">
        <v>75034</v>
      </c>
      <c r="O45" s="63">
        <v>78888</v>
      </c>
      <c r="P45" s="63">
        <v>63910</v>
      </c>
    </row>
    <row r="46" spans="1:16" ht="15" customHeight="1" x14ac:dyDescent="0.25">
      <c r="A46" s="68" t="s">
        <v>8</v>
      </c>
      <c r="B46" s="70">
        <v>3875</v>
      </c>
      <c r="C46" s="71">
        <v>4801</v>
      </c>
      <c r="D46" s="70">
        <v>5648</v>
      </c>
      <c r="E46" s="71">
        <v>7152</v>
      </c>
      <c r="F46" s="70">
        <v>9047</v>
      </c>
      <c r="G46" s="63">
        <v>16375</v>
      </c>
      <c r="H46" s="64">
        <v>21182</v>
      </c>
      <c r="I46" s="63">
        <v>34980</v>
      </c>
      <c r="J46" s="64">
        <v>42748</v>
      </c>
      <c r="K46" s="63">
        <v>46943</v>
      </c>
      <c r="L46" s="64">
        <v>52092</v>
      </c>
      <c r="M46" s="63">
        <v>58365</v>
      </c>
      <c r="N46" s="64">
        <v>64744</v>
      </c>
      <c r="O46" s="63">
        <v>67876</v>
      </c>
      <c r="P46" s="63">
        <v>55036</v>
      </c>
    </row>
    <row r="47" spans="1:16" ht="15" customHeight="1" x14ac:dyDescent="0.25">
      <c r="A47" s="66" t="s">
        <v>9</v>
      </c>
      <c r="B47" s="70" t="s">
        <v>73</v>
      </c>
      <c r="C47" s="71" t="s">
        <v>73</v>
      </c>
      <c r="D47" s="70">
        <v>276</v>
      </c>
      <c r="E47" s="71">
        <v>414</v>
      </c>
      <c r="F47" s="70">
        <v>559</v>
      </c>
      <c r="G47" s="71">
        <v>834</v>
      </c>
      <c r="H47" s="70">
        <v>1943</v>
      </c>
      <c r="I47" s="71">
        <v>3079</v>
      </c>
      <c r="J47" s="70">
        <v>4249</v>
      </c>
      <c r="K47" s="71">
        <v>5078</v>
      </c>
      <c r="L47" s="64">
        <v>5893</v>
      </c>
      <c r="M47" s="63">
        <v>7939</v>
      </c>
      <c r="N47" s="64">
        <v>10290</v>
      </c>
      <c r="O47" s="63">
        <v>11012</v>
      </c>
      <c r="P47" s="63">
        <v>8874</v>
      </c>
    </row>
    <row r="48" spans="1:16" ht="15" customHeight="1" x14ac:dyDescent="0.25">
      <c r="A48" s="72" t="s">
        <v>30</v>
      </c>
      <c r="B48" s="64" t="s">
        <v>70</v>
      </c>
      <c r="C48" s="63" t="s">
        <v>70</v>
      </c>
      <c r="D48" s="64" t="s">
        <v>70</v>
      </c>
      <c r="E48" s="63" t="s">
        <v>70</v>
      </c>
      <c r="F48" s="64" t="s">
        <v>70</v>
      </c>
      <c r="G48" s="63" t="s">
        <v>70</v>
      </c>
      <c r="H48" s="64" t="s">
        <v>70</v>
      </c>
      <c r="I48" s="63" t="s">
        <v>70</v>
      </c>
      <c r="J48" s="64" t="s">
        <v>70</v>
      </c>
      <c r="K48" s="63" t="s">
        <v>70</v>
      </c>
      <c r="L48" s="64" t="s">
        <v>70</v>
      </c>
      <c r="M48" s="63">
        <v>381</v>
      </c>
      <c r="N48" s="64">
        <v>155</v>
      </c>
      <c r="O48" s="63">
        <v>173</v>
      </c>
      <c r="P48" s="63">
        <v>383</v>
      </c>
    </row>
    <row r="49" spans="1:16" ht="15" customHeight="1" x14ac:dyDescent="0.25">
      <c r="A49" s="72" t="s">
        <v>31</v>
      </c>
      <c r="B49" s="64" t="s">
        <v>70</v>
      </c>
      <c r="C49" s="63" t="s">
        <v>70</v>
      </c>
      <c r="D49" s="64" t="s">
        <v>70</v>
      </c>
      <c r="E49" s="63" t="s">
        <v>70</v>
      </c>
      <c r="F49" s="64" t="s">
        <v>70</v>
      </c>
      <c r="G49" s="63" t="s">
        <v>70</v>
      </c>
      <c r="H49" s="64" t="s">
        <v>70</v>
      </c>
      <c r="I49" s="63" t="s">
        <v>70</v>
      </c>
      <c r="J49" s="64" t="s">
        <v>70</v>
      </c>
      <c r="K49" s="63" t="s">
        <v>70</v>
      </c>
      <c r="L49" s="64" t="s">
        <v>70</v>
      </c>
      <c r="M49" s="63">
        <v>8320</v>
      </c>
      <c r="N49" s="64">
        <v>10445</v>
      </c>
      <c r="O49" s="63">
        <v>11185</v>
      </c>
      <c r="P49" s="63">
        <v>9257</v>
      </c>
    </row>
    <row r="50" spans="1:16" ht="15" customHeight="1" x14ac:dyDescent="0.25">
      <c r="A50" s="67" t="s">
        <v>10</v>
      </c>
      <c r="B50" s="64">
        <v>3198</v>
      </c>
      <c r="C50" s="63">
        <v>2980</v>
      </c>
      <c r="D50" s="64">
        <v>3293</v>
      </c>
      <c r="E50" s="63">
        <v>4065</v>
      </c>
      <c r="F50" s="64">
        <v>6391</v>
      </c>
      <c r="G50" s="63">
        <v>9011</v>
      </c>
      <c r="H50" s="64">
        <v>12861</v>
      </c>
      <c r="I50" s="63">
        <v>18618</v>
      </c>
      <c r="J50" s="64">
        <v>17059</v>
      </c>
      <c r="K50" s="63">
        <v>15567</v>
      </c>
      <c r="L50" s="64">
        <v>20034</v>
      </c>
      <c r="M50" s="63">
        <v>21743</v>
      </c>
      <c r="N50" s="64">
        <v>26694</v>
      </c>
      <c r="O50" s="63">
        <v>35886</v>
      </c>
      <c r="P50" s="63">
        <v>32961</v>
      </c>
    </row>
    <row r="51" spans="1:16" ht="15" customHeight="1" x14ac:dyDescent="0.25">
      <c r="A51" s="67" t="s">
        <v>11</v>
      </c>
      <c r="B51" s="64">
        <v>803</v>
      </c>
      <c r="C51" s="63">
        <v>763</v>
      </c>
      <c r="D51" s="64">
        <v>668</v>
      </c>
      <c r="E51" s="63">
        <v>464</v>
      </c>
      <c r="F51" s="64">
        <v>589</v>
      </c>
      <c r="G51" s="63">
        <v>876</v>
      </c>
      <c r="H51" s="64">
        <v>1248</v>
      </c>
      <c r="I51" s="63">
        <v>2082</v>
      </c>
      <c r="J51" s="64">
        <v>2304</v>
      </c>
      <c r="K51" s="63">
        <v>2421</v>
      </c>
      <c r="L51" s="64">
        <v>2773</v>
      </c>
      <c r="M51" s="63">
        <v>3588</v>
      </c>
      <c r="N51" s="64">
        <v>3930</v>
      </c>
      <c r="O51" s="63">
        <v>5197</v>
      </c>
      <c r="P51" s="63">
        <v>4662</v>
      </c>
    </row>
    <row r="52" spans="1:16" s="57" customFormat="1" ht="15" customHeight="1" x14ac:dyDescent="0.25">
      <c r="A52" s="67" t="s">
        <v>14</v>
      </c>
      <c r="B52" s="64">
        <v>803</v>
      </c>
      <c r="C52" s="63">
        <v>763</v>
      </c>
      <c r="D52" s="64">
        <v>668</v>
      </c>
      <c r="E52" s="63">
        <v>464</v>
      </c>
      <c r="F52" s="64">
        <v>589</v>
      </c>
      <c r="G52" s="63">
        <v>876</v>
      </c>
      <c r="H52" s="64">
        <v>1248</v>
      </c>
      <c r="I52" s="63">
        <v>2082</v>
      </c>
      <c r="J52" s="64">
        <v>2304</v>
      </c>
      <c r="K52" s="63">
        <v>2421</v>
      </c>
      <c r="L52" s="64">
        <v>2773</v>
      </c>
      <c r="M52" s="63">
        <v>3588</v>
      </c>
      <c r="N52" s="64">
        <v>3930</v>
      </c>
      <c r="O52" s="63">
        <v>5197</v>
      </c>
      <c r="P52" s="63">
        <v>4662</v>
      </c>
    </row>
    <row r="53" spans="1:16" ht="15" customHeight="1" x14ac:dyDescent="0.25">
      <c r="A53" s="67" t="s">
        <v>15</v>
      </c>
      <c r="B53" s="64">
        <v>2395</v>
      </c>
      <c r="C53" s="63">
        <v>2217</v>
      </c>
      <c r="D53" s="64">
        <v>2625</v>
      </c>
      <c r="E53" s="63">
        <v>3601</v>
      </c>
      <c r="F53" s="64">
        <v>5802</v>
      </c>
      <c r="G53" s="63">
        <v>8135</v>
      </c>
      <c r="H53" s="64">
        <v>11613</v>
      </c>
      <c r="I53" s="63">
        <v>16536</v>
      </c>
      <c r="J53" s="64">
        <v>14755</v>
      </c>
      <c r="K53" s="63">
        <v>13146</v>
      </c>
      <c r="L53" s="64">
        <v>17261</v>
      </c>
      <c r="M53" s="63">
        <v>18155</v>
      </c>
      <c r="N53" s="64">
        <v>22764</v>
      </c>
      <c r="O53" s="63">
        <v>30689</v>
      </c>
      <c r="P53" s="63">
        <v>28299</v>
      </c>
    </row>
    <row r="54" spans="1:16" ht="15" customHeight="1" x14ac:dyDescent="0.25">
      <c r="A54" s="66" t="s">
        <v>16</v>
      </c>
      <c r="B54" s="64">
        <v>2395</v>
      </c>
      <c r="C54" s="63">
        <v>2217</v>
      </c>
      <c r="D54" s="64">
        <v>2625</v>
      </c>
      <c r="E54" s="63">
        <v>3590</v>
      </c>
      <c r="F54" s="64">
        <v>5791</v>
      </c>
      <c r="G54" s="63">
        <v>8111</v>
      </c>
      <c r="H54" s="64">
        <v>11515</v>
      </c>
      <c r="I54" s="63">
        <v>16536</v>
      </c>
      <c r="J54" s="64">
        <v>14755</v>
      </c>
      <c r="K54" s="63">
        <v>13117</v>
      </c>
      <c r="L54" s="64">
        <v>17200</v>
      </c>
      <c r="M54" s="63">
        <v>17714</v>
      </c>
      <c r="N54" s="64">
        <v>22702</v>
      </c>
      <c r="O54" s="63">
        <v>30689</v>
      </c>
      <c r="P54" s="63">
        <v>28293</v>
      </c>
    </row>
    <row r="55" spans="1:16" ht="15" customHeight="1" x14ac:dyDescent="0.25">
      <c r="A55" s="67" t="s">
        <v>75</v>
      </c>
      <c r="B55" s="64">
        <v>22</v>
      </c>
      <c r="C55" s="63">
        <v>21</v>
      </c>
      <c r="D55" s="64">
        <v>14</v>
      </c>
      <c r="E55" s="63">
        <v>10</v>
      </c>
      <c r="F55" s="64">
        <v>5</v>
      </c>
      <c r="G55" s="63">
        <v>0</v>
      </c>
      <c r="H55" s="64">
        <v>0</v>
      </c>
      <c r="I55" s="63">
        <v>0</v>
      </c>
      <c r="J55" s="64">
        <v>0</v>
      </c>
      <c r="K55" s="63">
        <v>0</v>
      </c>
      <c r="L55" s="64">
        <v>0</v>
      </c>
      <c r="M55" s="63">
        <v>0</v>
      </c>
      <c r="N55" s="64">
        <v>0</v>
      </c>
      <c r="O55" s="63">
        <v>0</v>
      </c>
      <c r="P55" s="63"/>
    </row>
    <row r="56" spans="1:16" ht="15" customHeight="1" x14ac:dyDescent="0.25">
      <c r="A56" s="67" t="s">
        <v>76</v>
      </c>
      <c r="B56" s="64">
        <v>2373</v>
      </c>
      <c r="C56" s="63">
        <v>2196</v>
      </c>
      <c r="D56" s="64">
        <v>2491</v>
      </c>
      <c r="E56" s="63">
        <v>3280</v>
      </c>
      <c r="F56" s="64">
        <v>4440</v>
      </c>
      <c r="G56" s="63">
        <v>5496</v>
      </c>
      <c r="H56" s="64">
        <v>6248</v>
      </c>
      <c r="I56" s="63">
        <v>7414</v>
      </c>
      <c r="J56" s="64">
        <v>6997</v>
      </c>
      <c r="K56" s="63">
        <v>5747</v>
      </c>
      <c r="L56" s="64">
        <v>9148</v>
      </c>
      <c r="M56" s="63">
        <v>10047</v>
      </c>
      <c r="N56" s="64">
        <v>14221</v>
      </c>
      <c r="O56" s="63">
        <v>19386</v>
      </c>
      <c r="P56" s="63">
        <v>19334</v>
      </c>
    </row>
    <row r="57" spans="1:16" ht="15" customHeight="1" x14ac:dyDescent="0.25">
      <c r="A57" s="66" t="s">
        <v>33</v>
      </c>
      <c r="B57" s="64">
        <v>0</v>
      </c>
      <c r="C57" s="63">
        <v>0</v>
      </c>
      <c r="D57" s="64">
        <v>0</v>
      </c>
      <c r="E57" s="63">
        <v>103</v>
      </c>
      <c r="F57" s="64">
        <v>356</v>
      </c>
      <c r="G57" s="63">
        <v>1232</v>
      </c>
      <c r="H57" s="64">
        <v>3304</v>
      </c>
      <c r="I57" s="63">
        <v>6998</v>
      </c>
      <c r="J57" s="64">
        <v>6124</v>
      </c>
      <c r="K57" s="63">
        <v>4908</v>
      </c>
      <c r="L57" s="64">
        <v>4672</v>
      </c>
      <c r="M57" s="63">
        <v>3648</v>
      </c>
      <c r="N57" s="64">
        <v>3301</v>
      </c>
      <c r="O57" s="63">
        <v>5082</v>
      </c>
      <c r="P57" s="63">
        <v>4365</v>
      </c>
    </row>
    <row r="58" spans="1:16" ht="15" customHeight="1" x14ac:dyDescent="0.25">
      <c r="A58" s="73" t="s">
        <v>77</v>
      </c>
      <c r="B58" s="64">
        <v>0</v>
      </c>
      <c r="C58" s="63">
        <v>0</v>
      </c>
      <c r="D58" s="64">
        <v>120</v>
      </c>
      <c r="E58" s="63">
        <v>197</v>
      </c>
      <c r="F58" s="64">
        <v>990</v>
      </c>
      <c r="G58" s="63">
        <v>1383</v>
      </c>
      <c r="H58" s="64">
        <v>1963</v>
      </c>
      <c r="I58" s="63">
        <v>2124</v>
      </c>
      <c r="J58" s="64">
        <v>1634</v>
      </c>
      <c r="K58" s="63">
        <v>2462</v>
      </c>
      <c r="L58" s="64">
        <v>3380</v>
      </c>
      <c r="M58" s="63">
        <v>4019</v>
      </c>
      <c r="N58" s="64">
        <v>5180</v>
      </c>
      <c r="O58" s="63">
        <v>6221</v>
      </c>
      <c r="P58" s="63">
        <v>4594</v>
      </c>
    </row>
    <row r="59" spans="1:16" ht="15" customHeight="1" x14ac:dyDescent="0.25">
      <c r="A59" s="66" t="s">
        <v>34</v>
      </c>
      <c r="B59" s="64">
        <v>0</v>
      </c>
      <c r="C59" s="63">
        <v>0</v>
      </c>
      <c r="D59" s="64">
        <v>0</v>
      </c>
      <c r="E59" s="63">
        <v>11</v>
      </c>
      <c r="F59" s="64">
        <v>11</v>
      </c>
      <c r="G59" s="63">
        <v>24</v>
      </c>
      <c r="H59" s="64">
        <v>98</v>
      </c>
      <c r="I59" s="63">
        <v>0</v>
      </c>
      <c r="J59" s="64">
        <v>0</v>
      </c>
      <c r="K59" s="63">
        <v>29</v>
      </c>
      <c r="L59" s="64">
        <v>61</v>
      </c>
      <c r="M59" s="63">
        <v>441</v>
      </c>
      <c r="N59" s="64">
        <v>62</v>
      </c>
      <c r="O59" s="63">
        <v>0</v>
      </c>
      <c r="P59" s="63">
        <v>6</v>
      </c>
    </row>
    <row r="60" spans="1:16" ht="15" customHeight="1" x14ac:dyDescent="0.25">
      <c r="A60" s="67" t="s">
        <v>75</v>
      </c>
      <c r="B60" s="64" t="s">
        <v>70</v>
      </c>
      <c r="C60" s="63" t="s">
        <v>70</v>
      </c>
      <c r="D60" s="64" t="s">
        <v>70</v>
      </c>
      <c r="E60" s="63" t="s">
        <v>70</v>
      </c>
      <c r="F60" s="64" t="s">
        <v>70</v>
      </c>
      <c r="G60" s="63" t="s">
        <v>70</v>
      </c>
      <c r="H60" s="64" t="s">
        <v>70</v>
      </c>
      <c r="I60" s="63" t="s">
        <v>70</v>
      </c>
      <c r="J60" s="64" t="s">
        <v>70</v>
      </c>
      <c r="K60" s="63">
        <v>29</v>
      </c>
      <c r="L60" s="64">
        <v>53</v>
      </c>
      <c r="M60" s="63">
        <v>1</v>
      </c>
      <c r="N60" s="64">
        <v>62</v>
      </c>
      <c r="O60" s="63">
        <v>0</v>
      </c>
      <c r="P60" s="63">
        <v>6</v>
      </c>
    </row>
    <row r="61" spans="1:16" ht="15" customHeight="1" x14ac:dyDescent="0.25">
      <c r="A61" s="66" t="s">
        <v>33</v>
      </c>
      <c r="B61" s="64">
        <v>0</v>
      </c>
      <c r="C61" s="63">
        <v>0</v>
      </c>
      <c r="D61" s="64">
        <v>0</v>
      </c>
      <c r="E61" s="63">
        <v>11</v>
      </c>
      <c r="F61" s="64">
        <v>11</v>
      </c>
      <c r="G61" s="63">
        <v>24</v>
      </c>
      <c r="H61" s="64">
        <v>98</v>
      </c>
      <c r="I61" s="63">
        <v>0</v>
      </c>
      <c r="J61" s="64">
        <v>0</v>
      </c>
      <c r="K61" s="63">
        <v>0</v>
      </c>
      <c r="L61" s="64">
        <v>0</v>
      </c>
      <c r="M61" s="63">
        <v>0</v>
      </c>
      <c r="N61" s="64">
        <v>0</v>
      </c>
      <c r="O61" s="63">
        <v>0</v>
      </c>
      <c r="P61" s="63">
        <v>0</v>
      </c>
    </row>
    <row r="62" spans="1:16" ht="15" customHeight="1" x14ac:dyDescent="0.25">
      <c r="A62" s="67" t="s">
        <v>18</v>
      </c>
      <c r="B62" s="64" t="s">
        <v>70</v>
      </c>
      <c r="C62" s="63" t="s">
        <v>70</v>
      </c>
      <c r="D62" s="64" t="s">
        <v>70</v>
      </c>
      <c r="E62" s="63" t="s">
        <v>70</v>
      </c>
      <c r="F62" s="64" t="s">
        <v>70</v>
      </c>
      <c r="G62" s="63" t="s">
        <v>70</v>
      </c>
      <c r="H62" s="64" t="s">
        <v>70</v>
      </c>
      <c r="I62" s="63" t="s">
        <v>70</v>
      </c>
      <c r="J62" s="64" t="s">
        <v>70</v>
      </c>
      <c r="K62" s="63">
        <v>0</v>
      </c>
      <c r="L62" s="64">
        <v>8</v>
      </c>
      <c r="M62" s="63">
        <v>440</v>
      </c>
      <c r="N62" s="64">
        <v>0</v>
      </c>
      <c r="O62" s="63">
        <v>0</v>
      </c>
      <c r="P62" s="63">
        <v>0</v>
      </c>
    </row>
    <row r="63" spans="1:16" ht="15" x14ac:dyDescent="0.25">
      <c r="A63" s="67" t="s">
        <v>35</v>
      </c>
      <c r="B63" s="64">
        <v>16742</v>
      </c>
      <c r="C63" s="63">
        <v>18185</v>
      </c>
      <c r="D63" s="64">
        <v>18786</v>
      </c>
      <c r="E63" s="63">
        <v>19796</v>
      </c>
      <c r="F63" s="64">
        <v>24286</v>
      </c>
      <c r="G63" s="63">
        <v>30650</v>
      </c>
      <c r="H63" s="64">
        <v>40956</v>
      </c>
      <c r="I63" s="63">
        <v>60340</v>
      </c>
      <c r="J63" s="64">
        <v>82655</v>
      </c>
      <c r="K63" s="63">
        <v>85172</v>
      </c>
      <c r="L63" s="64">
        <v>94192</v>
      </c>
      <c r="M63" s="63">
        <v>99761</v>
      </c>
      <c r="N63" s="64">
        <v>101416</v>
      </c>
      <c r="O63" s="63">
        <v>100205</v>
      </c>
      <c r="P63" s="63">
        <v>88752</v>
      </c>
    </row>
    <row r="64" spans="1:16" ht="15.75" customHeight="1" x14ac:dyDescent="0.25">
      <c r="A64" s="67" t="s">
        <v>71</v>
      </c>
      <c r="B64" s="70" t="s">
        <v>70</v>
      </c>
      <c r="C64" s="71">
        <v>5059</v>
      </c>
      <c r="D64" s="70">
        <v>5068</v>
      </c>
      <c r="E64" s="71">
        <v>5290</v>
      </c>
      <c r="F64" s="70">
        <v>7565</v>
      </c>
      <c r="G64" s="63">
        <v>8262</v>
      </c>
      <c r="H64" s="64">
        <v>9668</v>
      </c>
      <c r="I64" s="63">
        <v>8680</v>
      </c>
      <c r="J64" s="64">
        <v>9740</v>
      </c>
      <c r="K64" s="63">
        <v>11065</v>
      </c>
      <c r="L64" s="64">
        <v>13828</v>
      </c>
      <c r="M64" s="63">
        <v>16471</v>
      </c>
      <c r="N64" s="64">
        <v>19758</v>
      </c>
      <c r="O64" s="63">
        <v>23738</v>
      </c>
      <c r="P64" s="63">
        <v>14899</v>
      </c>
    </row>
    <row r="65" spans="1:16" ht="12.75" customHeight="1" x14ac:dyDescent="0.25">
      <c r="A65" s="67" t="s">
        <v>14</v>
      </c>
      <c r="B65" s="64" t="s">
        <v>70</v>
      </c>
      <c r="C65" s="63">
        <v>5059</v>
      </c>
      <c r="D65" s="64">
        <v>5068</v>
      </c>
      <c r="E65" s="63">
        <v>5290</v>
      </c>
      <c r="F65" s="64">
        <v>7565</v>
      </c>
      <c r="G65" s="63">
        <v>8262</v>
      </c>
      <c r="H65" s="64">
        <v>9668</v>
      </c>
      <c r="I65" s="63">
        <v>8680</v>
      </c>
      <c r="J65" s="64">
        <v>9740</v>
      </c>
      <c r="K65" s="63">
        <v>11065</v>
      </c>
      <c r="L65" s="64">
        <v>13828</v>
      </c>
      <c r="M65" s="63">
        <v>16471</v>
      </c>
      <c r="N65" s="64">
        <v>19758</v>
      </c>
      <c r="O65" s="63">
        <v>23738</v>
      </c>
      <c r="P65" s="63">
        <v>14899</v>
      </c>
    </row>
    <row r="66" spans="1:16" ht="12.75" customHeight="1" x14ac:dyDescent="0.25">
      <c r="A66" s="67" t="s">
        <v>21</v>
      </c>
      <c r="B66" s="70" t="s">
        <v>70</v>
      </c>
      <c r="C66" s="71" t="s">
        <v>70</v>
      </c>
      <c r="D66" s="70" t="s">
        <v>70</v>
      </c>
      <c r="E66" s="71" t="s">
        <v>70</v>
      </c>
      <c r="F66" s="70" t="s">
        <v>70</v>
      </c>
      <c r="G66" s="63">
        <v>2286</v>
      </c>
      <c r="H66" s="64">
        <v>2391</v>
      </c>
      <c r="I66" s="63">
        <v>1217</v>
      </c>
      <c r="J66" s="64">
        <v>734</v>
      </c>
      <c r="K66" s="63">
        <v>195</v>
      </c>
      <c r="L66" s="64">
        <v>233</v>
      </c>
      <c r="M66" s="63">
        <v>185</v>
      </c>
      <c r="N66" s="64">
        <v>340</v>
      </c>
      <c r="O66" s="63">
        <v>1212</v>
      </c>
      <c r="P66" s="63">
        <v>1814</v>
      </c>
    </row>
    <row r="67" spans="1:16" ht="12.75" customHeight="1" x14ac:dyDescent="0.25">
      <c r="A67" s="67" t="s">
        <v>22</v>
      </c>
      <c r="B67" s="70" t="s">
        <v>70</v>
      </c>
      <c r="C67" s="71" t="s">
        <v>70</v>
      </c>
      <c r="D67" s="70" t="s">
        <v>70</v>
      </c>
      <c r="E67" s="71" t="s">
        <v>70</v>
      </c>
      <c r="F67" s="70" t="s">
        <v>70</v>
      </c>
      <c r="G67" s="63">
        <v>5976</v>
      </c>
      <c r="H67" s="64">
        <v>7277</v>
      </c>
      <c r="I67" s="63">
        <v>7463</v>
      </c>
      <c r="J67" s="64">
        <v>9006</v>
      </c>
      <c r="K67" s="63">
        <v>10870</v>
      </c>
      <c r="L67" s="64">
        <v>13595</v>
      </c>
      <c r="M67" s="63">
        <v>16286</v>
      </c>
      <c r="N67" s="64">
        <v>19418</v>
      </c>
      <c r="O67" s="63">
        <v>22526</v>
      </c>
      <c r="P67" s="63">
        <v>13085</v>
      </c>
    </row>
    <row r="68" spans="1:16" ht="13.5" customHeight="1" x14ac:dyDescent="0.25">
      <c r="A68" s="67" t="s">
        <v>23</v>
      </c>
      <c r="B68" s="64">
        <v>9170</v>
      </c>
      <c r="C68" s="63">
        <v>9365</v>
      </c>
      <c r="D68" s="64">
        <v>10096</v>
      </c>
      <c r="E68" s="63">
        <v>11692</v>
      </c>
      <c r="F68" s="64">
        <v>15103</v>
      </c>
      <c r="G68" s="63">
        <v>19373</v>
      </c>
      <c r="H68" s="64">
        <v>28763</v>
      </c>
      <c r="I68" s="63">
        <v>47504</v>
      </c>
      <c r="J68" s="64">
        <v>65457</v>
      </c>
      <c r="K68" s="63">
        <v>63768</v>
      </c>
      <c r="L68" s="64">
        <v>69620</v>
      </c>
      <c r="M68" s="63">
        <v>71028</v>
      </c>
      <c r="N68" s="64">
        <v>68721</v>
      </c>
      <c r="O68" s="63">
        <v>64325</v>
      </c>
      <c r="P68" s="63">
        <v>60898</v>
      </c>
    </row>
    <row r="69" spans="1:16" ht="15" x14ac:dyDescent="0.25">
      <c r="A69" s="67" t="s">
        <v>25</v>
      </c>
      <c r="B69" s="64">
        <v>2079</v>
      </c>
      <c r="C69" s="63">
        <v>1970</v>
      </c>
      <c r="D69" s="64">
        <v>1933</v>
      </c>
      <c r="E69" s="63">
        <v>1909</v>
      </c>
      <c r="F69" s="64">
        <v>1685</v>
      </c>
      <c r="G69" s="63">
        <v>1254</v>
      </c>
      <c r="H69" s="64">
        <v>880</v>
      </c>
      <c r="I69" s="63">
        <v>462</v>
      </c>
      <c r="J69" s="64">
        <v>4725</v>
      </c>
      <c r="K69" s="63">
        <v>6082</v>
      </c>
      <c r="L69" s="64">
        <v>7384</v>
      </c>
      <c r="M69" s="63">
        <v>7362</v>
      </c>
      <c r="N69" s="64">
        <v>4728</v>
      </c>
      <c r="O69" s="63">
        <v>1649</v>
      </c>
      <c r="P69" s="63">
        <v>2058</v>
      </c>
    </row>
    <row r="70" spans="1:16" ht="15" x14ac:dyDescent="0.25">
      <c r="A70" s="67" t="s">
        <v>36</v>
      </c>
      <c r="B70" s="64">
        <v>1998</v>
      </c>
      <c r="C70" s="63">
        <v>1909</v>
      </c>
      <c r="D70" s="64">
        <v>1876</v>
      </c>
      <c r="E70" s="63">
        <v>1836</v>
      </c>
      <c r="F70" s="64">
        <v>1605</v>
      </c>
      <c r="G70" s="63">
        <v>1188</v>
      </c>
      <c r="H70" s="64">
        <v>830</v>
      </c>
      <c r="I70" s="63">
        <v>431</v>
      </c>
      <c r="J70" s="64">
        <v>4709</v>
      </c>
      <c r="K70" s="63">
        <v>6075</v>
      </c>
      <c r="L70" s="64">
        <v>7384</v>
      </c>
      <c r="M70" s="63">
        <v>7362</v>
      </c>
      <c r="N70" s="64">
        <v>4728</v>
      </c>
      <c r="O70" s="63">
        <v>1649</v>
      </c>
      <c r="P70" s="63">
        <v>2058</v>
      </c>
    </row>
    <row r="71" spans="1:16" ht="15" x14ac:dyDescent="0.25">
      <c r="A71" s="67" t="s">
        <v>37</v>
      </c>
      <c r="B71" s="64">
        <v>81</v>
      </c>
      <c r="C71" s="63">
        <v>61</v>
      </c>
      <c r="D71" s="64">
        <v>57</v>
      </c>
      <c r="E71" s="63">
        <v>73</v>
      </c>
      <c r="F71" s="64">
        <v>80</v>
      </c>
      <c r="G71" s="63">
        <v>66</v>
      </c>
      <c r="H71" s="64">
        <v>50</v>
      </c>
      <c r="I71" s="63">
        <v>31</v>
      </c>
      <c r="J71" s="64">
        <v>16</v>
      </c>
      <c r="K71" s="63">
        <v>7</v>
      </c>
      <c r="L71" s="64">
        <v>0</v>
      </c>
      <c r="M71" s="63">
        <v>0</v>
      </c>
      <c r="N71" s="64">
        <v>0</v>
      </c>
      <c r="O71" s="63">
        <v>0</v>
      </c>
      <c r="P71" s="63">
        <v>0</v>
      </c>
    </row>
    <row r="72" spans="1:16" ht="14.25" customHeight="1" x14ac:dyDescent="0.25">
      <c r="A72" s="69" t="s">
        <v>27</v>
      </c>
      <c r="B72" s="74">
        <v>5500</v>
      </c>
      <c r="C72" s="75">
        <v>5360</v>
      </c>
      <c r="D72" s="74">
        <v>5477</v>
      </c>
      <c r="E72" s="75">
        <v>5461</v>
      </c>
      <c r="F72" s="74">
        <v>5618</v>
      </c>
      <c r="G72" s="63">
        <v>5010</v>
      </c>
      <c r="H72" s="64">
        <v>4676</v>
      </c>
      <c r="I72" s="63">
        <v>4470</v>
      </c>
      <c r="J72" s="64">
        <v>4962</v>
      </c>
      <c r="K72" s="63">
        <v>10105</v>
      </c>
      <c r="L72" s="64">
        <v>13890</v>
      </c>
      <c r="M72" s="63">
        <v>13941</v>
      </c>
      <c r="N72" s="64">
        <v>11163</v>
      </c>
      <c r="O72" s="63">
        <v>8639</v>
      </c>
      <c r="P72" s="63">
        <v>11765</v>
      </c>
    </row>
    <row r="73" spans="1:16" ht="18" x14ac:dyDescent="0.25">
      <c r="A73" s="67" t="s">
        <v>78</v>
      </c>
      <c r="B73" s="64">
        <v>5500</v>
      </c>
      <c r="C73" s="63">
        <v>5360</v>
      </c>
      <c r="D73" s="64">
        <v>5477</v>
      </c>
      <c r="E73" s="63">
        <v>5461</v>
      </c>
      <c r="F73" s="64">
        <v>5618</v>
      </c>
      <c r="G73" s="63">
        <v>5010</v>
      </c>
      <c r="H73" s="64">
        <v>4676</v>
      </c>
      <c r="I73" s="63">
        <v>4470</v>
      </c>
      <c r="J73" s="64">
        <v>4962</v>
      </c>
      <c r="K73" s="63">
        <v>10105</v>
      </c>
      <c r="L73" s="64">
        <v>11890</v>
      </c>
      <c r="M73" s="63">
        <v>11941</v>
      </c>
      <c r="N73" s="64">
        <v>11163</v>
      </c>
      <c r="O73" s="63">
        <v>8639</v>
      </c>
      <c r="P73" s="63">
        <v>11765</v>
      </c>
    </row>
    <row r="74" spans="1:16" ht="15" x14ac:dyDescent="0.25">
      <c r="A74" s="67" t="s">
        <v>22</v>
      </c>
      <c r="B74" s="64" t="s">
        <v>70</v>
      </c>
      <c r="C74" s="63" t="s">
        <v>70</v>
      </c>
      <c r="D74" s="64" t="s">
        <v>70</v>
      </c>
      <c r="E74" s="63" t="s">
        <v>70</v>
      </c>
      <c r="F74" s="64" t="s">
        <v>70</v>
      </c>
      <c r="G74" s="63" t="s">
        <v>70</v>
      </c>
      <c r="H74" s="64" t="s">
        <v>70</v>
      </c>
      <c r="I74" s="63" t="s">
        <v>70</v>
      </c>
      <c r="J74" s="64" t="s">
        <v>70</v>
      </c>
      <c r="K74" s="63">
        <v>0</v>
      </c>
      <c r="L74" s="64">
        <v>2000</v>
      </c>
      <c r="M74" s="63">
        <v>2000</v>
      </c>
      <c r="N74" s="64">
        <v>0</v>
      </c>
      <c r="O74" s="63">
        <v>0</v>
      </c>
      <c r="P74" s="63">
        <v>0</v>
      </c>
    </row>
    <row r="75" spans="1:16" ht="14.25" customHeight="1" x14ac:dyDescent="0.25">
      <c r="A75" s="67" t="s">
        <v>13</v>
      </c>
      <c r="B75" s="64">
        <v>130</v>
      </c>
      <c r="C75" s="63">
        <v>275</v>
      </c>
      <c r="D75" s="64">
        <v>612</v>
      </c>
      <c r="E75" s="63">
        <v>1095</v>
      </c>
      <c r="F75" s="64">
        <v>1424</v>
      </c>
      <c r="G75" s="63">
        <v>3091</v>
      </c>
      <c r="H75" s="64">
        <v>8896</v>
      </c>
      <c r="I75" s="63">
        <v>20448</v>
      </c>
      <c r="J75" s="64">
        <v>27007</v>
      </c>
      <c r="K75" s="63">
        <v>20573</v>
      </c>
      <c r="L75" s="64">
        <v>19359</v>
      </c>
      <c r="M75" s="63">
        <v>16808</v>
      </c>
      <c r="N75" s="64">
        <v>14114</v>
      </c>
      <c r="O75" s="63">
        <v>13283</v>
      </c>
      <c r="P75" s="63">
        <v>11953</v>
      </c>
    </row>
    <row r="76" spans="1:16" ht="14.25" customHeight="1" x14ac:dyDescent="0.25">
      <c r="A76" s="67" t="s">
        <v>21</v>
      </c>
      <c r="B76" s="64" t="s">
        <v>73</v>
      </c>
      <c r="C76" s="63" t="s">
        <v>73</v>
      </c>
      <c r="D76" s="64">
        <v>225</v>
      </c>
      <c r="E76" s="63">
        <v>375</v>
      </c>
      <c r="F76" s="64">
        <v>566</v>
      </c>
      <c r="G76" s="63">
        <v>1230</v>
      </c>
      <c r="H76" s="64">
        <v>3515</v>
      </c>
      <c r="I76" s="63">
        <v>10633</v>
      </c>
      <c r="J76" s="64">
        <v>19157</v>
      </c>
      <c r="K76" s="63">
        <v>17634</v>
      </c>
      <c r="L76" s="64">
        <v>16586</v>
      </c>
      <c r="M76" s="63">
        <v>13198</v>
      </c>
      <c r="N76" s="64">
        <v>11466</v>
      </c>
      <c r="O76" s="63">
        <v>9629</v>
      </c>
      <c r="P76" s="63">
        <v>7971</v>
      </c>
    </row>
    <row r="77" spans="1:16" ht="15" x14ac:dyDescent="0.25">
      <c r="A77" s="67" t="s">
        <v>22</v>
      </c>
      <c r="B77" s="64">
        <v>130</v>
      </c>
      <c r="C77" s="63">
        <v>275</v>
      </c>
      <c r="D77" s="64">
        <v>387</v>
      </c>
      <c r="E77" s="63">
        <v>720</v>
      </c>
      <c r="F77" s="64">
        <v>858</v>
      </c>
      <c r="G77" s="63">
        <v>1861</v>
      </c>
      <c r="H77" s="64">
        <v>5381</v>
      </c>
      <c r="I77" s="63">
        <v>9815</v>
      </c>
      <c r="J77" s="64">
        <v>7850</v>
      </c>
      <c r="K77" s="63">
        <v>2939</v>
      </c>
      <c r="L77" s="64">
        <v>2773</v>
      </c>
      <c r="M77" s="63">
        <v>3610</v>
      </c>
      <c r="N77" s="64">
        <v>2648</v>
      </c>
      <c r="O77" s="63">
        <v>3654</v>
      </c>
      <c r="P77" s="63">
        <v>3982</v>
      </c>
    </row>
    <row r="78" spans="1:16" ht="15" x14ac:dyDescent="0.25">
      <c r="A78" s="67" t="s">
        <v>14</v>
      </c>
      <c r="B78" s="64">
        <v>1461</v>
      </c>
      <c r="C78" s="63">
        <v>1760</v>
      </c>
      <c r="D78" s="64">
        <v>2074</v>
      </c>
      <c r="E78" s="63">
        <v>3227</v>
      </c>
      <c r="F78" s="64">
        <v>6376</v>
      </c>
      <c r="G78" s="63">
        <v>10018</v>
      </c>
      <c r="H78" s="64">
        <v>14311</v>
      </c>
      <c r="I78" s="63">
        <v>22124</v>
      </c>
      <c r="J78" s="64">
        <v>28763</v>
      </c>
      <c r="K78" s="63">
        <v>27008</v>
      </c>
      <c r="L78" s="64">
        <v>28987</v>
      </c>
      <c r="M78" s="63">
        <v>32917</v>
      </c>
      <c r="N78" s="64">
        <v>38716</v>
      </c>
      <c r="O78" s="63">
        <v>40754</v>
      </c>
      <c r="P78" s="63">
        <v>35122</v>
      </c>
    </row>
    <row r="79" spans="1:16" ht="18" x14ac:dyDescent="0.25">
      <c r="A79" s="67" t="s">
        <v>78</v>
      </c>
      <c r="B79" s="64">
        <v>1274</v>
      </c>
      <c r="C79" s="63">
        <v>1611</v>
      </c>
      <c r="D79" s="64">
        <v>1673</v>
      </c>
      <c r="E79" s="63">
        <v>2864</v>
      </c>
      <c r="F79" s="64">
        <v>5905</v>
      </c>
      <c r="G79" s="63">
        <v>9384</v>
      </c>
      <c r="H79" s="64">
        <v>13575</v>
      </c>
      <c r="I79" s="63">
        <v>21286</v>
      </c>
      <c r="J79" s="64">
        <v>27963</v>
      </c>
      <c r="K79" s="63">
        <v>26483</v>
      </c>
      <c r="L79" s="64">
        <v>28197</v>
      </c>
      <c r="M79" s="63">
        <v>31426</v>
      </c>
      <c r="N79" s="64">
        <v>38006</v>
      </c>
      <c r="O79" s="63">
        <v>39872</v>
      </c>
      <c r="P79" s="63">
        <v>34172</v>
      </c>
    </row>
    <row r="80" spans="1:16" ht="15" x14ac:dyDescent="0.25">
      <c r="A80" s="67" t="s">
        <v>22</v>
      </c>
      <c r="B80" s="64">
        <v>187</v>
      </c>
      <c r="C80" s="63">
        <v>149</v>
      </c>
      <c r="D80" s="64">
        <v>401</v>
      </c>
      <c r="E80" s="63">
        <v>363</v>
      </c>
      <c r="F80" s="64">
        <v>471</v>
      </c>
      <c r="G80" s="63">
        <v>634</v>
      </c>
      <c r="H80" s="64">
        <v>736</v>
      </c>
      <c r="I80" s="63">
        <v>838</v>
      </c>
      <c r="J80" s="64">
        <v>800</v>
      </c>
      <c r="K80" s="63">
        <v>525</v>
      </c>
      <c r="L80" s="64">
        <v>790</v>
      </c>
      <c r="M80" s="63">
        <v>1491</v>
      </c>
      <c r="N80" s="64">
        <v>710</v>
      </c>
      <c r="O80" s="63">
        <v>882</v>
      </c>
      <c r="P80" s="63">
        <v>950</v>
      </c>
    </row>
    <row r="81" spans="1:16" ht="13.5" customHeight="1" x14ac:dyDescent="0.25">
      <c r="A81" s="67" t="s">
        <v>24</v>
      </c>
      <c r="B81" s="64">
        <v>234</v>
      </c>
      <c r="C81" s="63">
        <v>264</v>
      </c>
      <c r="D81" s="64">
        <v>247</v>
      </c>
      <c r="E81" s="63">
        <v>537</v>
      </c>
      <c r="F81" s="64">
        <v>871</v>
      </c>
      <c r="G81" s="63">
        <v>1765</v>
      </c>
      <c r="H81" s="64">
        <v>1791</v>
      </c>
      <c r="I81" s="63">
        <v>3503</v>
      </c>
      <c r="J81" s="64">
        <v>6293</v>
      </c>
      <c r="K81" s="63">
        <v>5271</v>
      </c>
      <c r="L81" s="64">
        <v>4015</v>
      </c>
      <c r="M81" s="63">
        <v>4739</v>
      </c>
      <c r="N81" s="64">
        <v>4135</v>
      </c>
      <c r="O81" s="63">
        <v>4184</v>
      </c>
      <c r="P81" s="63">
        <v>2369</v>
      </c>
    </row>
    <row r="82" spans="1:16" ht="12" customHeight="1" x14ac:dyDescent="0.25">
      <c r="A82" s="67" t="s">
        <v>25</v>
      </c>
      <c r="B82" s="64">
        <v>0</v>
      </c>
      <c r="C82" s="63">
        <v>0</v>
      </c>
      <c r="D82" s="64">
        <v>0</v>
      </c>
      <c r="E82" s="63">
        <v>0</v>
      </c>
      <c r="F82" s="64">
        <v>0</v>
      </c>
      <c r="G82" s="63">
        <v>0</v>
      </c>
      <c r="H82" s="64">
        <v>0</v>
      </c>
      <c r="I82" s="63">
        <v>0</v>
      </c>
      <c r="J82" s="64">
        <v>0</v>
      </c>
      <c r="K82" s="63">
        <v>0</v>
      </c>
      <c r="L82" s="64">
        <v>0</v>
      </c>
      <c r="M82" s="63">
        <v>0</v>
      </c>
      <c r="N82" s="64">
        <v>0</v>
      </c>
      <c r="O82" s="63">
        <v>0</v>
      </c>
      <c r="P82" s="63">
        <v>0</v>
      </c>
    </row>
    <row r="83" spans="1:16" ht="15" x14ac:dyDescent="0.25">
      <c r="A83" s="67" t="s">
        <v>13</v>
      </c>
      <c r="B83" s="64">
        <v>234</v>
      </c>
      <c r="C83" s="63">
        <v>264</v>
      </c>
      <c r="D83" s="64">
        <v>247</v>
      </c>
      <c r="E83" s="63">
        <v>537</v>
      </c>
      <c r="F83" s="64">
        <v>871</v>
      </c>
      <c r="G83" s="63">
        <v>1765</v>
      </c>
      <c r="H83" s="64">
        <v>1791</v>
      </c>
      <c r="I83" s="63">
        <v>3503</v>
      </c>
      <c r="J83" s="64">
        <v>6293</v>
      </c>
      <c r="K83" s="63">
        <v>5271</v>
      </c>
      <c r="L83" s="64">
        <v>4015</v>
      </c>
      <c r="M83" s="63">
        <v>4739</v>
      </c>
      <c r="N83" s="64">
        <v>4135</v>
      </c>
      <c r="O83" s="63">
        <v>4184</v>
      </c>
      <c r="P83" s="63">
        <v>2369</v>
      </c>
    </row>
    <row r="84" spans="1:16" s="61" customFormat="1" ht="15" x14ac:dyDescent="0.25">
      <c r="A84" s="67" t="s">
        <v>38</v>
      </c>
      <c r="B84" s="64">
        <v>7338</v>
      </c>
      <c r="C84" s="63">
        <v>3497</v>
      </c>
      <c r="D84" s="64">
        <v>3375</v>
      </c>
      <c r="E84" s="63">
        <v>2277</v>
      </c>
      <c r="F84" s="64">
        <v>747</v>
      </c>
      <c r="G84" s="63">
        <v>1250</v>
      </c>
      <c r="H84" s="64">
        <v>734</v>
      </c>
      <c r="I84" s="63">
        <v>653</v>
      </c>
      <c r="J84" s="64">
        <v>1165</v>
      </c>
      <c r="K84" s="63">
        <v>5068</v>
      </c>
      <c r="L84" s="64">
        <v>6729</v>
      </c>
      <c r="M84" s="63">
        <v>7523</v>
      </c>
      <c r="N84" s="64">
        <v>8802</v>
      </c>
      <c r="O84" s="63">
        <v>7958</v>
      </c>
      <c r="P84" s="63">
        <v>10586</v>
      </c>
    </row>
    <row r="85" spans="1:16" s="61" customFormat="1" ht="18" x14ac:dyDescent="0.25">
      <c r="A85" s="67" t="s">
        <v>79</v>
      </c>
      <c r="B85" s="59" t="s">
        <v>70</v>
      </c>
      <c r="C85" s="60" t="s">
        <v>70</v>
      </c>
      <c r="D85" s="59" t="s">
        <v>70</v>
      </c>
      <c r="E85" s="60" t="s">
        <v>70</v>
      </c>
      <c r="F85" s="59" t="s">
        <v>70</v>
      </c>
      <c r="G85" s="60" t="s">
        <v>70</v>
      </c>
      <c r="H85" s="59" t="s">
        <v>70</v>
      </c>
      <c r="I85" s="60" t="s">
        <v>70</v>
      </c>
      <c r="J85" s="59" t="s">
        <v>70</v>
      </c>
      <c r="K85" s="63">
        <v>128</v>
      </c>
      <c r="L85" s="64">
        <v>125</v>
      </c>
      <c r="M85" s="63">
        <v>125</v>
      </c>
      <c r="N85" s="64">
        <v>125</v>
      </c>
      <c r="O85" s="63">
        <v>126</v>
      </c>
      <c r="P85" s="63">
        <v>118</v>
      </c>
    </row>
    <row r="86" spans="1:16" s="61" customFormat="1" ht="15" x14ac:dyDescent="0.25">
      <c r="A86" s="67" t="s">
        <v>21</v>
      </c>
      <c r="B86" s="59" t="s">
        <v>70</v>
      </c>
      <c r="C86" s="60" t="s">
        <v>70</v>
      </c>
      <c r="D86" s="59" t="s">
        <v>70</v>
      </c>
      <c r="E86" s="60" t="s">
        <v>70</v>
      </c>
      <c r="F86" s="59" t="s">
        <v>70</v>
      </c>
      <c r="G86" s="60" t="s">
        <v>70</v>
      </c>
      <c r="H86" s="59" t="s">
        <v>70</v>
      </c>
      <c r="I86" s="60" t="s">
        <v>70</v>
      </c>
      <c r="J86" s="59" t="s">
        <v>70</v>
      </c>
      <c r="K86" s="63">
        <v>128</v>
      </c>
      <c r="L86" s="64">
        <v>125</v>
      </c>
      <c r="M86" s="63">
        <v>125</v>
      </c>
      <c r="N86" s="64">
        <v>125</v>
      </c>
      <c r="O86" s="63">
        <v>126</v>
      </c>
      <c r="P86" s="63">
        <v>118</v>
      </c>
    </row>
    <row r="87" spans="1:16" s="61" customFormat="1" ht="18" x14ac:dyDescent="0.25">
      <c r="A87" s="69" t="s">
        <v>80</v>
      </c>
      <c r="B87" s="59" t="s">
        <v>70</v>
      </c>
      <c r="C87" s="60" t="s">
        <v>70</v>
      </c>
      <c r="D87" s="59" t="s">
        <v>70</v>
      </c>
      <c r="E87" s="60" t="s">
        <v>70</v>
      </c>
      <c r="F87" s="59" t="s">
        <v>70</v>
      </c>
      <c r="G87" s="60" t="s">
        <v>70</v>
      </c>
      <c r="H87" s="59" t="s">
        <v>70</v>
      </c>
      <c r="I87" s="60" t="s">
        <v>70</v>
      </c>
      <c r="J87" s="59" t="s">
        <v>70</v>
      </c>
      <c r="K87" s="63">
        <v>1925</v>
      </c>
      <c r="L87" s="64">
        <v>1891</v>
      </c>
      <c r="M87" s="63">
        <v>1885</v>
      </c>
      <c r="N87" s="64">
        <v>1887</v>
      </c>
      <c r="O87" s="63">
        <v>1897</v>
      </c>
      <c r="P87" s="63">
        <v>1779</v>
      </c>
    </row>
    <row r="88" spans="1:16" ht="14.25" customHeight="1" x14ac:dyDescent="0.25">
      <c r="A88" s="67" t="s">
        <v>21</v>
      </c>
      <c r="B88" s="59" t="s">
        <v>70</v>
      </c>
      <c r="C88" s="60" t="s">
        <v>70</v>
      </c>
      <c r="D88" s="59" t="s">
        <v>70</v>
      </c>
      <c r="E88" s="60" t="s">
        <v>70</v>
      </c>
      <c r="F88" s="59" t="s">
        <v>70</v>
      </c>
      <c r="G88" s="60" t="s">
        <v>70</v>
      </c>
      <c r="H88" s="59" t="s">
        <v>70</v>
      </c>
      <c r="I88" s="60" t="s">
        <v>70</v>
      </c>
      <c r="J88" s="59" t="s">
        <v>70</v>
      </c>
      <c r="K88" s="63">
        <v>1925</v>
      </c>
      <c r="L88" s="64">
        <v>1891</v>
      </c>
      <c r="M88" s="63">
        <v>1885</v>
      </c>
      <c r="N88" s="64">
        <v>1887</v>
      </c>
      <c r="O88" s="63">
        <v>1897</v>
      </c>
      <c r="P88" s="63">
        <v>1779</v>
      </c>
    </row>
    <row r="89" spans="1:16" ht="14.25" customHeight="1" x14ac:dyDescent="0.25">
      <c r="A89" s="67" t="s">
        <v>13</v>
      </c>
      <c r="B89" s="59" t="s">
        <v>70</v>
      </c>
      <c r="C89" s="60" t="s">
        <v>70</v>
      </c>
      <c r="D89" s="59" t="s">
        <v>70</v>
      </c>
      <c r="E89" s="60" t="s">
        <v>70</v>
      </c>
      <c r="F89" s="59" t="s">
        <v>70</v>
      </c>
      <c r="G89" s="60" t="s">
        <v>70</v>
      </c>
      <c r="H89" s="59" t="s">
        <v>70</v>
      </c>
      <c r="I89" s="60" t="s">
        <v>70</v>
      </c>
      <c r="J89" s="64">
        <v>47</v>
      </c>
      <c r="K89" s="63">
        <v>109</v>
      </c>
      <c r="L89" s="64">
        <v>73</v>
      </c>
      <c r="M89" s="63">
        <v>3</v>
      </c>
      <c r="N89" s="64">
        <v>3</v>
      </c>
      <c r="O89" s="63">
        <v>6</v>
      </c>
      <c r="P89" s="63">
        <v>65</v>
      </c>
    </row>
    <row r="90" spans="1:16" ht="14.25" customHeight="1" x14ac:dyDescent="0.25">
      <c r="A90" s="67" t="s">
        <v>21</v>
      </c>
      <c r="B90" s="59"/>
      <c r="C90" s="60"/>
      <c r="D90" s="59"/>
      <c r="E90" s="60"/>
      <c r="F90" s="59"/>
      <c r="G90" s="60"/>
      <c r="H90" s="59"/>
      <c r="I90" s="60"/>
      <c r="J90" s="64"/>
      <c r="K90" s="63"/>
      <c r="L90" s="64"/>
      <c r="M90" s="63"/>
      <c r="N90" s="64"/>
      <c r="O90" s="63">
        <v>0</v>
      </c>
      <c r="P90" s="63">
        <v>0</v>
      </c>
    </row>
    <row r="91" spans="1:16" ht="15" x14ac:dyDescent="0.25">
      <c r="A91" s="67" t="s">
        <v>22</v>
      </c>
      <c r="B91" s="59" t="s">
        <v>70</v>
      </c>
      <c r="C91" s="60" t="s">
        <v>70</v>
      </c>
      <c r="D91" s="59" t="s">
        <v>70</v>
      </c>
      <c r="E91" s="60" t="s">
        <v>70</v>
      </c>
      <c r="F91" s="59" t="s">
        <v>70</v>
      </c>
      <c r="G91" s="60" t="s">
        <v>70</v>
      </c>
      <c r="H91" s="59" t="s">
        <v>70</v>
      </c>
      <c r="I91" s="60" t="s">
        <v>70</v>
      </c>
      <c r="J91" s="64">
        <v>47</v>
      </c>
      <c r="K91" s="63">
        <v>109</v>
      </c>
      <c r="L91" s="64">
        <v>73</v>
      </c>
      <c r="M91" s="63">
        <v>3</v>
      </c>
      <c r="N91" s="64">
        <v>3</v>
      </c>
      <c r="O91" s="63">
        <v>6</v>
      </c>
      <c r="P91" s="63">
        <v>65</v>
      </c>
    </row>
    <row r="92" spans="1:16" ht="15" x14ac:dyDescent="0.25">
      <c r="A92" s="67" t="s">
        <v>14</v>
      </c>
      <c r="B92" s="64">
        <v>6903</v>
      </c>
      <c r="C92" s="63">
        <v>2871</v>
      </c>
      <c r="D92" s="64">
        <v>3090</v>
      </c>
      <c r="E92" s="63">
        <v>2275</v>
      </c>
      <c r="F92" s="64">
        <v>747</v>
      </c>
      <c r="G92" s="63">
        <v>1250</v>
      </c>
      <c r="H92" s="64">
        <v>734</v>
      </c>
      <c r="I92" s="63">
        <v>653</v>
      </c>
      <c r="J92" s="64">
        <v>1118</v>
      </c>
      <c r="K92" s="63">
        <v>2906</v>
      </c>
      <c r="L92" s="64">
        <v>4640</v>
      </c>
      <c r="M92" s="63">
        <v>5510</v>
      </c>
      <c r="N92" s="64">
        <v>6787</v>
      </c>
      <c r="O92" s="63">
        <v>5929</v>
      </c>
      <c r="P92" s="63">
        <v>8624</v>
      </c>
    </row>
    <row r="93" spans="1:16" ht="13.5" customHeight="1" x14ac:dyDescent="0.25">
      <c r="A93" s="67" t="s">
        <v>21</v>
      </c>
      <c r="B93" s="64">
        <v>147</v>
      </c>
      <c r="C93" s="63">
        <v>276</v>
      </c>
      <c r="D93" s="64">
        <v>269</v>
      </c>
      <c r="E93" s="63">
        <v>0</v>
      </c>
      <c r="F93" s="64">
        <v>0</v>
      </c>
      <c r="G93" s="63">
        <v>0</v>
      </c>
      <c r="H93" s="64">
        <v>0</v>
      </c>
      <c r="I93" s="63">
        <v>0</v>
      </c>
      <c r="J93" s="64">
        <v>0</v>
      </c>
      <c r="K93" s="63">
        <v>0</v>
      </c>
      <c r="L93" s="64">
        <v>0</v>
      </c>
      <c r="M93" s="63">
        <v>0</v>
      </c>
      <c r="N93" s="64">
        <v>0</v>
      </c>
      <c r="O93" s="63">
        <v>0</v>
      </c>
      <c r="P93" s="63">
        <v>0</v>
      </c>
    </row>
    <row r="94" spans="1:16" ht="18.75" customHeight="1" x14ac:dyDescent="0.25">
      <c r="A94" s="76" t="s">
        <v>22</v>
      </c>
      <c r="B94" s="77">
        <v>6756</v>
      </c>
      <c r="C94" s="78">
        <v>2595</v>
      </c>
      <c r="D94" s="77">
        <v>2821</v>
      </c>
      <c r="E94" s="78">
        <v>2275</v>
      </c>
      <c r="F94" s="77">
        <v>747</v>
      </c>
      <c r="G94" s="78">
        <v>1250</v>
      </c>
      <c r="H94" s="77">
        <v>734</v>
      </c>
      <c r="I94" s="78">
        <v>653</v>
      </c>
      <c r="J94" s="77">
        <v>1118</v>
      </c>
      <c r="K94" s="63">
        <v>2906</v>
      </c>
      <c r="L94" s="64">
        <v>4640</v>
      </c>
      <c r="M94" s="63">
        <v>5510</v>
      </c>
      <c r="N94" s="64">
        <v>6787</v>
      </c>
      <c r="O94" s="78">
        <v>5929</v>
      </c>
      <c r="P94" s="78">
        <v>8624</v>
      </c>
    </row>
    <row r="95" spans="1:16" ht="17.45" customHeight="1" x14ac:dyDescent="0.25">
      <c r="A95" s="79" t="s">
        <v>81</v>
      </c>
      <c r="B95" s="80">
        <v>-12792</v>
      </c>
      <c r="C95" s="81">
        <v>-12238</v>
      </c>
      <c r="D95" s="82">
        <v>-12119</v>
      </c>
      <c r="E95" s="81">
        <v>-11722</v>
      </c>
      <c r="F95" s="83">
        <v>-12119</v>
      </c>
      <c r="G95" s="84">
        <v>-14158</v>
      </c>
      <c r="H95" s="83">
        <v>-19919</v>
      </c>
      <c r="I95" s="84">
        <v>-26699</v>
      </c>
      <c r="J95" s="83">
        <v>-40199</v>
      </c>
      <c r="K95" s="84">
        <v>-40247</v>
      </c>
      <c r="L95" s="83">
        <v>-38785</v>
      </c>
      <c r="M95" s="84">
        <v>-47948</v>
      </c>
      <c r="N95" s="83">
        <v>-59447</v>
      </c>
      <c r="O95" s="84">
        <v>-76848</v>
      </c>
      <c r="P95" s="84">
        <v>-63123</v>
      </c>
    </row>
    <row r="96" spans="1:16" s="11" customFormat="1" ht="10.5" customHeight="1" x14ac:dyDescent="0.25">
      <c r="A96" s="85"/>
      <c r="B96" s="85"/>
      <c r="C96" s="85"/>
      <c r="D96" s="85"/>
      <c r="E96" s="85"/>
      <c r="F96" s="85"/>
      <c r="G96" s="86"/>
      <c r="H96" s="86"/>
      <c r="I96" s="86"/>
      <c r="J96" s="86"/>
      <c r="K96" s="87"/>
      <c r="L96" s="14"/>
      <c r="M96" s="14"/>
      <c r="N96" s="14"/>
      <c r="O96" s="14"/>
      <c r="P96" s="14"/>
    </row>
    <row r="97" spans="1:191" s="46" customFormat="1" ht="26.45" customHeight="1" x14ac:dyDescent="0.25">
      <c r="A97" s="11" t="s">
        <v>42</v>
      </c>
      <c r="B97" s="85"/>
      <c r="C97" s="85"/>
      <c r="D97" s="85"/>
      <c r="E97" s="85"/>
      <c r="F97" s="85"/>
      <c r="G97" s="86"/>
      <c r="H97" s="86"/>
      <c r="I97" s="86"/>
      <c r="J97" s="86"/>
      <c r="K97" s="87"/>
      <c r="L97" s="11"/>
      <c r="M97" s="11"/>
      <c r="N97" s="11"/>
      <c r="O97" s="11"/>
      <c r="P97" s="11"/>
    </row>
    <row r="98" spans="1:191" s="11" customFormat="1" ht="15.6" customHeight="1" x14ac:dyDescent="0.25">
      <c r="A98" s="9" t="s">
        <v>82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</row>
    <row r="99" spans="1:191" s="11" customFormat="1" ht="15.6" customHeight="1" x14ac:dyDescent="0.25">
      <c r="A99" s="9" t="s">
        <v>44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</row>
    <row r="100" spans="1:191" s="11" customFormat="1" ht="15" customHeight="1" x14ac:dyDescent="0.25">
      <c r="A100" s="85"/>
      <c r="B100" s="85"/>
      <c r="C100" s="85"/>
      <c r="D100" s="85"/>
      <c r="E100" s="85"/>
      <c r="F100" s="85"/>
      <c r="G100" s="86"/>
      <c r="H100" s="86"/>
      <c r="I100" s="86"/>
      <c r="J100" s="86"/>
      <c r="K100" s="87"/>
    </row>
    <row r="101" spans="1:191" s="11" customFormat="1" ht="15" customHeight="1" x14ac:dyDescent="0.25">
      <c r="A101" s="89" t="s">
        <v>83</v>
      </c>
      <c r="B101" s="90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</row>
    <row r="102" spans="1:191" s="11" customFormat="1" ht="15" customHeight="1" x14ac:dyDescent="0.25">
      <c r="A102" s="92" t="s">
        <v>84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4"/>
      <c r="M102" s="94"/>
      <c r="N102" s="94"/>
      <c r="O102" s="94"/>
      <c r="P102" s="94"/>
    </row>
    <row r="103" spans="1:191" s="11" customFormat="1" ht="15" customHeight="1" x14ac:dyDescent="0.25">
      <c r="A103" s="95" t="s">
        <v>85</v>
      </c>
      <c r="B103" s="90"/>
      <c r="C103" s="90"/>
      <c r="D103" s="90"/>
      <c r="E103" s="90"/>
      <c r="F103" s="90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4"/>
      <c r="CK103" s="114"/>
      <c r="CL103" s="114"/>
      <c r="CM103" s="114"/>
      <c r="CN103" s="114"/>
      <c r="CO103" s="114"/>
      <c r="CP103" s="114"/>
      <c r="CQ103" s="114"/>
      <c r="CR103" s="114"/>
      <c r="CS103" s="114"/>
      <c r="CT103" s="114"/>
      <c r="CU103" s="114"/>
      <c r="CV103" s="114"/>
      <c r="CW103" s="114"/>
      <c r="CX103" s="114"/>
      <c r="CY103" s="114"/>
      <c r="CZ103" s="114"/>
      <c r="DA103" s="114"/>
      <c r="DB103" s="114"/>
      <c r="DC103" s="114"/>
      <c r="DD103" s="114"/>
      <c r="DE103" s="114"/>
      <c r="DF103" s="114"/>
      <c r="DG103" s="114"/>
      <c r="DH103" s="114"/>
      <c r="DI103" s="114"/>
      <c r="DJ103" s="114"/>
      <c r="DK103" s="114"/>
      <c r="DL103" s="114"/>
      <c r="DM103" s="114"/>
      <c r="DN103" s="114"/>
      <c r="DO103" s="114"/>
      <c r="DP103" s="114"/>
      <c r="DQ103" s="114"/>
      <c r="DR103" s="114"/>
      <c r="DS103" s="114"/>
      <c r="DT103" s="114"/>
      <c r="DU103" s="114"/>
      <c r="DV103" s="114"/>
      <c r="DW103" s="114"/>
      <c r="DX103" s="114"/>
      <c r="DY103" s="114"/>
      <c r="DZ103" s="114"/>
      <c r="EA103" s="114"/>
      <c r="EB103" s="114"/>
      <c r="EC103" s="114"/>
      <c r="ED103" s="114"/>
      <c r="EE103" s="114"/>
      <c r="EF103" s="114"/>
      <c r="EG103" s="114"/>
      <c r="EH103" s="114"/>
      <c r="EI103" s="114"/>
      <c r="EJ103" s="114"/>
      <c r="EK103" s="114"/>
      <c r="EL103" s="114"/>
      <c r="EM103" s="114"/>
      <c r="EN103" s="114"/>
      <c r="EO103" s="114"/>
      <c r="EP103" s="114"/>
      <c r="EQ103" s="114"/>
      <c r="ER103" s="114"/>
      <c r="ES103" s="114"/>
      <c r="ET103" s="114"/>
      <c r="EU103" s="114"/>
      <c r="EV103" s="114"/>
      <c r="EW103" s="114"/>
      <c r="EX103" s="114"/>
      <c r="EY103" s="114"/>
      <c r="EZ103" s="114"/>
      <c r="FA103" s="114"/>
      <c r="FB103" s="114"/>
      <c r="FC103" s="114"/>
      <c r="FD103" s="114"/>
      <c r="FE103" s="114"/>
      <c r="FF103" s="114"/>
      <c r="FG103" s="114"/>
      <c r="FH103" s="114"/>
      <c r="FI103" s="114"/>
      <c r="FJ103" s="114"/>
      <c r="FK103" s="114"/>
      <c r="FL103" s="114"/>
      <c r="FM103" s="114"/>
      <c r="FN103" s="114"/>
      <c r="FO103" s="114"/>
      <c r="FP103" s="114"/>
      <c r="FQ103" s="114"/>
      <c r="FR103" s="114"/>
      <c r="FS103" s="114"/>
      <c r="FT103" s="114"/>
      <c r="FU103" s="114"/>
      <c r="FV103" s="114"/>
      <c r="FW103" s="114"/>
      <c r="FX103" s="114"/>
      <c r="FY103" s="114"/>
      <c r="FZ103" s="114"/>
      <c r="GA103" s="114"/>
      <c r="GB103" s="114"/>
      <c r="GC103" s="114"/>
      <c r="GD103" s="114"/>
      <c r="GE103" s="114"/>
      <c r="GF103" s="114"/>
      <c r="GG103" s="114"/>
      <c r="GH103" s="114"/>
      <c r="GI103" s="114"/>
    </row>
    <row r="104" spans="1:191" s="11" customFormat="1" ht="15" customHeight="1" x14ac:dyDescent="0.25">
      <c r="A104" s="95" t="s">
        <v>86</v>
      </c>
      <c r="B104" s="90"/>
      <c r="C104" s="90"/>
      <c r="D104" s="90"/>
      <c r="E104" s="90"/>
      <c r="F104" s="90"/>
      <c r="G104" s="94"/>
      <c r="H104" s="94"/>
      <c r="I104" s="94"/>
      <c r="J104" s="94"/>
      <c r="K104" s="94"/>
      <c r="L104" s="94"/>
      <c r="M104" s="94"/>
      <c r="N104" s="94"/>
      <c r="O104" s="94"/>
      <c r="P104" s="94"/>
    </row>
    <row r="105" spans="1:191" s="11" customFormat="1" ht="15" customHeight="1" x14ac:dyDescent="0.25">
      <c r="A105" s="95" t="s">
        <v>93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4"/>
      <c r="N105" s="94"/>
      <c r="O105" s="94"/>
      <c r="P105" s="94"/>
    </row>
    <row r="106" spans="1:191" s="11" customFormat="1" ht="15" customHeight="1" x14ac:dyDescent="0.25">
      <c r="A106" s="11" t="s">
        <v>94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4"/>
      <c r="N106" s="94"/>
      <c r="O106" s="94"/>
      <c r="P106" s="94"/>
    </row>
    <row r="107" spans="1:191" ht="18" x14ac:dyDescent="0.25">
      <c r="A107" s="96" t="s">
        <v>95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7"/>
      <c r="N107" s="97"/>
      <c r="O107" s="97"/>
      <c r="P107" s="97"/>
    </row>
    <row r="108" spans="1:191" x14ac:dyDescent="0.25">
      <c r="A108" s="11" t="s">
        <v>96</v>
      </c>
    </row>
    <row r="114" spans="1:1" ht="18" x14ac:dyDescent="0.25">
      <c r="A114" s="95"/>
    </row>
  </sheetData>
  <mergeCells count="7">
    <mergeCell ref="DL103:EO103"/>
    <mergeCell ref="EP103:FS103"/>
    <mergeCell ref="FT103:GI103"/>
    <mergeCell ref="Q103:Y103"/>
    <mergeCell ref="Z103:BC103"/>
    <mergeCell ref="BD103:CG103"/>
    <mergeCell ref="CH103:DK103"/>
  </mergeCells>
  <phoneticPr fontId="18" type="noConversion"/>
  <hyperlinks>
    <hyperlink ref="A1" location="IIP_BPM5!A1" display="STATISTICAL SERIES OF THE INTERNATIONAL  INVESTMENT  POSITION OF UKRAINE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62" fitToHeight="2" orientation="landscape" horizontalDpi="200" verticalDpi="200" r:id="rId1"/>
  <headerFooter alignWithMargins="0">
    <oddHeader>&amp;R&amp;8National Bank of Ukraine</oddHeader>
    <oddFooter>&amp;L&amp;8Statistics and Reporting Department,Office for External Sector Statistics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5</vt:i4>
      </vt:variant>
    </vt:vector>
  </HeadingPairs>
  <TitlesOfParts>
    <vt:vector size="8" baseType="lpstr">
      <vt:lpstr>1</vt:lpstr>
      <vt:lpstr>1.1</vt:lpstr>
      <vt:lpstr>1.2</vt:lpstr>
      <vt:lpstr>'1.1'!Заголовки_для_друку</vt:lpstr>
      <vt:lpstr>'1.2'!Заголовки_для_друку</vt:lpstr>
      <vt:lpstr>'1'!Область_друку</vt:lpstr>
      <vt:lpstr>'1.1'!Область_друку</vt:lpstr>
      <vt:lpstr>'1.2'!Область_друку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Сивак</dc:creator>
  <cp:lastModifiedBy>Якименко Інна Михайлівна</cp:lastModifiedBy>
  <cp:lastPrinted>2015-09-28T07:34:52Z</cp:lastPrinted>
  <dcterms:created xsi:type="dcterms:W3CDTF">2015-06-23T06:52:30Z</dcterms:created>
  <dcterms:modified xsi:type="dcterms:W3CDTF">2021-07-14T10:49:09Z</dcterms:modified>
</cp:coreProperties>
</file>