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D:\INNA\BALANCE\INTERNET\КПБ5_сайт\eng\"/>
    </mc:Choice>
  </mc:AlternateContent>
  <bookViews>
    <workbookView xWindow="-15" yWindow="-15" windowWidth="9600" windowHeight="8685" tabRatio="714"/>
  </bookViews>
  <sheets>
    <sheet name="1" sheetId="3" r:id="rId1"/>
    <sheet name="1.1" sheetId="80" r:id="rId2"/>
    <sheet name="1.2" sheetId="79" r:id="rId3"/>
    <sheet name="1.3" sheetId="78" r:id="rId4"/>
    <sheet name="1.4" sheetId="77" r:id="rId5"/>
    <sheet name="1.5" sheetId="76" r:id="rId6"/>
    <sheet name="1.6" sheetId="75" r:id="rId7"/>
    <sheet name="1.7" sheetId="74" r:id="rId8"/>
    <sheet name="1.8 " sheetId="73" r:id="rId9"/>
    <sheet name=" 1.9 " sheetId="56" r:id="rId10"/>
    <sheet name="1.10." sheetId="5" r:id="rId11"/>
    <sheet name="1.11" sheetId="6" r:id="rId12"/>
    <sheet name="1.12" sheetId="23" r:id="rId13"/>
    <sheet name="1.13" sheetId="62" r:id="rId14"/>
    <sheet name="1.14" sheetId="72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\C" localSheetId="1">#REF!</definedName>
    <definedName name="\C" localSheetId="10">#REF!</definedName>
    <definedName name="\C" localSheetId="11">#REF!</definedName>
    <definedName name="\C" localSheetId="2">#REF!</definedName>
    <definedName name="\C">#REF!</definedName>
    <definedName name="\D" localSheetId="1">#REF!</definedName>
    <definedName name="\D" localSheetId="10">#REF!</definedName>
    <definedName name="\D" localSheetId="11">#REF!</definedName>
    <definedName name="\D" localSheetId="2">#REF!</definedName>
    <definedName name="\D">#REF!</definedName>
    <definedName name="\E" localSheetId="1">#REF!</definedName>
    <definedName name="\E" localSheetId="10">#REF!</definedName>
    <definedName name="\E" localSheetId="11">#REF!</definedName>
    <definedName name="\E" localSheetId="2">#REF!</definedName>
    <definedName name="\E">#REF!</definedName>
    <definedName name="\H" localSheetId="1">#REF!</definedName>
    <definedName name="\H" localSheetId="10">#REF!</definedName>
    <definedName name="\H" localSheetId="11">#REF!</definedName>
    <definedName name="\H" localSheetId="2">#REF!</definedName>
    <definedName name="\H">#REF!</definedName>
    <definedName name="\K" localSheetId="1">#REF!</definedName>
    <definedName name="\K" localSheetId="10">#REF!</definedName>
    <definedName name="\K" localSheetId="11">#REF!</definedName>
    <definedName name="\K" localSheetId="2">#REF!</definedName>
    <definedName name="\K">#REF!</definedName>
    <definedName name="\L" localSheetId="1">#REF!</definedName>
    <definedName name="\L" localSheetId="10">#REF!</definedName>
    <definedName name="\L" localSheetId="11">#REF!</definedName>
    <definedName name="\L" localSheetId="2">#REF!</definedName>
    <definedName name="\L">#REF!</definedName>
    <definedName name="\P" localSheetId="1">#REF!</definedName>
    <definedName name="\P" localSheetId="10">#REF!</definedName>
    <definedName name="\P" localSheetId="11">#REF!</definedName>
    <definedName name="\P" localSheetId="2">#REF!</definedName>
    <definedName name="\P">#REF!</definedName>
    <definedName name="\Q" localSheetId="1">#REF!</definedName>
    <definedName name="\Q" localSheetId="10">#REF!</definedName>
    <definedName name="\Q" localSheetId="11">#REF!</definedName>
    <definedName name="\Q" localSheetId="2">#REF!</definedName>
    <definedName name="\Q">#REF!</definedName>
    <definedName name="\S" localSheetId="1">#REF!</definedName>
    <definedName name="\S" localSheetId="10">#REF!</definedName>
    <definedName name="\S" localSheetId="11">#REF!</definedName>
    <definedName name="\S" localSheetId="2">#REF!</definedName>
    <definedName name="\S">#REF!</definedName>
    <definedName name="\T" localSheetId="1">#REF!</definedName>
    <definedName name="\T" localSheetId="10">#REF!</definedName>
    <definedName name="\T" localSheetId="11">#REF!</definedName>
    <definedName name="\T" localSheetId="2">#REF!</definedName>
    <definedName name="\T">#REF!</definedName>
    <definedName name="\V" localSheetId="1">#REF!</definedName>
    <definedName name="\V" localSheetId="10">#REF!</definedName>
    <definedName name="\V" localSheetId="11">#REF!</definedName>
    <definedName name="\V" localSheetId="2">#REF!</definedName>
    <definedName name="\V">#REF!</definedName>
    <definedName name="\W" localSheetId="1">#REF!</definedName>
    <definedName name="\W" localSheetId="10">#REF!</definedName>
    <definedName name="\W" localSheetId="11">#REF!</definedName>
    <definedName name="\W" localSheetId="2">#REF!</definedName>
    <definedName name="\W">#REF!</definedName>
    <definedName name="\X" localSheetId="1">#REF!</definedName>
    <definedName name="\X" localSheetId="10">#REF!</definedName>
    <definedName name="\X" localSheetId="11">#REF!</definedName>
    <definedName name="\X" localSheetId="2">#REF!</definedName>
    <definedName name="\X">#REF!</definedName>
    <definedName name="_tab06">#REF!</definedName>
    <definedName name="_tab07">#REF!</definedName>
    <definedName name="_Tab1">#REF!</definedName>
    <definedName name="_UKR1">#REF!</definedName>
    <definedName name="_UKR2">#REF!</definedName>
    <definedName name="_UKR3">#REF!</definedName>
    <definedName name="a" localSheetId="1">#REF!</definedName>
    <definedName name="a" localSheetId="10">#REF!</definedName>
    <definedName name="a" localSheetId="11">#REF!</definedName>
    <definedName name="a" localSheetId="12">#REF!</definedName>
    <definedName name="a" localSheetId="2">#REF!</definedName>
    <definedName name="a">#REF!</definedName>
    <definedName name="aaa">#REF!</definedName>
    <definedName name="Agency_List">[1]Control!$H$17:$H$19</definedName>
    <definedName name="All_Data" localSheetId="1">#REF!</definedName>
    <definedName name="All_Data" localSheetId="10">#REF!</definedName>
    <definedName name="All_Data" localSheetId="11">#REF!</definedName>
    <definedName name="All_Data" localSheetId="2">#REF!</definedName>
    <definedName name="All_Data">#REF!</definedName>
    <definedName name="Balance_of_payments" localSheetId="1">#REF!</definedName>
    <definedName name="Balance_of_payments" localSheetId="10">#REF!</definedName>
    <definedName name="Balance_of_payments" localSheetId="11">#REF!</definedName>
    <definedName name="Balance_of_payments" localSheetId="2">#REF!</definedName>
    <definedName name="Balance_of_payments">#REF!</definedName>
    <definedName name="bp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10">#REF!</definedName>
    <definedName name="BRO" localSheetId="11">#REF!</definedName>
    <definedName name="BRO" localSheetId="12">#REF!</definedName>
    <definedName name="BRO" localSheetId="2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10">#REF!</definedName>
    <definedName name="BudArrears" localSheetId="11">#REF!</definedName>
    <definedName name="BudArrears" localSheetId="2">#REF!</definedName>
    <definedName name="BudArrears">#REF!</definedName>
    <definedName name="budfin" localSheetId="1">#REF!</definedName>
    <definedName name="budfin" localSheetId="10">#REF!</definedName>
    <definedName name="budfin" localSheetId="11">#REF!</definedName>
    <definedName name="budfin" localSheetId="2">#REF!</definedName>
    <definedName name="budfin">#REF!</definedName>
    <definedName name="Budget" localSheetId="1">#REF!</definedName>
    <definedName name="Budget" localSheetId="10">#REF!</definedName>
    <definedName name="Budget" localSheetId="11">#REF!</definedName>
    <definedName name="Budget" localSheetId="2">#REF!</definedName>
    <definedName name="Budget">#REF!</definedName>
    <definedName name="budget_financing" localSheetId="1">#REF!</definedName>
    <definedName name="budget_financing" localSheetId="10">#REF!</definedName>
    <definedName name="budget_financing" localSheetId="11">#REF!</definedName>
    <definedName name="budget_financing" localSheetId="2">#REF!</definedName>
    <definedName name="budget_financing">#REF!</definedName>
    <definedName name="Central" localSheetId="1">#REF!</definedName>
    <definedName name="Central" localSheetId="10">#REF!</definedName>
    <definedName name="Central" localSheetId="11">#REF!</definedName>
    <definedName name="Central" localSheetId="2">#REF!</definedName>
    <definedName name="Central">#REF!</definedName>
    <definedName name="Coordinator_List">[1]Control!$J$20:$J$21</definedName>
    <definedName name="Country">[3]Control!$C$1</definedName>
    <definedName name="ctyList" localSheetId="10">#REF!</definedName>
    <definedName name="ctyList" localSheetId="11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10">#REF!</definedName>
    <definedName name="Current_account" localSheetId="11">#REF!</definedName>
    <definedName name="Current_account" localSheetId="2">#REF!</definedName>
    <definedName name="Current_account">#REF!</definedName>
    <definedName name="DATES" localSheetId="1">#REF!</definedName>
    <definedName name="DATES" localSheetId="10">#REF!</definedName>
    <definedName name="DATES" localSheetId="11">#REF!</definedName>
    <definedName name="DATES" localSheetId="2">#REF!</definedName>
    <definedName name="DATES">#REF!</definedName>
    <definedName name="DATESA" localSheetId="1">#REF!</definedName>
    <definedName name="DATESA" localSheetId="10">#REF!</definedName>
    <definedName name="DATESA" localSheetId="11">#REF!</definedName>
    <definedName name="DATESA" localSheetId="2">#REF!</definedName>
    <definedName name="DATESA">#REF!</definedName>
    <definedName name="DATESM" localSheetId="1">#REF!</definedName>
    <definedName name="DATESM" localSheetId="10">#REF!</definedName>
    <definedName name="DATESM" localSheetId="11">#REF!</definedName>
    <definedName name="DATESM" localSheetId="2">#REF!</definedName>
    <definedName name="DATESM">#REF!</definedName>
    <definedName name="DATESQ" localSheetId="1">#REF!</definedName>
    <definedName name="DATESQ" localSheetId="10">#REF!</definedName>
    <definedName name="DATESQ" localSheetId="11">#REF!</definedName>
    <definedName name="DATESQ" localSheetId="2">#REF!</definedName>
    <definedName name="DATESQ">#REF!</definedName>
    <definedName name="EdssBatchRange" localSheetId="1">#REF!</definedName>
    <definedName name="EdssBatchRange" localSheetId="10">#REF!</definedName>
    <definedName name="EdssBatchRange" localSheetId="11">#REF!</definedName>
    <definedName name="EdssBatchRange" localSheetId="2">#REF!</definedName>
    <definedName name="EdssBatchRange">#REF!</definedName>
    <definedName name="Exp_GDP" localSheetId="1">#REF!</definedName>
    <definedName name="Exp_GDP" localSheetId="10">#REF!</definedName>
    <definedName name="Exp_GDP" localSheetId="11">#REF!</definedName>
    <definedName name="Exp_GDP" localSheetId="2">#REF!</definedName>
    <definedName name="Exp_GDP">#REF!</definedName>
    <definedName name="Exp_nom" localSheetId="1">#REF!</definedName>
    <definedName name="Exp_nom" localSheetId="10">#REF!</definedName>
    <definedName name="Exp_nom" localSheetId="11">#REF!</definedName>
    <definedName name="Exp_nom" localSheetId="2">#REF!</definedName>
    <definedName name="Exp_nom">#REF!</definedName>
    <definedName name="f" localSheetId="1">#REF!</definedName>
    <definedName name="f" localSheetId="10">#REF!</definedName>
    <definedName name="f" localSheetId="11">#REF!</definedName>
    <definedName name="f" localSheetId="2">#REF!</definedName>
    <definedName name="f">#REF!</definedName>
    <definedName name="Foreign_liabilities" localSheetId="1">#REF!</definedName>
    <definedName name="Foreign_liabilities" localSheetId="10">#REF!</definedName>
    <definedName name="Foreign_liabilities" localSheetId="11">#REF!</definedName>
    <definedName name="Foreign_liabilities" localSheetId="2">#REF!</definedName>
    <definedName name="Foreign_liabilities">#REF!</definedName>
    <definedName name="GDPgrowth" localSheetId="1">#REF!</definedName>
    <definedName name="GDPgrowth" localSheetId="10">#REF!</definedName>
    <definedName name="GDPgrowth" localSheetId="11">#REF!</definedName>
    <definedName name="GDPgrowth" localSheetId="2">#REF!</definedName>
    <definedName name="GDPgrowth">#REF!</definedName>
    <definedName name="Gross_reserves" localSheetId="1">#REF!</definedName>
    <definedName name="Gross_reserves" localSheetId="10">#REF!</definedName>
    <definedName name="Gross_reserves" localSheetId="11">#REF!</definedName>
    <definedName name="Gross_reserves" localSheetId="2">#REF!</definedName>
    <definedName name="Gross_reserves">#REF!</definedName>
    <definedName name="HERE" localSheetId="1">#REF!</definedName>
    <definedName name="HERE" localSheetId="10">#REF!</definedName>
    <definedName name="HERE" localSheetId="11">#REF!</definedName>
    <definedName name="HERE" localSheetId="2">#REF!</definedName>
    <definedName name="HERE">#REF!</definedName>
    <definedName name="In_millions_of_lei" localSheetId="1">#REF!</definedName>
    <definedName name="In_millions_of_lei" localSheetId="10">#REF!</definedName>
    <definedName name="In_millions_of_lei" localSheetId="11">#REF!</definedName>
    <definedName name="In_millions_of_lei" localSheetId="2">#REF!</definedName>
    <definedName name="In_millions_of_lei">#REF!</definedName>
    <definedName name="In_millions_of_U.S._dollars" localSheetId="1">#REF!</definedName>
    <definedName name="In_millions_of_U.S._dollars" localSheetId="10">#REF!</definedName>
    <definedName name="In_millions_of_U.S._dollars" localSheetId="11">#REF!</definedName>
    <definedName name="In_millions_of_U.S._dollars" localSheetId="2">#REF!</definedName>
    <definedName name="In_millions_of_U.S._dollars">#REF!</definedName>
    <definedName name="k" localSheetId="9" hidden="1">{"WEO",#N/A,FALSE,"T"}</definedName>
    <definedName name="k" localSheetId="1" hidden="1">{"WEO",#N/A,FALSE,"T"}</definedName>
    <definedName name="k" localSheetId="10" hidden="1">{"WEO",#N/A,FALSE,"T"}</definedName>
    <definedName name="k" localSheetId="11" hidden="1">{"WEO",#N/A,FALSE,"T"}</definedName>
    <definedName name="k" localSheetId="12" hidden="1">{"WEO",#N/A,FALSE,"T"}</definedName>
    <definedName name="k" localSheetId="13" hidden="1">{"WEO",#N/A,FALSE,"T"}</definedName>
    <definedName name="k" localSheetId="14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localSheetId="6" hidden="1">{"WEO",#N/A,FALSE,"T"}</definedName>
    <definedName name="k" localSheetId="7" hidden="1">{"WEO",#N/A,FALSE,"T"}</definedName>
    <definedName name="k" localSheetId="8" hidden="1">{"WEO",#N/A,FALSE,"T"}</definedName>
    <definedName name="k" hidden="1">{"WEO",#N/A,FALSE,"T"}</definedName>
    <definedName name="KEND" localSheetId="1">#REF!</definedName>
    <definedName name="KEND" localSheetId="10">#REF!</definedName>
    <definedName name="KEND" localSheetId="11">#REF!</definedName>
    <definedName name="KEND" localSheetId="12">#REF!</definedName>
    <definedName name="KEND" localSheetId="2">#REF!</definedName>
    <definedName name="KEND">#REF!</definedName>
    <definedName name="KMENU" localSheetId="1">#REF!</definedName>
    <definedName name="KMENU" localSheetId="10">#REF!</definedName>
    <definedName name="KMENU" localSheetId="11">#REF!</definedName>
    <definedName name="KMENU" localSheetId="2">#REF!</definedName>
    <definedName name="KMENU">#REF!</definedName>
    <definedName name="liquidity_reserve" localSheetId="1">#REF!</definedName>
    <definedName name="liquidity_reserve" localSheetId="10">#REF!</definedName>
    <definedName name="liquidity_reserve" localSheetId="11">#REF!</definedName>
    <definedName name="liquidity_reserve" localSheetId="2">#REF!</definedName>
    <definedName name="liquidity_reserve">#REF!</definedName>
    <definedName name="Local" localSheetId="1">#REF!</definedName>
    <definedName name="Local" localSheetId="10">#REF!</definedName>
    <definedName name="Local" localSheetId="11">#REF!</definedName>
    <definedName name="Local" localSheetId="2">#REF!</definedName>
    <definedName name="Local">#REF!</definedName>
    <definedName name="m" localSheetId="9" hidden="1">{#N/A,#N/A,FALSE,"I";#N/A,#N/A,FALSE,"J";#N/A,#N/A,FALSE,"K";#N/A,#N/A,FALSE,"L";#N/A,#N/A,FALSE,"M";#N/A,#N/A,FALSE,"N";#N/A,#N/A,FALSE,"O"}</definedName>
    <definedName name="m" localSheetId="1" hidden="1">{#N/A,#N/A,FALSE,"I";#N/A,#N/A,FALSE,"J";#N/A,#N/A,FALSE,"K";#N/A,#N/A,FALSE,"L";#N/A,#N/A,FALSE,"M";#N/A,#N/A,FALSE,"N";#N/A,#N/A,FALSE,"O"}</definedName>
    <definedName name="m" localSheetId="10" hidden="1">{#N/A,#N/A,FALSE,"I";#N/A,#N/A,FALSE,"J";#N/A,#N/A,FALSE,"K";#N/A,#N/A,FALSE,"L";#N/A,#N/A,FALSE,"M";#N/A,#N/A,FALSE,"N";#N/A,#N/A,FALSE,"O"}</definedName>
    <definedName name="m" localSheetId="11" hidden="1">{#N/A,#N/A,FALSE,"I";#N/A,#N/A,FALSE,"J";#N/A,#N/A,FALSE,"K";#N/A,#N/A,FALSE,"L";#N/A,#N/A,FALSE,"M";#N/A,#N/A,FALSE,"N";#N/A,#N/A,FALSE,"O"}</definedName>
    <definedName name="m" localSheetId="12" hidden="1">{#N/A,#N/A,FALSE,"I";#N/A,#N/A,FALSE,"J";#N/A,#N/A,FALSE,"K";#N/A,#N/A,FALSE,"L";#N/A,#N/A,FALSE,"M";#N/A,#N/A,FALSE,"N";#N/A,#N/A,FALSE,"O"}</definedName>
    <definedName name="m" localSheetId="13" hidden="1">{#N/A,#N/A,FALSE,"I";#N/A,#N/A,FALSE,"J";#N/A,#N/A,FALSE,"K";#N/A,#N/A,FALSE,"L";#N/A,#N/A,FALSE,"M";#N/A,#N/A,FALSE,"N";#N/A,#N/A,FALSE,"O"}</definedName>
    <definedName name="m" localSheetId="14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localSheetId="6" hidden="1">{#N/A,#N/A,FALSE,"I";#N/A,#N/A,FALSE,"J";#N/A,#N/A,FALSE,"K";#N/A,#N/A,FALSE,"L";#N/A,#N/A,FALSE,"M";#N/A,#N/A,FALSE,"N";#N/A,#N/A,FALSE,"O"}</definedName>
    <definedName name="m" localSheetId="7" hidden="1">{#N/A,#N/A,FALSE,"I";#N/A,#N/A,FALSE,"J";#N/A,#N/A,FALSE,"K";#N/A,#N/A,FALSE,"L";#N/A,#N/A,FALSE,"M";#N/A,#N/A,FALSE,"N";#N/A,#N/A,FALSE,"O"}</definedName>
    <definedName name="m" localSheetId="8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10">#REF!</definedName>
    <definedName name="MACROS" localSheetId="11">#REF!</definedName>
    <definedName name="MACROS" localSheetId="12">#REF!</definedName>
    <definedName name="MACROS" localSheetId="2">#REF!</definedName>
    <definedName name="MACROS">#REF!</definedName>
    <definedName name="Medium_term_BOP_scenario" localSheetId="1">#REF!</definedName>
    <definedName name="Medium_term_BOP_scenario" localSheetId="10">#REF!</definedName>
    <definedName name="Medium_term_BOP_scenario" localSheetId="11">#REF!</definedName>
    <definedName name="Medium_term_BOP_scenario" localSheetId="2">#REF!</definedName>
    <definedName name="Medium_term_BOP_scenario">#REF!</definedName>
    <definedName name="mn" localSheetId="9" hidden="1">{"MONA",#N/A,FALSE,"S"}</definedName>
    <definedName name="mn" localSheetId="1" hidden="1">{"MONA",#N/A,FALSE,"S"}</definedName>
    <definedName name="mn" localSheetId="10" hidden="1">{"MONA",#N/A,FALSE,"S"}</definedName>
    <definedName name="mn" localSheetId="11" hidden="1">{"MONA",#N/A,FALSE,"S"}</definedName>
    <definedName name="mn" localSheetId="12" hidden="1">{"MONA",#N/A,FALSE,"S"}</definedName>
    <definedName name="mn" localSheetId="13" hidden="1">{"MONA",#N/A,FALSE,"S"}</definedName>
    <definedName name="mn" localSheetId="14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localSheetId="6" hidden="1">{"MONA",#N/A,FALSE,"S"}</definedName>
    <definedName name="mn" localSheetId="7" hidden="1">{"MONA",#N/A,FALSE,"S"}</definedName>
    <definedName name="mn" localSheetId="8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10">#REF!</definedName>
    <definedName name="Moldova__Balance_of_Payments__1994_98" localSheetId="11">#REF!</definedName>
    <definedName name="Moldova__Balance_of_Payments__1994_98" localSheetId="12">#REF!</definedName>
    <definedName name="Moldova__Balance_of_Payments__1994_98" localSheetId="2">#REF!</definedName>
    <definedName name="Moldova__Balance_of_Payments__1994_98">#REF!</definedName>
    <definedName name="Monetary_Program_Parameters" localSheetId="1">#REF!</definedName>
    <definedName name="Monetary_Program_Parameters" localSheetId="10">#REF!</definedName>
    <definedName name="Monetary_Program_Parameters" localSheetId="11">#REF!</definedName>
    <definedName name="Monetary_Program_Parameters" localSheetId="2">#REF!</definedName>
    <definedName name="Monetary_Program_Parameters">#REF!</definedName>
    <definedName name="moneyprogram" localSheetId="1">#REF!</definedName>
    <definedName name="moneyprogram" localSheetId="10">#REF!</definedName>
    <definedName name="moneyprogram" localSheetId="11">#REF!</definedName>
    <definedName name="moneyprogram" localSheetId="2">#REF!</definedName>
    <definedName name="moneyprogram">#REF!</definedName>
    <definedName name="monprogparameters" localSheetId="1">#REF!</definedName>
    <definedName name="monprogparameters" localSheetId="10">#REF!</definedName>
    <definedName name="monprogparameters" localSheetId="11">#REF!</definedName>
    <definedName name="monprogparameters" localSheetId="2">#REF!</definedName>
    <definedName name="monprogparameters">#REF!</definedName>
    <definedName name="monsurvey" localSheetId="1">#REF!</definedName>
    <definedName name="monsurvey" localSheetId="10">#REF!</definedName>
    <definedName name="monsurvey" localSheetId="11">#REF!</definedName>
    <definedName name="monsurvey" localSheetId="2">#REF!</definedName>
    <definedName name="monsurvey">#REF!</definedName>
    <definedName name="mt_moneyprog" localSheetId="1">#REF!</definedName>
    <definedName name="mt_moneyprog" localSheetId="10">#REF!</definedName>
    <definedName name="mt_moneyprog" localSheetId="11">#REF!</definedName>
    <definedName name="mt_moneyprog" localSheetId="2">#REF!</definedName>
    <definedName name="mt_moneyprog">#REF!</definedName>
    <definedName name="NAMES" localSheetId="1">#REF!</definedName>
    <definedName name="NAMES" localSheetId="10">#REF!</definedName>
    <definedName name="NAMES" localSheetId="11">#REF!</definedName>
    <definedName name="NAMES" localSheetId="2">#REF!</definedName>
    <definedName name="NAMES">#REF!</definedName>
    <definedName name="NAMESA" localSheetId="1">#REF!</definedName>
    <definedName name="NAMESA" localSheetId="10">#REF!</definedName>
    <definedName name="NAMESA" localSheetId="11">#REF!</definedName>
    <definedName name="NAMESA" localSheetId="2">#REF!</definedName>
    <definedName name="NAMESA">#REF!</definedName>
    <definedName name="NAMESM" localSheetId="1">#REF!</definedName>
    <definedName name="NAMESM" localSheetId="10">#REF!</definedName>
    <definedName name="NAMESM" localSheetId="11">#REF!</definedName>
    <definedName name="NAMESM" localSheetId="2">#REF!</definedName>
    <definedName name="NAMESM">#REF!</definedName>
    <definedName name="NAMESQ" localSheetId="1">#REF!</definedName>
    <definedName name="NAMESQ" localSheetId="10">#REF!</definedName>
    <definedName name="NAMESQ" localSheetId="11">#REF!</definedName>
    <definedName name="NAMESQ" localSheetId="2">#REF!</definedName>
    <definedName name="NAMESQ">#REF!</definedName>
    <definedName name="NFA_assumptions" localSheetId="1">#REF!</definedName>
    <definedName name="NFA_assumptions" localSheetId="10">#REF!</definedName>
    <definedName name="NFA_assumptions" localSheetId="11">#REF!</definedName>
    <definedName name="NFA_assumptions" localSheetId="2">#REF!</definedName>
    <definedName name="NFA_assumptions">#REF!</definedName>
    <definedName name="Non_BRO" localSheetId="1">#REF!</definedName>
    <definedName name="Non_BRO" localSheetId="10">#REF!</definedName>
    <definedName name="Non_BRO" localSheetId="11">#REF!</definedName>
    <definedName name="Non_BRO" localSheetId="2">#REF!</definedName>
    <definedName name="Non_BRO">#REF!</definedName>
    <definedName name="Notes" localSheetId="1">#REF!</definedName>
    <definedName name="Notes" localSheetId="10">#REF!</definedName>
    <definedName name="Notes" localSheetId="11">#REF!</definedName>
    <definedName name="Notes" localSheetId="12">#REF!</definedName>
    <definedName name="Notes" localSheetId="2">#REF!</definedName>
    <definedName name="Notes">#REF!</definedName>
    <definedName name="p" localSheetId="1">[22]labels!#REF!</definedName>
    <definedName name="p" localSheetId="10">[17]labels!#REF!</definedName>
    <definedName name="p" localSheetId="11">[17]labels!#REF!</definedName>
    <definedName name="p" localSheetId="12">[17]labels!#REF!</definedName>
    <definedName name="p" localSheetId="2">[22]labels!#REF!</definedName>
    <definedName name="p">[4]labels!#REF!</definedName>
    <definedName name="PEND" localSheetId="1">#REF!</definedName>
    <definedName name="PEND" localSheetId="10">#REF!</definedName>
    <definedName name="PEND" localSheetId="11">#REF!</definedName>
    <definedName name="PEND" localSheetId="12">#REF!</definedName>
    <definedName name="PEND" localSheetId="2">#REF!</definedName>
    <definedName name="PEND">#REF!</definedName>
    <definedName name="Pilot2" localSheetId="10">#REF!</definedName>
    <definedName name="Pilot2" localSheetId="11">#REF!</definedName>
    <definedName name="Pilot2">#REF!</definedName>
    <definedName name="PMENU" localSheetId="1">#REF!</definedName>
    <definedName name="PMENU" localSheetId="10">#REF!</definedName>
    <definedName name="PMENU" localSheetId="11">#REF!</definedName>
    <definedName name="PMENU" localSheetId="2">#REF!</definedName>
    <definedName name="PMENU">#REF!</definedName>
    <definedName name="PRINT_AREA_MI" localSheetId="1">#REF!</definedName>
    <definedName name="PRINT_AREA_MI" localSheetId="10">#REF!</definedName>
    <definedName name="PRINT_AREA_MI" localSheetId="11">#REF!</definedName>
    <definedName name="PRINT_AREA_MI" localSheetId="2">#REF!</definedName>
    <definedName name="PRINT_AREA_MI">#REF!</definedName>
    <definedName name="Range_Country" localSheetId="1">#REF!</definedName>
    <definedName name="Range_Country" localSheetId="10">#REF!</definedName>
    <definedName name="Range_Country" localSheetId="11">#REF!</definedName>
    <definedName name="Range_Country" localSheetId="12">#REF!</definedName>
    <definedName name="Range_Country" localSheetId="2">#REF!</definedName>
    <definedName name="Range_Country">#REF!</definedName>
    <definedName name="Range_DownloadAnnual">[2]Control!$C$4</definedName>
    <definedName name="Range_DownloadDateTime" localSheetId="1">#REF!</definedName>
    <definedName name="Range_DownloadDateTime" localSheetId="10">#REF!</definedName>
    <definedName name="Range_DownloadDateTime" localSheetId="11">#REF!</definedName>
    <definedName name="Range_DownloadDateTime" localSheetId="12">#REF!</definedName>
    <definedName name="Range_DownloadDateTime" localSheetId="2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10">#REF!</definedName>
    <definedName name="Range_DSTNotes" localSheetId="11">#REF!</definedName>
    <definedName name="Range_DSTNotes">#REF!</definedName>
    <definedName name="Range_InValidResultsStart" localSheetId="10">#REF!</definedName>
    <definedName name="Range_InValidResultsStart" localSheetId="11">#REF!</definedName>
    <definedName name="Range_InValidResultsStart">#REF!</definedName>
    <definedName name="Range_NumberofFailuresStart" localSheetId="10">#REF!</definedName>
    <definedName name="Range_NumberofFailuresStart" localSheetId="11">#REF!</definedName>
    <definedName name="Range_NumberofFailuresStart">#REF!</definedName>
    <definedName name="Range_ReportFormName" localSheetId="1">#REF!</definedName>
    <definedName name="Range_ReportFormName" localSheetId="10">#REF!</definedName>
    <definedName name="Range_ReportFormName" localSheetId="11">#REF!</definedName>
    <definedName name="Range_ReportFormName" localSheetId="12">#REF!</definedName>
    <definedName name="Range_ReportFormName" localSheetId="2">#REF!</definedName>
    <definedName name="Range_ReportFormName">#REF!</definedName>
    <definedName name="Range_ValidationResultsStart" localSheetId="10">#REF!</definedName>
    <definedName name="Range_ValidationResultsStart" localSheetId="11">#REF!</definedName>
    <definedName name="Range_ValidationResultsStart">#REF!</definedName>
    <definedName name="Range_ValidationRulesStart" localSheetId="10">#REF!</definedName>
    <definedName name="Range_ValidationRulesStart" localSheetId="11">#REF!</definedName>
    <definedName name="Range_ValidationRulesStart">#REF!</definedName>
    <definedName name="REAL" localSheetId="1">#REF!</definedName>
    <definedName name="REAL" localSheetId="10">#REF!</definedName>
    <definedName name="REAL" localSheetId="11">#REF!</definedName>
    <definedName name="REAL" localSheetId="2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10">#REF!</definedName>
    <definedName name="RevA" localSheetId="11">#REF!</definedName>
    <definedName name="RevA" localSheetId="2">#REF!</definedName>
    <definedName name="RevA">#REF!</definedName>
    <definedName name="RevB" localSheetId="1">#REF!</definedName>
    <definedName name="RevB" localSheetId="10">#REF!</definedName>
    <definedName name="RevB" localSheetId="11">#REF!</definedName>
    <definedName name="RevB" localSheetId="2">#REF!</definedName>
    <definedName name="RevB">#REF!</definedName>
    <definedName name="rrrrr">[5]Control!$A$19:$A$20</definedName>
    <definedName name="rrrrrrrrrr">[5]Control!$C$4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10">#REF!</definedName>
    <definedName name="SUMMARY1" localSheetId="11">#REF!</definedName>
    <definedName name="SUMMARY1" localSheetId="12">#REF!</definedName>
    <definedName name="SUMMARY1" localSheetId="2">#REF!</definedName>
    <definedName name="SUMMARY1">#REF!</definedName>
    <definedName name="SUMMARY2" localSheetId="1">#REF!</definedName>
    <definedName name="SUMMARY2" localSheetId="10">#REF!</definedName>
    <definedName name="SUMMARY2" localSheetId="11">#REF!</definedName>
    <definedName name="SUMMARY2" localSheetId="2">#REF!</definedName>
    <definedName name="SUMMARY2">#REF!</definedName>
    <definedName name="_tab06" localSheetId="1">#REF!</definedName>
    <definedName name="_tab06" localSheetId="10">#REF!</definedName>
    <definedName name="_tab06" localSheetId="11">#REF!</definedName>
    <definedName name="_tab06" localSheetId="12">#REF!</definedName>
    <definedName name="_tab06" localSheetId="2">#REF!</definedName>
    <definedName name="__tab06">#REF!</definedName>
    <definedName name="_tab07" localSheetId="1">#REF!</definedName>
    <definedName name="_tab07" localSheetId="10">#REF!</definedName>
    <definedName name="_tab07" localSheetId="11">#REF!</definedName>
    <definedName name="_tab07" localSheetId="12">#REF!</definedName>
    <definedName name="_tab07" localSheetId="2">#REF!</definedName>
    <definedName name="__tab07">#REF!</definedName>
    <definedName name="_Tab1" localSheetId="1">#REF!</definedName>
    <definedName name="_Tab1" localSheetId="10">#REF!</definedName>
    <definedName name="_Tab1" localSheetId="11">#REF!</definedName>
    <definedName name="_Tab1" localSheetId="12">#REF!</definedName>
    <definedName name="_Tab1" localSheetId="2">#REF!</definedName>
    <definedName name="__Tab1">#REF!</definedName>
    <definedName name="Taballgastables" localSheetId="1">#REF!</definedName>
    <definedName name="Taballgastables" localSheetId="10">#REF!</definedName>
    <definedName name="Taballgastables" localSheetId="11">#REF!</definedName>
    <definedName name="Taballgastables" localSheetId="2">#REF!</definedName>
    <definedName name="Taballgastables">#REF!</definedName>
    <definedName name="TabAmort2004" localSheetId="1">#REF!</definedName>
    <definedName name="TabAmort2004" localSheetId="10">#REF!</definedName>
    <definedName name="TabAmort2004" localSheetId="11">#REF!</definedName>
    <definedName name="TabAmort2004" localSheetId="2">#REF!</definedName>
    <definedName name="TabAmort2004">#REF!</definedName>
    <definedName name="TabAssumptionsImports" localSheetId="1">#REF!</definedName>
    <definedName name="TabAssumptionsImports" localSheetId="10">#REF!</definedName>
    <definedName name="TabAssumptionsImports" localSheetId="11">#REF!</definedName>
    <definedName name="TabAssumptionsImports" localSheetId="2">#REF!</definedName>
    <definedName name="TabAssumptionsImports">#REF!</definedName>
    <definedName name="TabCapAccount" localSheetId="1">#REF!</definedName>
    <definedName name="TabCapAccount" localSheetId="10">#REF!</definedName>
    <definedName name="TabCapAccount" localSheetId="11">#REF!</definedName>
    <definedName name="TabCapAccount" localSheetId="2">#REF!</definedName>
    <definedName name="TabCapAccount">#REF!</definedName>
    <definedName name="Tabdebt_historic" localSheetId="1">#REF!</definedName>
    <definedName name="Tabdebt_historic" localSheetId="10">#REF!</definedName>
    <definedName name="Tabdebt_historic" localSheetId="11">#REF!</definedName>
    <definedName name="Tabdebt_historic" localSheetId="2">#REF!</definedName>
    <definedName name="Tabdebt_historic">#REF!</definedName>
    <definedName name="Tabdebtflow" localSheetId="1">#REF!</definedName>
    <definedName name="Tabdebtflow" localSheetId="10">#REF!</definedName>
    <definedName name="Tabdebtflow" localSheetId="11">#REF!</definedName>
    <definedName name="Tabdebtflow" localSheetId="2">#REF!</definedName>
    <definedName name="Tabdebtflow">#REF!</definedName>
    <definedName name="TabExports" localSheetId="1">#REF!</definedName>
    <definedName name="TabExports" localSheetId="10">#REF!</definedName>
    <definedName name="TabExports" localSheetId="11">#REF!</definedName>
    <definedName name="TabExports" localSheetId="2">#REF!</definedName>
    <definedName name="TabExports">#REF!</definedName>
    <definedName name="TabFcredit2007" localSheetId="1">#REF!</definedName>
    <definedName name="TabFcredit2007" localSheetId="10">#REF!</definedName>
    <definedName name="TabFcredit2007" localSheetId="11">#REF!</definedName>
    <definedName name="TabFcredit2007" localSheetId="2">#REF!</definedName>
    <definedName name="TabFcredit2007">#REF!</definedName>
    <definedName name="TabFcredit2010" localSheetId="1">#REF!</definedName>
    <definedName name="TabFcredit2010" localSheetId="10">#REF!</definedName>
    <definedName name="TabFcredit2010" localSheetId="11">#REF!</definedName>
    <definedName name="TabFcredit2010" localSheetId="2">#REF!</definedName>
    <definedName name="TabFcredit2010">#REF!</definedName>
    <definedName name="TabGas_arrears_to_Russia" localSheetId="1">#REF!</definedName>
    <definedName name="TabGas_arrears_to_Russia" localSheetId="10">#REF!</definedName>
    <definedName name="TabGas_arrears_to_Russia" localSheetId="11">#REF!</definedName>
    <definedName name="TabGas_arrears_to_Russia" localSheetId="2">#REF!</definedName>
    <definedName name="TabGas_arrears_to_Russia">#REF!</definedName>
    <definedName name="TabImportdetail" localSheetId="1">#REF!</definedName>
    <definedName name="TabImportdetail" localSheetId="10">#REF!</definedName>
    <definedName name="TabImportdetail" localSheetId="11">#REF!</definedName>
    <definedName name="TabImportdetail" localSheetId="2">#REF!</definedName>
    <definedName name="TabImportdetail">#REF!</definedName>
    <definedName name="TabImports" localSheetId="1">#REF!</definedName>
    <definedName name="TabImports" localSheetId="10">#REF!</definedName>
    <definedName name="TabImports" localSheetId="11">#REF!</definedName>
    <definedName name="TabImports" localSheetId="2">#REF!</definedName>
    <definedName name="TabImports">#REF!</definedName>
    <definedName name="Table" localSheetId="1">#REF!</definedName>
    <definedName name="Table" localSheetId="10">#REF!</definedName>
    <definedName name="Table" localSheetId="11">#REF!</definedName>
    <definedName name="Table" localSheetId="2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10">#REF!</definedName>
    <definedName name="Table_2____Moldova___General_Government_Budget_1995_98__Mdl_millions__1" localSheetId="11">#REF!</definedName>
    <definedName name="Table_2____Moldova___General_Government_Budget_1995_98__Mdl_millions__1" localSheetId="2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10">#REF!</definedName>
    <definedName name="Table_3._Moldova__Balance_of_Payments__1994_98" localSheetId="11">#REF!</definedName>
    <definedName name="Table_3._Moldova__Balance_of_Payments__1994_98" localSheetId="2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10">#REF!</definedName>
    <definedName name="Table_4.__Moldova____Monetary_Survey_and_Projections__1994_98_1" localSheetId="11">#REF!</definedName>
    <definedName name="Table_4.__Moldova____Monetary_Survey_and_Projections__1994_98_1" localSheetId="2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10">#REF!</definedName>
    <definedName name="Table_6.__Moldova__Balance_of_Payments__1994_98" localSheetId="11">#REF!</definedName>
    <definedName name="Table_6.__Moldova__Balance_of_Payments__1994_98" localSheetId="2">#REF!</definedName>
    <definedName name="Table_6.__Moldova__Balance_of_Payments__1994_98">#REF!</definedName>
    <definedName name="Table129" localSheetId="1">#REF!</definedName>
    <definedName name="Table129" localSheetId="10">#REF!</definedName>
    <definedName name="Table129" localSheetId="11">#REF!</definedName>
    <definedName name="Table129" localSheetId="2">#REF!</definedName>
    <definedName name="Table129">#REF!</definedName>
    <definedName name="table130" localSheetId="1">#REF!</definedName>
    <definedName name="table130" localSheetId="10">#REF!</definedName>
    <definedName name="table130" localSheetId="11">#REF!</definedName>
    <definedName name="table130" localSheetId="2">#REF!</definedName>
    <definedName name="table130">#REF!</definedName>
    <definedName name="Table135" localSheetId="1">#REF!,[21]Contents!$A$87:$H$247</definedName>
    <definedName name="Table135" localSheetId="10">#REF!,[16]Contents!$A$87:$H$247</definedName>
    <definedName name="Table135" localSheetId="11">#REF!,[16]Contents!$A$87:$H$247</definedName>
    <definedName name="Table135" localSheetId="12">#REF!,[16]Contents!$A$87:$H$247</definedName>
    <definedName name="Table135" localSheetId="2">#REF!,[21]Contents!$A$87:$H$247</definedName>
    <definedName name="Table135">#REF!,[6]Contents!$A$87:$H$247</definedName>
    <definedName name="Table16_2000" localSheetId="1">#REF!</definedName>
    <definedName name="Table16_2000" localSheetId="10">#REF!</definedName>
    <definedName name="Table16_2000" localSheetId="11">#REF!</definedName>
    <definedName name="Table16_2000" localSheetId="12">#REF!</definedName>
    <definedName name="Table16_2000" localSheetId="2">#REF!</definedName>
    <definedName name="Table16_2000">#REF!</definedName>
    <definedName name="Table17" localSheetId="1">#REF!</definedName>
    <definedName name="Table17" localSheetId="10">#REF!</definedName>
    <definedName name="Table17" localSheetId="11">#REF!</definedName>
    <definedName name="Table17" localSheetId="2">#REF!</definedName>
    <definedName name="Table17">#REF!</definedName>
    <definedName name="Table19" localSheetId="1">#REF!</definedName>
    <definedName name="Table19" localSheetId="10">#REF!</definedName>
    <definedName name="Table19" localSheetId="11">#REF!</definedName>
    <definedName name="Table19" localSheetId="2">#REF!</definedName>
    <definedName name="Table19">#REF!</definedName>
    <definedName name="Table20" localSheetId="1">#REF!</definedName>
    <definedName name="Table20" localSheetId="10">#REF!</definedName>
    <definedName name="Table20" localSheetId="11">#REF!</definedName>
    <definedName name="Table20" localSheetId="2">#REF!</definedName>
    <definedName name="Table20">#REF!</definedName>
    <definedName name="Table21" localSheetId="1">#REF!,[20]Contents!$A$87:$H$247</definedName>
    <definedName name="Table21" localSheetId="10">#REF!,[14]Contents!$A$87:$H$247</definedName>
    <definedName name="Table21" localSheetId="11">#REF!,[14]Contents!$A$87:$H$247</definedName>
    <definedName name="Table21" localSheetId="12">#REF!,[14]Contents!$A$87:$H$247</definedName>
    <definedName name="Table21" localSheetId="2">#REF!,[20]Contents!$A$87:$H$247</definedName>
    <definedName name="Table21">#REF!,[7]Contents!$A$87:$H$247</definedName>
    <definedName name="Table22" localSheetId="1">#REF!</definedName>
    <definedName name="Table22" localSheetId="10">#REF!</definedName>
    <definedName name="Table22" localSheetId="11">#REF!</definedName>
    <definedName name="Table22" localSheetId="12">#REF!</definedName>
    <definedName name="Table22" localSheetId="2">#REF!</definedName>
    <definedName name="Table22">#REF!</definedName>
    <definedName name="Table23" localSheetId="1">#REF!</definedName>
    <definedName name="Table23" localSheetId="10">#REF!</definedName>
    <definedName name="Table23" localSheetId="11">#REF!</definedName>
    <definedName name="Table23" localSheetId="2">#REF!</definedName>
    <definedName name="Table23">#REF!</definedName>
    <definedName name="Table24" localSheetId="1">#REF!</definedName>
    <definedName name="Table24" localSheetId="10">#REF!</definedName>
    <definedName name="Table24" localSheetId="11">#REF!</definedName>
    <definedName name="Table24" localSheetId="2">#REF!</definedName>
    <definedName name="Table24">#REF!</definedName>
    <definedName name="Table25" localSheetId="1">#REF!</definedName>
    <definedName name="Table25" localSheetId="10">#REF!</definedName>
    <definedName name="Table25" localSheetId="11">#REF!</definedName>
    <definedName name="Table25" localSheetId="2">#REF!</definedName>
    <definedName name="Table25">#REF!</definedName>
    <definedName name="Table26" localSheetId="1">#REF!</definedName>
    <definedName name="Table26" localSheetId="10">#REF!</definedName>
    <definedName name="Table26" localSheetId="11">#REF!</definedName>
    <definedName name="Table26" localSheetId="2">#REF!</definedName>
    <definedName name="Table26">#REF!</definedName>
    <definedName name="Table27" localSheetId="1">#REF!</definedName>
    <definedName name="Table27" localSheetId="10">#REF!</definedName>
    <definedName name="Table27" localSheetId="11">#REF!</definedName>
    <definedName name="Table27" localSheetId="2">#REF!</definedName>
    <definedName name="Table27">#REF!</definedName>
    <definedName name="Table28" localSheetId="1">#REF!</definedName>
    <definedName name="Table28" localSheetId="10">#REF!</definedName>
    <definedName name="Table28" localSheetId="11">#REF!</definedName>
    <definedName name="Table28" localSheetId="2">#REF!</definedName>
    <definedName name="Table28">#REF!</definedName>
    <definedName name="Table29" localSheetId="1">#REF!</definedName>
    <definedName name="Table29" localSheetId="10">#REF!</definedName>
    <definedName name="Table29" localSheetId="11">#REF!</definedName>
    <definedName name="Table29" localSheetId="2">#REF!</definedName>
    <definedName name="Table29">#REF!</definedName>
    <definedName name="Table30" localSheetId="1">#REF!</definedName>
    <definedName name="Table30" localSheetId="10">#REF!</definedName>
    <definedName name="Table30" localSheetId="11">#REF!</definedName>
    <definedName name="Table30" localSheetId="2">#REF!</definedName>
    <definedName name="Table30">#REF!</definedName>
    <definedName name="Table31" localSheetId="1">#REF!</definedName>
    <definedName name="Table31" localSheetId="10">#REF!</definedName>
    <definedName name="Table31" localSheetId="11">#REF!</definedName>
    <definedName name="Table31" localSheetId="2">#REF!</definedName>
    <definedName name="Table31">#REF!</definedName>
    <definedName name="Table32" localSheetId="1">#REF!</definedName>
    <definedName name="Table32" localSheetId="10">#REF!</definedName>
    <definedName name="Table32" localSheetId="11">#REF!</definedName>
    <definedName name="Table32" localSheetId="2">#REF!</definedName>
    <definedName name="Table32">#REF!</definedName>
    <definedName name="Table33" localSheetId="1">#REF!</definedName>
    <definedName name="Table33" localSheetId="10">#REF!</definedName>
    <definedName name="Table33" localSheetId="11">#REF!</definedName>
    <definedName name="Table33" localSheetId="2">#REF!</definedName>
    <definedName name="Table33">#REF!</definedName>
    <definedName name="Table330" localSheetId="1">#REF!</definedName>
    <definedName name="Table330" localSheetId="10">#REF!</definedName>
    <definedName name="Table330" localSheetId="11">#REF!</definedName>
    <definedName name="Table330" localSheetId="2">#REF!</definedName>
    <definedName name="Table330">#REF!</definedName>
    <definedName name="Table336" localSheetId="1">#REF!</definedName>
    <definedName name="Table336" localSheetId="10">#REF!</definedName>
    <definedName name="Table336" localSheetId="11">#REF!</definedName>
    <definedName name="Table336" localSheetId="2">#REF!</definedName>
    <definedName name="Table336">#REF!</definedName>
    <definedName name="Table34" localSheetId="1">#REF!</definedName>
    <definedName name="Table34" localSheetId="10">#REF!</definedName>
    <definedName name="Table34" localSheetId="11">#REF!</definedName>
    <definedName name="Table34" localSheetId="2">#REF!</definedName>
    <definedName name="Table34">#REF!</definedName>
    <definedName name="Table35" localSheetId="1">#REF!</definedName>
    <definedName name="Table35" localSheetId="10">#REF!</definedName>
    <definedName name="Table35" localSheetId="11">#REF!</definedName>
    <definedName name="Table35" localSheetId="2">#REF!</definedName>
    <definedName name="Table35">#REF!</definedName>
    <definedName name="Table36" localSheetId="1">#REF!</definedName>
    <definedName name="Table36" localSheetId="10">#REF!</definedName>
    <definedName name="Table36" localSheetId="11">#REF!</definedName>
    <definedName name="Table36" localSheetId="2">#REF!</definedName>
    <definedName name="Table36">#REF!</definedName>
    <definedName name="Table37" localSheetId="1">#REF!</definedName>
    <definedName name="Table37" localSheetId="10">#REF!</definedName>
    <definedName name="Table37" localSheetId="11">#REF!</definedName>
    <definedName name="Table37" localSheetId="2">#REF!</definedName>
    <definedName name="Table37">#REF!</definedName>
    <definedName name="Table38" localSheetId="1">#REF!</definedName>
    <definedName name="Table38" localSheetId="10">#REF!</definedName>
    <definedName name="Table38" localSheetId="11">#REF!</definedName>
    <definedName name="Table38" localSheetId="2">#REF!</definedName>
    <definedName name="Table38">#REF!</definedName>
    <definedName name="Table39" localSheetId="1">#REF!</definedName>
    <definedName name="Table39" localSheetId="10">#REF!</definedName>
    <definedName name="Table39" localSheetId="11">#REF!</definedName>
    <definedName name="Table39" localSheetId="2">#REF!</definedName>
    <definedName name="Table39">#REF!</definedName>
    <definedName name="Table40" localSheetId="1">#REF!</definedName>
    <definedName name="Table40" localSheetId="10">#REF!</definedName>
    <definedName name="Table40" localSheetId="11">#REF!</definedName>
    <definedName name="Table40" localSheetId="2">#REF!</definedName>
    <definedName name="Table40">#REF!</definedName>
    <definedName name="Table41" localSheetId="1">#REF!</definedName>
    <definedName name="Table41" localSheetId="10">#REF!</definedName>
    <definedName name="Table41" localSheetId="11">#REF!</definedName>
    <definedName name="Table41" localSheetId="2">#REF!</definedName>
    <definedName name="Table41">#REF!</definedName>
    <definedName name="Table42" localSheetId="1">#REF!</definedName>
    <definedName name="Table42" localSheetId="10">#REF!</definedName>
    <definedName name="Table42" localSheetId="11">#REF!</definedName>
    <definedName name="Table42" localSheetId="2">#REF!</definedName>
    <definedName name="Table42">#REF!</definedName>
    <definedName name="Table43" localSheetId="1">#REF!</definedName>
    <definedName name="Table43" localSheetId="10">#REF!</definedName>
    <definedName name="Table43" localSheetId="11">#REF!</definedName>
    <definedName name="Table43" localSheetId="2">#REF!</definedName>
    <definedName name="Table43">#REF!</definedName>
    <definedName name="Table44" localSheetId="1">#REF!</definedName>
    <definedName name="Table44" localSheetId="10">#REF!</definedName>
    <definedName name="Table44" localSheetId="11">#REF!</definedName>
    <definedName name="Table44" localSheetId="2">#REF!</definedName>
    <definedName name="Table44">#REF!</definedName>
    <definedName name="TabMTBOP2006" localSheetId="1">#REF!</definedName>
    <definedName name="TabMTBOP2006" localSheetId="10">#REF!</definedName>
    <definedName name="TabMTBOP2006" localSheetId="11">#REF!</definedName>
    <definedName name="TabMTBOP2006" localSheetId="2">#REF!</definedName>
    <definedName name="TabMTBOP2006">#REF!</definedName>
    <definedName name="TabMTbop2010" localSheetId="1">#REF!</definedName>
    <definedName name="TabMTbop2010" localSheetId="10">#REF!</definedName>
    <definedName name="TabMTbop2010" localSheetId="11">#REF!</definedName>
    <definedName name="TabMTbop2010" localSheetId="2">#REF!</definedName>
    <definedName name="TabMTbop2010">#REF!</definedName>
    <definedName name="TabMTdebt" localSheetId="1">#REF!</definedName>
    <definedName name="TabMTdebt" localSheetId="10">#REF!</definedName>
    <definedName name="TabMTdebt" localSheetId="11">#REF!</definedName>
    <definedName name="TabMTdebt" localSheetId="2">#REF!</definedName>
    <definedName name="TabMTdebt">#REF!</definedName>
    <definedName name="TabNonfactorServices_and_Income" localSheetId="1">#REF!</definedName>
    <definedName name="TabNonfactorServices_and_Income" localSheetId="10">#REF!</definedName>
    <definedName name="TabNonfactorServices_and_Income" localSheetId="11">#REF!</definedName>
    <definedName name="TabNonfactorServices_and_Income" localSheetId="2">#REF!</definedName>
    <definedName name="TabNonfactorServices_and_Income">#REF!</definedName>
    <definedName name="TabOutMon" localSheetId="1">#REF!</definedName>
    <definedName name="TabOutMon" localSheetId="10">#REF!</definedName>
    <definedName name="TabOutMon" localSheetId="11">#REF!</definedName>
    <definedName name="TabOutMon" localSheetId="2">#REF!</definedName>
    <definedName name="TabOutMon">#REF!</definedName>
    <definedName name="TabsimplifiedBOP" localSheetId="1">#REF!</definedName>
    <definedName name="TabsimplifiedBOP" localSheetId="10">#REF!</definedName>
    <definedName name="TabsimplifiedBOP" localSheetId="11">#REF!</definedName>
    <definedName name="TabsimplifiedBOP" localSheetId="2">#REF!</definedName>
    <definedName name="TabsimplifiedBOP">#REF!</definedName>
    <definedName name="TaxArrears" localSheetId="1">#REF!</definedName>
    <definedName name="TaxArrears" localSheetId="10">#REF!</definedName>
    <definedName name="TaxArrears" localSheetId="11">#REF!</definedName>
    <definedName name="TaxArrears" localSheetId="2">#REF!</definedName>
    <definedName name="TaxArrears">#REF!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2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10">#REF!</definedName>
    <definedName name="Test" localSheetId="11">#REF!</definedName>
    <definedName name="Test">#REF!</definedName>
    <definedName name="Test1" localSheetId="10">#REF!</definedName>
    <definedName name="Test1" localSheetId="11">#REF!</definedName>
    <definedName name="Test1">#REF!</definedName>
    <definedName name="Trade_balance" localSheetId="1">#REF!</definedName>
    <definedName name="Trade_balance" localSheetId="10">#REF!</definedName>
    <definedName name="Trade_balance" localSheetId="11">#REF!</definedName>
    <definedName name="Trade_balance" localSheetId="12">#REF!</definedName>
    <definedName name="Trade_balance" localSheetId="2">#REF!</definedName>
    <definedName name="Trade_balance">#REF!</definedName>
    <definedName name="trade_figure" localSheetId="1">#REF!</definedName>
    <definedName name="trade_figure" localSheetId="10">#REF!</definedName>
    <definedName name="trade_figure" localSheetId="11">#REF!</definedName>
    <definedName name="trade_figure" localSheetId="2">#REF!</definedName>
    <definedName name="trade_figure">#REF!</definedName>
    <definedName name="_UKR1" localSheetId="1">#REF!</definedName>
    <definedName name="_UKR1" localSheetId="10">#REF!</definedName>
    <definedName name="_UKR1" localSheetId="11">#REF!</definedName>
    <definedName name="_UKR1" localSheetId="12">#REF!</definedName>
    <definedName name="_UKR1" localSheetId="2">#REF!</definedName>
    <definedName name="__UKR1">#REF!</definedName>
    <definedName name="_UKR2" localSheetId="1">#REF!</definedName>
    <definedName name="_UKR2" localSheetId="10">#REF!</definedName>
    <definedName name="_UKR2" localSheetId="11">#REF!</definedName>
    <definedName name="_UKR2" localSheetId="12">#REF!</definedName>
    <definedName name="_UKR2" localSheetId="2">#REF!</definedName>
    <definedName name="__UKR2">#REF!</definedName>
    <definedName name="_UKR3" localSheetId="1">#REF!</definedName>
    <definedName name="_UKR3" localSheetId="10">#REF!</definedName>
    <definedName name="_UKR3" localSheetId="11">#REF!</definedName>
    <definedName name="_UKR3" localSheetId="12">#REF!</definedName>
    <definedName name="_UKR3" localSheetId="2">#REF!</definedName>
    <definedName name="__UKR3">#REF!</definedName>
    <definedName name="Uploaded_Currency">[3]Control!$F$17</definedName>
    <definedName name="Uploaded_Scale">[3]Control!$F$18</definedName>
    <definedName name="wrn.BOP_MIDTERM." localSheetId="9" hidden="1">{"BOP_TAB",#N/A,FALSE,"N";"MIDTERM_TAB",#N/A,FALSE,"O"}</definedName>
    <definedName name="wrn.BOP_MIDTERM." localSheetId="1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2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hidden="1">{"BOP_TAB",#N/A,FALSE,"N";"MIDTERM_TAB",#N/A,FALSE,"O"}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9" hidden="1">{"MONA",#N/A,FALSE,"S"}</definedName>
    <definedName name="wrn.MONA." localSheetId="1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2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hidden="1">{"MONA",#N/A,FALSE,"S"}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2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9" hidden="1">{"WEO",#N/A,FALSE,"T"}</definedName>
    <definedName name="wrn.WEO." localSheetId="1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2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10">#REF!</definedName>
    <definedName name="zGDPgrowth" localSheetId="11">#REF!</definedName>
    <definedName name="zGDPgrowth" localSheetId="12">#REF!</definedName>
    <definedName name="zGDPgrowth" localSheetId="2">#REF!</definedName>
    <definedName name="zGDPgrowth">#REF!</definedName>
    <definedName name="zIGNFS" localSheetId="1">#REF!</definedName>
    <definedName name="zIGNFS" localSheetId="10">#REF!</definedName>
    <definedName name="zIGNFS" localSheetId="11">#REF!</definedName>
    <definedName name="zIGNFS" localSheetId="2">#REF!</definedName>
    <definedName name="zIGNFS">#REF!</definedName>
    <definedName name="zImports" localSheetId="1">#REF!</definedName>
    <definedName name="zImports" localSheetId="10">#REF!</definedName>
    <definedName name="zImports" localSheetId="11">#REF!</definedName>
    <definedName name="zImports" localSheetId="2">#REF!</definedName>
    <definedName name="zImports">#REF!</definedName>
    <definedName name="zLiborUS" localSheetId="1">#REF!</definedName>
    <definedName name="zLiborUS" localSheetId="10">#REF!</definedName>
    <definedName name="zLiborUS" localSheetId="11">#REF!</definedName>
    <definedName name="zLiborUS" localSheetId="2">#REF!</definedName>
    <definedName name="zLiborUS">#REF!</definedName>
    <definedName name="zReserves">[9]oth!$A$17:$IV$17</definedName>
    <definedName name="zRoWCPIchange" localSheetId="1">#REF!</definedName>
    <definedName name="zRoWCPIchange" localSheetId="10">#REF!</definedName>
    <definedName name="zRoWCPIchange" localSheetId="11">#REF!</definedName>
    <definedName name="zRoWCPIchange" localSheetId="12">#REF!</definedName>
    <definedName name="zRoWCPIchange" localSheetId="2">#REF!</definedName>
    <definedName name="zRoWCPIchange">#REF!</definedName>
    <definedName name="zSDReRate">[9]ass!$A$24:$IV$24</definedName>
    <definedName name="zXGNFS" localSheetId="1">#REF!</definedName>
    <definedName name="zXGNFS" localSheetId="10">#REF!</definedName>
    <definedName name="zXGNFS" localSheetId="11">#REF!</definedName>
    <definedName name="zXGNFS" localSheetId="12">#REF!</definedName>
    <definedName name="zXGNFS" localSheetId="2">#REF!</definedName>
    <definedName name="zXGNFS">#REF!</definedName>
    <definedName name="ААААААААААААААААА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9" hidden="1">{"WEO",#N/A,FALSE,"T"}</definedName>
    <definedName name="ААААААААААААААААААААААААААААААААА" localSheetId="1" hidden="1">{"WEO",#N/A,FALSE,"T"}</definedName>
    <definedName name="ААААААААААААААААААААААААААААААААА" localSheetId="10" hidden="1">{"WEO",#N/A,FALSE,"T"}</definedName>
    <definedName name="ААААААААААААААААААААААААААААААААА" localSheetId="11" hidden="1">{"WEO",#N/A,FALSE,"T"}</definedName>
    <definedName name="ААААААААААААААААААААААААААААААААА" localSheetId="12" hidden="1">{"WEO",#N/A,FALSE,"T"}</definedName>
    <definedName name="ААААААААААААААААААААААААААААААААА" localSheetId="13" hidden="1">{"WEO",#N/A,FALSE,"T"}</definedName>
    <definedName name="ААААААААААААААААААААААААААААААААА" localSheetId="14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localSheetId="6" hidden="1">{"WEO",#N/A,FALSE,"T"}</definedName>
    <definedName name="ААААААААААААААААААААААААААААААААА" localSheetId="7" hidden="1">{"WEO",#N/A,FALSE,"T"}</definedName>
    <definedName name="ААААААААААААААААААААААААААААААААА" localSheetId="8" hidden="1">{"WEO",#N/A,FALSE,"T"}</definedName>
    <definedName name="ААААААААААААААААААААААААААААААААА" hidden="1">{"WEO",#N/A,FALSE,"T"}</definedName>
    <definedName name="_xlnm.Database" localSheetId="1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>#REF!</definedName>
    <definedName name="_xlnm.Print_Titles" localSheetId="9">' 1.9 '!$1:$5</definedName>
    <definedName name="_xlnm.Print_Titles" localSheetId="10">'1.10.'!$A:$A,'1.10.'!$1:$3</definedName>
    <definedName name="_xlnm.Print_Titles" localSheetId="11">'1.11'!$A:$A,'1.11'!$1:$3</definedName>
    <definedName name="квефі" localSheetId="9" hidden="1">{#N/A,#N/A,FALSE,"I";#N/A,#N/A,FALSE,"J";#N/A,#N/A,FALSE,"K";#N/A,#N/A,FALSE,"L";#N/A,#N/A,FALSE,"M";#N/A,#N/A,FALSE,"N";#N/A,#N/A,FALSE,"O"}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10" hidden="1">{#N/A,#N/A,FALSE,"I";#N/A,#N/A,FALSE,"J";#N/A,#N/A,FALSE,"K";#N/A,#N/A,FALSE,"L";#N/A,#N/A,FALSE,"M";#N/A,#N/A,FALSE,"N";#N/A,#N/A,FALSE,"O"}</definedName>
    <definedName name="квефі" localSheetId="11" hidden="1">{#N/A,#N/A,FALSE,"I";#N/A,#N/A,FALSE,"J";#N/A,#N/A,FALSE,"K";#N/A,#N/A,FALSE,"L";#N/A,#N/A,FALSE,"M";#N/A,#N/A,FALSE,"N";#N/A,#N/A,FALSE,"O"}</definedName>
    <definedName name="квефі" localSheetId="12" hidden="1">{#N/A,#N/A,FALSE,"I";#N/A,#N/A,FALSE,"J";#N/A,#N/A,FALSE,"K";#N/A,#N/A,FALSE,"L";#N/A,#N/A,FALSE,"M";#N/A,#N/A,FALSE,"N";#N/A,#N/A,FALSE,"O"}</definedName>
    <definedName name="квефі" localSheetId="13" hidden="1">{#N/A,#N/A,FALSE,"I";#N/A,#N/A,FALSE,"J";#N/A,#N/A,FALSE,"K";#N/A,#N/A,FALSE,"L";#N/A,#N/A,FALSE,"M";#N/A,#N/A,FALSE,"N";#N/A,#N/A,FALSE,"O"}</definedName>
    <definedName name="квефі" localSheetId="14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localSheetId="6" hidden="1">{#N/A,#N/A,FALSE,"I";#N/A,#N/A,FALSE,"J";#N/A,#N/A,FALSE,"K";#N/A,#N/A,FALSE,"L";#N/A,#N/A,FALSE,"M";#N/A,#N/A,FALSE,"N";#N/A,#N/A,FALSE,"O"}</definedName>
    <definedName name="квефі" localSheetId="7" hidden="1">{#N/A,#N/A,FALSE,"I";#N/A,#N/A,FALSE,"J";#N/A,#N/A,FALSE,"K";#N/A,#N/A,FALSE,"L";#N/A,#N/A,FALSE,"M";#N/A,#N/A,FALSE,"N";#N/A,#N/A,FALSE,"O"}</definedName>
    <definedName name="квефі" localSheetId="8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9">' 1.9 '!$A$1:$W$189</definedName>
    <definedName name="_xlnm.Print_Area" localSheetId="0">'1'!$A$1:$O$33</definedName>
    <definedName name="_xlnm.Print_Area" localSheetId="1">'1.1'!$A$1:$BG$42</definedName>
    <definedName name="_xlnm.Print_Area" localSheetId="10">'1.10.'!$A$1:$V$44</definedName>
    <definedName name="_xlnm.Print_Area" localSheetId="11">'1.11'!$A$1:$V$43</definedName>
    <definedName name="_xlnm.Print_Area" localSheetId="12">'1.12'!$A$1:$G$44</definedName>
    <definedName name="_xlnm.Print_Area" localSheetId="13">'1.13'!$A$1:$AT$44</definedName>
    <definedName name="_xlnm.Print_Area" localSheetId="14">'1.14'!$A$1:$AT$44</definedName>
    <definedName name="_xlnm.Print_Area" localSheetId="2">'1.2'!$A$1:$BG$42</definedName>
    <definedName name="_xlnm.Print_Area" localSheetId="3">'1.3'!$A$1:$AQ$26</definedName>
    <definedName name="_xlnm.Print_Area" localSheetId="4">'1.4'!$A$1:$AQ$41</definedName>
    <definedName name="_xlnm.Print_Area" localSheetId="5">'1.5'!$A$1:$AQ$47</definedName>
    <definedName name="_xlnm.Print_Area" localSheetId="6">'1.6'!$A$1:$AQ$27</definedName>
    <definedName name="_xlnm.Print_Area" localSheetId="7">'1.7'!$A$1:$AQ$42</definedName>
    <definedName name="_xlnm.Print_Area" localSheetId="8">'1.8 '!$A$1:$AQ$48</definedName>
    <definedName name="_xlnm.Print_Area">#REF!</definedName>
    <definedName name="Область_печати_ИМ" localSheetId="1">#REF!</definedName>
    <definedName name="Область_печати_ИМ" localSheetId="10">#REF!</definedName>
    <definedName name="Область_печати_ИМ" localSheetId="11">#REF!</definedName>
    <definedName name="Область_печати_ИМ" localSheetId="2">#REF!</definedName>
    <definedName name="Область_печати_ИМ">#REF!</definedName>
    <definedName name="п" localSheetId="9" hidden="1">{"MONA",#N/A,FALSE,"S"}</definedName>
    <definedName name="п" localSheetId="1" hidden="1">{"MONA",#N/A,FALSE,"S"}</definedName>
    <definedName name="п" localSheetId="10" hidden="1">{"MONA",#N/A,FALSE,"S"}</definedName>
    <definedName name="п" localSheetId="11" hidden="1">{"MONA",#N/A,FALSE,"S"}</definedName>
    <definedName name="п" localSheetId="12" hidden="1">{"MONA",#N/A,FALSE,"S"}</definedName>
    <definedName name="п" localSheetId="13" hidden="1">{"MONA",#N/A,FALSE,"S"}</definedName>
    <definedName name="п" localSheetId="14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localSheetId="6" hidden="1">{"MONA",#N/A,FALSE,"S"}</definedName>
    <definedName name="п" localSheetId="7" hidden="1">{"MONA",#N/A,FALSE,"S"}</definedName>
    <definedName name="п" localSheetId="8" hidden="1">{"MONA",#N/A,FALSE,"S"}</definedName>
    <definedName name="п" hidden="1">{"MONA",#N/A,FALSE,"S"}</definedName>
    <definedName name="ппппппппппп" localSheetId="9" hidden="1">{#N/A,#N/A,FALSE,"SimInp1";#N/A,#N/A,FALSE,"SimInp2";#N/A,#N/A,FALSE,"SimOut1";#N/A,#N/A,FALSE,"SimOut2";#N/A,#N/A,FALSE,"SimOut3";#N/A,#N/A,FALSE,"SimOut4";#N/A,#N/A,FALSE,"SimOut5"}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10" hidden="1">{#N/A,#N/A,FALSE,"SimInp1";#N/A,#N/A,FALSE,"SimInp2";#N/A,#N/A,FALSE,"SimOut1";#N/A,#N/A,FALSE,"SimOut2";#N/A,#N/A,FALSE,"SimOut3";#N/A,#N/A,FALSE,"SimOut4";#N/A,#N/A,FALSE,"SimOut5"}</definedName>
    <definedName name="ппппппппппп" localSheetId="11" hidden="1">{#N/A,#N/A,FALSE,"SimInp1";#N/A,#N/A,FALSE,"SimInp2";#N/A,#N/A,FALSE,"SimOut1";#N/A,#N/A,FALSE,"SimOut2";#N/A,#N/A,FALSE,"SimOut3";#N/A,#N/A,FALSE,"SimOut4";#N/A,#N/A,FALSE,"SimOut5"}</definedName>
    <definedName name="ппппппппппп" localSheetId="12" hidden="1">{#N/A,#N/A,FALSE,"SimInp1";#N/A,#N/A,FALSE,"SimInp2";#N/A,#N/A,FALSE,"SimOut1";#N/A,#N/A,FALSE,"SimOut2";#N/A,#N/A,FALSE,"SimOut3";#N/A,#N/A,FALSE,"SimOut4";#N/A,#N/A,FALSE,"SimOut5"}</definedName>
    <definedName name="ппппппппппп" localSheetId="13" hidden="1">{#N/A,#N/A,FALSE,"SimInp1";#N/A,#N/A,FALSE,"SimInp2";#N/A,#N/A,FALSE,"SimOut1";#N/A,#N/A,FALSE,"SimOut2";#N/A,#N/A,FALSE,"SimOut3";#N/A,#N/A,FALSE,"SimOut4";#N/A,#N/A,FALSE,"SimOut5"}</definedName>
    <definedName name="ппппппппппп" localSheetId="14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localSheetId="6" hidden="1">{#N/A,#N/A,FALSE,"SimInp1";#N/A,#N/A,FALSE,"SimInp2";#N/A,#N/A,FALSE,"SimOut1";#N/A,#N/A,FALSE,"SimOut2";#N/A,#N/A,FALSE,"SimOut3";#N/A,#N/A,FALSE,"SimOut4";#N/A,#N/A,FALSE,"SimOut5"}</definedName>
    <definedName name="ппппппппппп" localSheetId="7" hidden="1">{#N/A,#N/A,FALSE,"SimInp1";#N/A,#N/A,FALSE,"SimInp2";#N/A,#N/A,FALSE,"SimOut1";#N/A,#N/A,FALSE,"SimOut2";#N/A,#N/A,FALSE,"SimOut3";#N/A,#N/A,FALSE,"SimOut4";#N/A,#N/A,FALSE,"SimOut5"}</definedName>
    <definedName name="ппппппппппп" localSheetId="8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9" hidden="1">{#N/A,#N/A,FALSE,"I";#N/A,#N/A,FALSE,"J";#N/A,#N/A,FALSE,"K";#N/A,#N/A,FALSE,"L";#N/A,#N/A,FALSE,"M";#N/A,#N/A,FALSE,"N";#N/A,#N/A,FALSE,"O"}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10" hidden="1">{#N/A,#N/A,FALSE,"I";#N/A,#N/A,FALSE,"J";#N/A,#N/A,FALSE,"K";#N/A,#N/A,FALSE,"L";#N/A,#N/A,FALSE,"M";#N/A,#N/A,FALSE,"N";#N/A,#N/A,FALSE,"O"}</definedName>
    <definedName name="росія" localSheetId="11" hidden="1">{#N/A,#N/A,FALSE,"I";#N/A,#N/A,FALSE,"J";#N/A,#N/A,FALSE,"K";#N/A,#N/A,FALSE,"L";#N/A,#N/A,FALSE,"M";#N/A,#N/A,FALSE,"N";#N/A,#N/A,FALSE,"O"}</definedName>
    <definedName name="росія" localSheetId="12" hidden="1">{#N/A,#N/A,FALSE,"I";#N/A,#N/A,FALSE,"J";#N/A,#N/A,FALSE,"K";#N/A,#N/A,FALSE,"L";#N/A,#N/A,FALSE,"M";#N/A,#N/A,FALSE,"N";#N/A,#N/A,FALSE,"O"}</definedName>
    <definedName name="росія" localSheetId="13" hidden="1">{#N/A,#N/A,FALSE,"I";#N/A,#N/A,FALSE,"J";#N/A,#N/A,FALSE,"K";#N/A,#N/A,FALSE,"L";#N/A,#N/A,FALSE,"M";#N/A,#N/A,FALSE,"N";#N/A,#N/A,FALSE,"O"}</definedName>
    <definedName name="росія" localSheetId="14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localSheetId="6" hidden="1">{#N/A,#N/A,FALSE,"I";#N/A,#N/A,FALSE,"J";#N/A,#N/A,FALSE,"K";#N/A,#N/A,FALSE,"L";#N/A,#N/A,FALSE,"M";#N/A,#N/A,FALSE,"N";#N/A,#N/A,FALSE,"O"}</definedName>
    <definedName name="росія" localSheetId="7" hidden="1">{#N/A,#N/A,FALSE,"I";#N/A,#N/A,FALSE,"J";#N/A,#N/A,FALSE,"K";#N/A,#N/A,FALSE,"L";#N/A,#N/A,FALSE,"M";#N/A,#N/A,FALSE,"N";#N/A,#N/A,FALSE,"O"}</definedName>
    <definedName name="росія" localSheetId="8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9" hidden="1">{"MONA",#N/A,FALSE,"S"}</definedName>
    <definedName name="ррпеак" localSheetId="1" hidden="1">{"MONA",#N/A,FALSE,"S"}</definedName>
    <definedName name="ррпеак" localSheetId="10" hidden="1">{"MONA",#N/A,FALSE,"S"}</definedName>
    <definedName name="ррпеак" localSheetId="11" hidden="1">{"MONA",#N/A,FALSE,"S"}</definedName>
    <definedName name="ррпеак" localSheetId="12" hidden="1">{"MONA",#N/A,FALSE,"S"}</definedName>
    <definedName name="ррпеак" localSheetId="13" hidden="1">{"MONA",#N/A,FALSE,"S"}</definedName>
    <definedName name="ррпеак" localSheetId="14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localSheetId="6" hidden="1">{"MONA",#N/A,FALSE,"S"}</definedName>
    <definedName name="ррпеак" localSheetId="7" hidden="1">{"MONA",#N/A,FALSE,"S"}</definedName>
    <definedName name="ррпеак" localSheetId="8" hidden="1">{"MONA",#N/A,FALSE,"S"}</definedName>
    <definedName name="ррпеак" hidden="1">{"MONA",#N/A,FALSE,"S"}</definedName>
    <definedName name="рррррр" localSheetId="9" hidden="1">{#N/A,#N/A,FALSE,"SimInp1";#N/A,#N/A,FALSE,"SimInp2";#N/A,#N/A,FALSE,"SimOut1";#N/A,#N/A,FALSE,"SimOut2";#N/A,#N/A,FALSE,"SimOut3";#N/A,#N/A,FALSE,"SimOut4";#N/A,#N/A,FALSE,"SimOut5"}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10" hidden="1">{#N/A,#N/A,FALSE,"SimInp1";#N/A,#N/A,FALSE,"SimInp2";#N/A,#N/A,FALSE,"SimOut1";#N/A,#N/A,FALSE,"SimOut2";#N/A,#N/A,FALSE,"SimOut3";#N/A,#N/A,FALSE,"SimOut4";#N/A,#N/A,FALSE,"SimOut5"}</definedName>
    <definedName name="рррррр" localSheetId="11" hidden="1">{#N/A,#N/A,FALSE,"SimInp1";#N/A,#N/A,FALSE,"SimInp2";#N/A,#N/A,FALSE,"SimOut1";#N/A,#N/A,FALSE,"SimOut2";#N/A,#N/A,FALSE,"SimOut3";#N/A,#N/A,FALSE,"SimOut4";#N/A,#N/A,FALSE,"SimOut5"}</definedName>
    <definedName name="рррррр" localSheetId="12" hidden="1">{#N/A,#N/A,FALSE,"SimInp1";#N/A,#N/A,FALSE,"SimInp2";#N/A,#N/A,FALSE,"SimOut1";#N/A,#N/A,FALSE,"SimOut2";#N/A,#N/A,FALSE,"SimOut3";#N/A,#N/A,FALSE,"SimOut4";#N/A,#N/A,FALSE,"SimOut5"}</definedName>
    <definedName name="рррррр" localSheetId="13" hidden="1">{#N/A,#N/A,FALSE,"SimInp1";#N/A,#N/A,FALSE,"SimInp2";#N/A,#N/A,FALSE,"SimOut1";#N/A,#N/A,FALSE,"SimOut2";#N/A,#N/A,FALSE,"SimOut3";#N/A,#N/A,FALSE,"SimOut4";#N/A,#N/A,FALSE,"SimOut5"}</definedName>
    <definedName name="рррррр" localSheetId="14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localSheetId="6" hidden="1">{#N/A,#N/A,FALSE,"SimInp1";#N/A,#N/A,FALSE,"SimInp2";#N/A,#N/A,FALSE,"SimOut1";#N/A,#N/A,FALSE,"SimOut2";#N/A,#N/A,FALSE,"SimOut3";#N/A,#N/A,FALSE,"SimOut4";#N/A,#N/A,FALSE,"SimOut5"}</definedName>
    <definedName name="рррррр" localSheetId="7" hidden="1">{#N/A,#N/A,FALSE,"SimInp1";#N/A,#N/A,FALSE,"SimInp2";#N/A,#N/A,FALSE,"SimOut1";#N/A,#N/A,FALSE,"SimOut2";#N/A,#N/A,FALSE,"SimOut3";#N/A,#N/A,FALSE,"SimOut4";#N/A,#N/A,FALSE,"SimOut5"}</definedName>
    <definedName name="рррррр" localSheetId="8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9" hidden="1">{"MONA",#N/A,FALSE,"S"}</definedName>
    <definedName name="РРРРРРРРРРРРРРРРРРРРРРРРРРР" localSheetId="1" hidden="1">{"MONA",#N/A,FALSE,"S"}</definedName>
    <definedName name="РРРРРРРРРРРРРРРРРРРРРРРРРРР" localSheetId="10" hidden="1">{"MONA",#N/A,FALSE,"S"}</definedName>
    <definedName name="РРРРРРРРРРРРРРРРРРРРРРРРРРР" localSheetId="11" hidden="1">{"MONA",#N/A,FALSE,"S"}</definedName>
    <definedName name="РРРРРРРРРРРРРРРРРРРРРРРРРРР" localSheetId="12" hidden="1">{"MONA",#N/A,FALSE,"S"}</definedName>
    <definedName name="РРРРРРРРРРРРРРРРРРРРРРРРРРР" localSheetId="13" hidden="1">{"MONA",#N/A,FALSE,"S"}</definedName>
    <definedName name="РРРРРРРРРРРРРРРРРРРРРРРРРРР" localSheetId="14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localSheetId="6" hidden="1">{"MONA",#N/A,FALSE,"S"}</definedName>
    <definedName name="РРРРРРРРРРРРРРРРРРРРРРРРРРР" localSheetId="7" hidden="1">{"MONA",#N/A,FALSE,"S"}</definedName>
    <definedName name="РРРРРРРРРРРРРРРРРРРРРРРРРРР" localSheetId="8" hidden="1">{"MONA",#N/A,FALSE,"S"}</definedName>
    <definedName name="РРРРРРРРРРРРРРРРРРРРРРРРРРР" hidden="1">{"MONA",#N/A,FALSE,"S"}</definedName>
    <definedName name="там06_2010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52511" fullCalcOnLoad="1"/>
</workbook>
</file>

<file path=xl/calcChain.xml><?xml version="1.0" encoding="utf-8"?>
<calcChain xmlns="http://schemas.openxmlformats.org/spreadsheetml/2006/main">
  <c r="B10" i="78" l="1"/>
  <c r="B17" i="78" s="1"/>
  <c r="C10" i="78"/>
  <c r="D10" i="78"/>
  <c r="D17" i="78" s="1"/>
  <c r="E10" i="78"/>
  <c r="F10" i="78"/>
  <c r="F17" i="78" s="1"/>
  <c r="F12" i="78" s="1"/>
  <c r="G10" i="78"/>
  <c r="H10" i="78"/>
  <c r="H17" i="78" s="1"/>
  <c r="I10" i="78"/>
  <c r="J10" i="78"/>
  <c r="J17" i="78" s="1"/>
  <c r="K10" i="78"/>
  <c r="L10" i="78"/>
  <c r="L17" i="78" s="1"/>
  <c r="M10" i="78"/>
  <c r="N10" i="78"/>
  <c r="N17" i="78" s="1"/>
  <c r="N12" i="78" s="1"/>
  <c r="O10" i="78"/>
  <c r="P10" i="78"/>
  <c r="P17" i="78" s="1"/>
  <c r="Q10" i="78"/>
  <c r="R10" i="78"/>
  <c r="R17" i="78" s="1"/>
  <c r="S10" i="78"/>
  <c r="T10" i="78"/>
  <c r="T17" i="78" s="1"/>
  <c r="U10" i="78"/>
  <c r="V10" i="78"/>
  <c r="V17" i="78" s="1"/>
  <c r="V12" i="78" s="1"/>
  <c r="W10" i="78"/>
  <c r="X10" i="78"/>
  <c r="X17" i="78" s="1"/>
  <c r="Y10" i="78"/>
  <c r="Z10" i="78"/>
  <c r="Z17" i="78" s="1"/>
  <c r="AA10" i="78"/>
  <c r="AB10" i="78"/>
  <c r="AB17" i="78" s="1"/>
  <c r="AC10" i="78"/>
  <c r="AD10" i="78"/>
  <c r="AD17" i="78" s="1"/>
  <c r="AD12" i="78" s="1"/>
  <c r="AE10" i="78"/>
  <c r="AF10" i="78"/>
  <c r="AF17" i="78" s="1"/>
  <c r="AG10" i="78"/>
  <c r="AH10" i="78"/>
  <c r="AH17" i="78" s="1"/>
  <c r="AI10" i="78"/>
  <c r="AJ10" i="78"/>
  <c r="AJ17" i="78" s="1"/>
  <c r="AK10" i="78"/>
  <c r="AL10" i="78"/>
  <c r="AL17" i="78" s="1"/>
  <c r="AL12" i="78" s="1"/>
  <c r="AM10" i="78"/>
  <c r="AN10" i="78"/>
  <c r="AN17" i="78" s="1"/>
  <c r="AO10" i="78"/>
  <c r="AP10" i="78"/>
  <c r="AP17" i="78" s="1"/>
  <c r="AQ10" i="78"/>
  <c r="B12" i="78"/>
  <c r="J12" i="78"/>
  <c r="R12" i="78"/>
  <c r="Z12" i="78"/>
  <c r="AH12" i="78"/>
  <c r="AP12" i="78"/>
  <c r="B14" i="78"/>
  <c r="C14" i="78"/>
  <c r="C12" i="78" s="1"/>
  <c r="D14" i="78"/>
  <c r="E14" i="78"/>
  <c r="E12" i="78" s="1"/>
  <c r="F14" i="78"/>
  <c r="G14" i="78"/>
  <c r="G12" i="78" s="1"/>
  <c r="H14" i="78"/>
  <c r="I14" i="78"/>
  <c r="I12" i="78" s="1"/>
  <c r="J14" i="78"/>
  <c r="K14" i="78"/>
  <c r="K12" i="78" s="1"/>
  <c r="L14" i="78"/>
  <c r="M14" i="78"/>
  <c r="M12" i="78" s="1"/>
  <c r="N14" i="78"/>
  <c r="O14" i="78"/>
  <c r="O12" i="78" s="1"/>
  <c r="P14" i="78"/>
  <c r="Q14" i="78"/>
  <c r="Q12" i="78" s="1"/>
  <c r="R14" i="78"/>
  <c r="S14" i="78"/>
  <c r="S12" i="78" s="1"/>
  <c r="T14" i="78"/>
  <c r="U14" i="78"/>
  <c r="U12" i="78" s="1"/>
  <c r="V14" i="78"/>
  <c r="W14" i="78"/>
  <c r="W12" i="78" s="1"/>
  <c r="X14" i="78"/>
  <c r="Y14" i="78"/>
  <c r="Y12" i="78" s="1"/>
  <c r="Z14" i="78"/>
  <c r="AA14" i="78"/>
  <c r="AA12" i="78" s="1"/>
  <c r="AB14" i="78"/>
  <c r="AC14" i="78"/>
  <c r="AC12" i="78" s="1"/>
  <c r="AD14" i="78"/>
  <c r="AE14" i="78"/>
  <c r="AE12" i="78" s="1"/>
  <c r="AF14" i="78"/>
  <c r="AG14" i="78"/>
  <c r="AG12" i="78" s="1"/>
  <c r="AH14" i="78"/>
  <c r="AI14" i="78"/>
  <c r="AI12" i="78" s="1"/>
  <c r="AJ14" i="78"/>
  <c r="AK14" i="78"/>
  <c r="AK12" i="78" s="1"/>
  <c r="AL14" i="78"/>
  <c r="AM14" i="78"/>
  <c r="AM12" i="78" s="1"/>
  <c r="AN14" i="78"/>
  <c r="AO14" i="78"/>
  <c r="AO12" i="78" s="1"/>
  <c r="AP14" i="78"/>
  <c r="AQ14" i="78"/>
  <c r="AQ12" i="78" s="1"/>
  <c r="B15" i="78"/>
  <c r="C15" i="78"/>
  <c r="D15" i="78"/>
  <c r="E15" i="78"/>
  <c r="F15" i="78"/>
  <c r="G15" i="78"/>
  <c r="H15" i="78"/>
  <c r="I15" i="78"/>
  <c r="J15" i="78"/>
  <c r="K15" i="78"/>
  <c r="L15" i="78"/>
  <c r="M15" i="78"/>
  <c r="N15" i="78"/>
  <c r="O15" i="78"/>
  <c r="P15" i="78"/>
  <c r="Q15" i="78"/>
  <c r="R15" i="78"/>
  <c r="S15" i="78"/>
  <c r="T15" i="78"/>
  <c r="U15" i="78"/>
  <c r="V15" i="78"/>
  <c r="W15" i="78"/>
  <c r="X15" i="78"/>
  <c r="Y15" i="78"/>
  <c r="Z15" i="78"/>
  <c r="AA15" i="78"/>
  <c r="AB15" i="78"/>
  <c r="AC15" i="78"/>
  <c r="AD15" i="78"/>
  <c r="AE15" i="78"/>
  <c r="AF15" i="78"/>
  <c r="AG15" i="78"/>
  <c r="AH15" i="78"/>
  <c r="AI15" i="78"/>
  <c r="AJ15" i="78"/>
  <c r="AK15" i="78"/>
  <c r="AL15" i="78"/>
  <c r="AM15" i="78"/>
  <c r="AN15" i="78"/>
  <c r="AO15" i="78"/>
  <c r="AP15" i="78"/>
  <c r="AQ15" i="78"/>
  <c r="B16" i="78"/>
  <c r="C16" i="78"/>
  <c r="D16" i="78"/>
  <c r="E16" i="78"/>
  <c r="F16" i="78"/>
  <c r="G16" i="78"/>
  <c r="H16" i="78"/>
  <c r="I16" i="78"/>
  <c r="J16" i="78"/>
  <c r="K16" i="78"/>
  <c r="L16" i="78"/>
  <c r="M16" i="78"/>
  <c r="N16" i="78"/>
  <c r="O16" i="78"/>
  <c r="P16" i="78"/>
  <c r="Q16" i="78"/>
  <c r="R16" i="78"/>
  <c r="S16" i="78"/>
  <c r="T16" i="78"/>
  <c r="U16" i="78"/>
  <c r="V16" i="78"/>
  <c r="W16" i="78"/>
  <c r="X16" i="78"/>
  <c r="Y16" i="78"/>
  <c r="Z16" i="78"/>
  <c r="AA16" i="78"/>
  <c r="AB16" i="78"/>
  <c r="AC16" i="78"/>
  <c r="AD16" i="78"/>
  <c r="AE16" i="78"/>
  <c r="AF16" i="78"/>
  <c r="AG16" i="78"/>
  <c r="AH16" i="78"/>
  <c r="AI16" i="78"/>
  <c r="AJ16" i="78"/>
  <c r="AK16" i="78"/>
  <c r="AL16" i="78"/>
  <c r="AM16" i="78"/>
  <c r="AN16" i="78"/>
  <c r="AO16" i="78"/>
  <c r="AP16" i="78"/>
  <c r="AQ16" i="78"/>
  <c r="C17" i="78"/>
  <c r="E17" i="78"/>
  <c r="G17" i="78"/>
  <c r="I17" i="78"/>
  <c r="K17" i="78"/>
  <c r="M17" i="78"/>
  <c r="O17" i="78"/>
  <c r="Q17" i="78"/>
  <c r="S17" i="78"/>
  <c r="U17" i="78"/>
  <c r="W17" i="78"/>
  <c r="Y17" i="78"/>
  <c r="AA17" i="78"/>
  <c r="AC17" i="78"/>
  <c r="AE17" i="78"/>
  <c r="AG17" i="78"/>
  <c r="AI17" i="78"/>
  <c r="AK17" i="78"/>
  <c r="AM17" i="78"/>
  <c r="AO17" i="78"/>
  <c r="AQ17" i="78"/>
  <c r="F19" i="78"/>
  <c r="G19" i="78"/>
  <c r="H19" i="78"/>
  <c r="I19" i="78"/>
  <c r="J19" i="78"/>
  <c r="K19" i="78"/>
  <c r="L19" i="78"/>
  <c r="M19" i="78"/>
  <c r="N19" i="78"/>
  <c r="O19" i="78"/>
  <c r="P19" i="78"/>
  <c r="Q19" i="78"/>
  <c r="R19" i="78"/>
  <c r="S19" i="78"/>
  <c r="T19" i="78"/>
  <c r="U19" i="78"/>
  <c r="V19" i="78"/>
  <c r="W19" i="78"/>
  <c r="X19" i="78"/>
  <c r="Y19" i="78"/>
  <c r="Z19" i="78"/>
  <c r="AA19" i="78"/>
  <c r="AB19" i="78"/>
  <c r="AC19" i="78"/>
  <c r="AD19" i="78"/>
  <c r="AE19" i="78"/>
  <c r="AF19" i="78"/>
  <c r="AG19" i="78"/>
  <c r="AH19" i="78"/>
  <c r="AI19" i="78"/>
  <c r="AJ19" i="78"/>
  <c r="AK19" i="78"/>
  <c r="AL19" i="78"/>
  <c r="AM19" i="78"/>
  <c r="AN19" i="78"/>
  <c r="AO19" i="78"/>
  <c r="AP19" i="78"/>
  <c r="AQ19" i="78"/>
  <c r="F21" i="78"/>
  <c r="G21" i="78"/>
  <c r="H21" i="78"/>
  <c r="I21" i="78"/>
  <c r="J21" i="78"/>
  <c r="K21" i="78"/>
  <c r="L21" i="78"/>
  <c r="M21" i="78"/>
  <c r="N21" i="78"/>
  <c r="O21" i="78"/>
  <c r="P21" i="78"/>
  <c r="Q21" i="78"/>
  <c r="R21" i="78"/>
  <c r="S21" i="78"/>
  <c r="T21" i="78"/>
  <c r="U21" i="78"/>
  <c r="V21" i="78"/>
  <c r="W21" i="78"/>
  <c r="X21" i="78"/>
  <c r="Y21" i="78"/>
  <c r="Z21" i="78"/>
  <c r="AA21" i="78"/>
  <c r="AB21" i="78"/>
  <c r="AC21" i="78"/>
  <c r="AD21" i="78"/>
  <c r="AE21" i="78"/>
  <c r="AF21" i="78"/>
  <c r="AG21" i="78"/>
  <c r="AH21" i="78"/>
  <c r="AI21" i="78"/>
  <c r="AJ21" i="78"/>
  <c r="AK21" i="78"/>
  <c r="AL21" i="78"/>
  <c r="AM21" i="78"/>
  <c r="AN21" i="78"/>
  <c r="AO21" i="78"/>
  <c r="AP21" i="78"/>
  <c r="AQ21" i="78"/>
  <c r="F22" i="78"/>
  <c r="G22" i="78"/>
  <c r="H22" i="78"/>
  <c r="I22" i="78"/>
  <c r="J22" i="78"/>
  <c r="K22" i="78"/>
  <c r="L22" i="78"/>
  <c r="M22" i="78"/>
  <c r="N22" i="78"/>
  <c r="O22" i="78"/>
  <c r="P22" i="78"/>
  <c r="Q22" i="78"/>
  <c r="R22" i="78"/>
  <c r="S22" i="78"/>
  <c r="T22" i="78"/>
  <c r="U22" i="78"/>
  <c r="V22" i="78"/>
  <c r="W22" i="78"/>
  <c r="X22" i="78"/>
  <c r="Y22" i="78"/>
  <c r="Z22" i="78"/>
  <c r="AA22" i="78"/>
  <c r="AB22" i="78"/>
  <c r="AC22" i="78"/>
  <c r="AD22" i="78"/>
  <c r="AE22" i="78"/>
  <c r="AF22" i="78"/>
  <c r="AG22" i="78"/>
  <c r="AH22" i="78"/>
  <c r="AI22" i="78"/>
  <c r="AJ22" i="78"/>
  <c r="AK22" i="78"/>
  <c r="AL22" i="78"/>
  <c r="AM22" i="78"/>
  <c r="AN22" i="78"/>
  <c r="AO22" i="78"/>
  <c r="AP22" i="78"/>
  <c r="AQ22" i="78"/>
  <c r="F23" i="78"/>
  <c r="G23" i="78"/>
  <c r="H23" i="78"/>
  <c r="I23" i="78"/>
  <c r="J23" i="78"/>
  <c r="K23" i="78"/>
  <c r="L23" i="78"/>
  <c r="M23" i="78"/>
  <c r="N23" i="78"/>
  <c r="O23" i="78"/>
  <c r="P23" i="78"/>
  <c r="Q23" i="78"/>
  <c r="R23" i="78"/>
  <c r="S23" i="78"/>
  <c r="T23" i="78"/>
  <c r="U23" i="78"/>
  <c r="V23" i="78"/>
  <c r="W23" i="78"/>
  <c r="X23" i="78"/>
  <c r="Y23" i="78"/>
  <c r="Z23" i="78"/>
  <c r="AA23" i="78"/>
  <c r="AB23" i="78"/>
  <c r="AC23" i="78"/>
  <c r="AD23" i="78"/>
  <c r="AE23" i="78"/>
  <c r="AF23" i="78"/>
  <c r="AG23" i="78"/>
  <c r="AH23" i="78"/>
  <c r="AI23" i="78"/>
  <c r="AJ23" i="78"/>
  <c r="AK23" i="78"/>
  <c r="AL23" i="78"/>
  <c r="AM23" i="78"/>
  <c r="AN23" i="78"/>
  <c r="AO23" i="78"/>
  <c r="AP23" i="78"/>
  <c r="AQ23" i="78"/>
  <c r="B13" i="77"/>
  <c r="C13" i="77"/>
  <c r="D13" i="77"/>
  <c r="E13" i="77"/>
  <c r="F13" i="77"/>
  <c r="G13" i="77"/>
  <c r="H13" i="77"/>
  <c r="I13" i="77"/>
  <c r="J13" i="77"/>
  <c r="K13" i="77"/>
  <c r="L13" i="77"/>
  <c r="M13" i="77"/>
  <c r="N13" i="77"/>
  <c r="O13" i="77"/>
  <c r="P13" i="77"/>
  <c r="Q13" i="77"/>
  <c r="R13" i="77"/>
  <c r="S13" i="77"/>
  <c r="T13" i="77"/>
  <c r="U13" i="77"/>
  <c r="V13" i="77"/>
  <c r="W13" i="77"/>
  <c r="X13" i="77"/>
  <c r="Y13" i="77"/>
  <c r="Z13" i="77"/>
  <c r="AA13" i="77"/>
  <c r="AB13" i="77"/>
  <c r="AC13" i="77"/>
  <c r="AD13" i="77"/>
  <c r="AE13" i="77"/>
  <c r="AF13" i="77"/>
  <c r="AG13" i="77"/>
  <c r="AH13" i="77"/>
  <c r="AI13" i="77"/>
  <c r="AJ13" i="77"/>
  <c r="AK13" i="77"/>
  <c r="AL13" i="77"/>
  <c r="AM13" i="77"/>
  <c r="AN13" i="77"/>
  <c r="AO13" i="77"/>
  <c r="AP13" i="77"/>
  <c r="AQ13" i="77"/>
  <c r="B24" i="77"/>
  <c r="C24" i="77"/>
  <c r="D24" i="77"/>
  <c r="E24" i="77"/>
  <c r="F24" i="77"/>
  <c r="G24" i="77"/>
  <c r="H24" i="77"/>
  <c r="I24" i="77"/>
  <c r="J24" i="77"/>
  <c r="K24" i="77"/>
  <c r="L24" i="77"/>
  <c r="M24" i="77"/>
  <c r="N24" i="77"/>
  <c r="O24" i="77"/>
  <c r="P24" i="77"/>
  <c r="Q24" i="77"/>
  <c r="R24" i="77"/>
  <c r="S24" i="77"/>
  <c r="T24" i="77"/>
  <c r="U24" i="77"/>
  <c r="V24" i="77"/>
  <c r="W24" i="77"/>
  <c r="X24" i="77"/>
  <c r="Y24" i="77"/>
  <c r="Z24" i="77"/>
  <c r="AA24" i="77"/>
  <c r="AB24" i="77"/>
  <c r="AC24" i="77"/>
  <c r="AD24" i="77"/>
  <c r="AE24" i="77"/>
  <c r="AF24" i="77"/>
  <c r="AG24" i="77"/>
  <c r="AH24" i="77"/>
  <c r="AI24" i="77"/>
  <c r="AJ24" i="77"/>
  <c r="AK24" i="77"/>
  <c r="AL24" i="77"/>
  <c r="AM24" i="77"/>
  <c r="AN24" i="77"/>
  <c r="AO24" i="77"/>
  <c r="AP24" i="77"/>
  <c r="AQ24" i="77"/>
  <c r="B35" i="77"/>
  <c r="C35" i="77"/>
  <c r="D35" i="77"/>
  <c r="E35" i="77"/>
  <c r="F35" i="77"/>
  <c r="G35" i="77"/>
  <c r="H35" i="77"/>
  <c r="I35" i="77"/>
  <c r="J35" i="77"/>
  <c r="K35" i="77"/>
  <c r="L35" i="77"/>
  <c r="M35" i="77"/>
  <c r="N35" i="77"/>
  <c r="O35" i="77"/>
  <c r="P35" i="77"/>
  <c r="Q35" i="77"/>
  <c r="R35" i="77"/>
  <c r="S35" i="77"/>
  <c r="T35" i="77"/>
  <c r="U35" i="77"/>
  <c r="V35" i="77"/>
  <c r="W35" i="77"/>
  <c r="X35" i="77"/>
  <c r="Y35" i="77"/>
  <c r="Z35" i="77"/>
  <c r="AA35" i="77"/>
  <c r="AB35" i="77"/>
  <c r="AC35" i="77"/>
  <c r="AD35" i="77"/>
  <c r="AE35" i="77"/>
  <c r="AF35" i="77"/>
  <c r="AG35" i="77"/>
  <c r="AH35" i="77"/>
  <c r="AI35" i="77"/>
  <c r="AJ35" i="77"/>
  <c r="AK35" i="77"/>
  <c r="AL35" i="77"/>
  <c r="AM35" i="77"/>
  <c r="AN35" i="77"/>
  <c r="AO35" i="77"/>
  <c r="AP35" i="77"/>
  <c r="AQ35" i="77"/>
  <c r="B37" i="77"/>
  <c r="C37" i="77"/>
  <c r="D37" i="77"/>
  <c r="E37" i="77"/>
  <c r="F37" i="77"/>
  <c r="G37" i="77"/>
  <c r="H37" i="77"/>
  <c r="I37" i="77"/>
  <c r="J37" i="77"/>
  <c r="K37" i="77"/>
  <c r="L37" i="77"/>
  <c r="M37" i="77"/>
  <c r="N37" i="77"/>
  <c r="O37" i="77"/>
  <c r="P37" i="77"/>
  <c r="Q37" i="77"/>
  <c r="R37" i="77"/>
  <c r="S37" i="77"/>
  <c r="T37" i="77"/>
  <c r="U37" i="77"/>
  <c r="V37" i="77"/>
  <c r="W37" i="77"/>
  <c r="X37" i="77"/>
  <c r="Y37" i="77"/>
  <c r="Z37" i="77"/>
  <c r="AA37" i="77"/>
  <c r="AB37" i="77"/>
  <c r="AC37" i="77"/>
  <c r="AD37" i="77"/>
  <c r="AE37" i="77"/>
  <c r="AF37" i="77"/>
  <c r="AG37" i="77"/>
  <c r="AH37" i="77"/>
  <c r="AI37" i="77"/>
  <c r="AJ37" i="77"/>
  <c r="AK37" i="77"/>
  <c r="AL37" i="77"/>
  <c r="AM37" i="77"/>
  <c r="AN37" i="77"/>
  <c r="AO37" i="77"/>
  <c r="AP37" i="77"/>
  <c r="AQ37" i="77"/>
  <c r="B11" i="76"/>
  <c r="C11" i="76"/>
  <c r="D11" i="76"/>
  <c r="E11" i="76"/>
  <c r="F11" i="76"/>
  <c r="G11" i="76"/>
  <c r="H11" i="76"/>
  <c r="I11" i="76"/>
  <c r="J11" i="76"/>
  <c r="K11" i="76"/>
  <c r="L11" i="76"/>
  <c r="M11" i="76"/>
  <c r="N11" i="76"/>
  <c r="O11" i="76"/>
  <c r="P11" i="76"/>
  <c r="Q11" i="76"/>
  <c r="R11" i="76"/>
  <c r="S11" i="76"/>
  <c r="T11" i="76"/>
  <c r="U11" i="76"/>
  <c r="V11" i="76"/>
  <c r="W11" i="76"/>
  <c r="X11" i="76"/>
  <c r="Y11" i="76"/>
  <c r="Z11" i="76"/>
  <c r="AA11" i="76"/>
  <c r="AB11" i="76"/>
  <c r="AC11" i="76"/>
  <c r="AD11" i="76"/>
  <c r="AE11" i="76"/>
  <c r="AF11" i="76"/>
  <c r="AG11" i="76"/>
  <c r="AH11" i="76"/>
  <c r="AI11" i="76"/>
  <c r="AJ11" i="76"/>
  <c r="AK11" i="76"/>
  <c r="AL11" i="76"/>
  <c r="AM11" i="76"/>
  <c r="AN11" i="76"/>
  <c r="AO11" i="76"/>
  <c r="AP11" i="76"/>
  <c r="AQ11" i="76"/>
  <c r="B45" i="76"/>
  <c r="C45" i="76"/>
  <c r="D45" i="76"/>
  <c r="E45" i="76"/>
  <c r="F45" i="76"/>
  <c r="G45" i="76"/>
  <c r="H45" i="76"/>
  <c r="I45" i="76"/>
  <c r="J45" i="76"/>
  <c r="K45" i="76"/>
  <c r="L45" i="76"/>
  <c r="M45" i="76"/>
  <c r="N45" i="76"/>
  <c r="O45" i="76"/>
  <c r="P45" i="76"/>
  <c r="Q45" i="76"/>
  <c r="R45" i="76"/>
  <c r="S45" i="76"/>
  <c r="T45" i="76"/>
  <c r="U45" i="76"/>
  <c r="V45" i="76"/>
  <c r="W45" i="76"/>
  <c r="X45" i="76"/>
  <c r="Y45" i="76"/>
  <c r="Z45" i="76"/>
  <c r="AA45" i="76"/>
  <c r="AB45" i="76"/>
  <c r="AC45" i="76"/>
  <c r="AD45" i="76"/>
  <c r="AE45" i="76"/>
  <c r="AF45" i="76"/>
  <c r="AG45" i="76"/>
  <c r="AH45" i="76"/>
  <c r="AI45" i="76"/>
  <c r="AJ45" i="76"/>
  <c r="AK45" i="76"/>
  <c r="AL45" i="76"/>
  <c r="AM45" i="76"/>
  <c r="AN45" i="76"/>
  <c r="AO45" i="76"/>
  <c r="AP45" i="76"/>
  <c r="AQ45" i="76"/>
  <c r="B10" i="75"/>
  <c r="C10" i="75"/>
  <c r="D10" i="75"/>
  <c r="E10" i="75"/>
  <c r="F10" i="75"/>
  <c r="G10" i="75"/>
  <c r="H10" i="75"/>
  <c r="I10" i="75"/>
  <c r="J10" i="75"/>
  <c r="K10" i="75"/>
  <c r="L10" i="75"/>
  <c r="M10" i="75"/>
  <c r="N10" i="75"/>
  <c r="O10" i="75"/>
  <c r="P10" i="75"/>
  <c r="Q10" i="75"/>
  <c r="R10" i="75"/>
  <c r="S10" i="75"/>
  <c r="T10" i="75"/>
  <c r="U10" i="75"/>
  <c r="V10" i="75"/>
  <c r="W10" i="75"/>
  <c r="X10" i="75"/>
  <c r="Y10" i="75"/>
  <c r="Z10" i="75"/>
  <c r="AA10" i="75"/>
  <c r="AB10" i="75"/>
  <c r="AC10" i="75"/>
  <c r="AD10" i="75"/>
  <c r="AE10" i="75"/>
  <c r="AF10" i="75"/>
  <c r="AG10" i="75"/>
  <c r="AH10" i="75"/>
  <c r="AI10" i="75"/>
  <c r="AJ10" i="75"/>
  <c r="AK10" i="75"/>
  <c r="AL10" i="75"/>
  <c r="AM10" i="75"/>
  <c r="AN10" i="75"/>
  <c r="AO10" i="75"/>
  <c r="AP10" i="75"/>
  <c r="AQ10" i="75"/>
  <c r="B14" i="75"/>
  <c r="C14" i="75"/>
  <c r="C12" i="75" s="1"/>
  <c r="D14" i="75"/>
  <c r="D12" i="75" s="1"/>
  <c r="E14" i="75"/>
  <c r="E12" i="75" s="1"/>
  <c r="F14" i="75"/>
  <c r="G14" i="75"/>
  <c r="G12" i="75" s="1"/>
  <c r="H14" i="75"/>
  <c r="H12" i="75" s="1"/>
  <c r="I14" i="75"/>
  <c r="I12" i="75" s="1"/>
  <c r="J14" i="75"/>
  <c r="K14" i="75"/>
  <c r="K12" i="75" s="1"/>
  <c r="L14" i="75"/>
  <c r="L12" i="75" s="1"/>
  <c r="M14" i="75"/>
  <c r="M12" i="75" s="1"/>
  <c r="N14" i="75"/>
  <c r="O14" i="75"/>
  <c r="O12" i="75" s="1"/>
  <c r="P14" i="75"/>
  <c r="P12" i="75" s="1"/>
  <c r="Q14" i="75"/>
  <c r="Q12" i="75" s="1"/>
  <c r="R14" i="75"/>
  <c r="S14" i="75"/>
  <c r="S12" i="75" s="1"/>
  <c r="T14" i="75"/>
  <c r="T12" i="75" s="1"/>
  <c r="U14" i="75"/>
  <c r="U12" i="75" s="1"/>
  <c r="V14" i="75"/>
  <c r="W14" i="75"/>
  <c r="W12" i="75" s="1"/>
  <c r="X14" i="75"/>
  <c r="X12" i="75" s="1"/>
  <c r="Y14" i="75"/>
  <c r="Y12" i="75" s="1"/>
  <c r="Z14" i="75"/>
  <c r="AA14" i="75"/>
  <c r="AA12" i="75" s="1"/>
  <c r="AB14" i="75"/>
  <c r="AB12" i="75" s="1"/>
  <c r="AC14" i="75"/>
  <c r="AC12" i="75" s="1"/>
  <c r="AD14" i="75"/>
  <c r="AE14" i="75"/>
  <c r="AE12" i="75" s="1"/>
  <c r="AF14" i="75"/>
  <c r="AF12" i="75" s="1"/>
  <c r="AG14" i="75"/>
  <c r="AG12" i="75" s="1"/>
  <c r="AH14" i="75"/>
  <c r="AI14" i="75"/>
  <c r="AI12" i="75" s="1"/>
  <c r="AJ14" i="75"/>
  <c r="AJ12" i="75" s="1"/>
  <c r="AK14" i="75"/>
  <c r="AK12" i="75" s="1"/>
  <c r="AL14" i="75"/>
  <c r="AM14" i="75"/>
  <c r="AM12" i="75" s="1"/>
  <c r="AN14" i="75"/>
  <c r="AN12" i="75" s="1"/>
  <c r="AO14" i="75"/>
  <c r="AO12" i="75" s="1"/>
  <c r="AP14" i="75"/>
  <c r="AQ14" i="75"/>
  <c r="AQ12" i="75" s="1"/>
  <c r="B15" i="75"/>
  <c r="C15" i="75"/>
  <c r="D15" i="75"/>
  <c r="E15" i="75"/>
  <c r="F15" i="75"/>
  <c r="G15" i="75"/>
  <c r="H15" i="75"/>
  <c r="I15" i="75"/>
  <c r="J15" i="75"/>
  <c r="K15" i="75"/>
  <c r="L15" i="75"/>
  <c r="M15" i="75"/>
  <c r="N15" i="75"/>
  <c r="O15" i="75"/>
  <c r="P15" i="75"/>
  <c r="Q15" i="75"/>
  <c r="R15" i="75"/>
  <c r="S15" i="75"/>
  <c r="T15" i="75"/>
  <c r="U15" i="75"/>
  <c r="V15" i="75"/>
  <c r="W15" i="75"/>
  <c r="X15" i="75"/>
  <c r="Y15" i="75"/>
  <c r="Z15" i="75"/>
  <c r="AA15" i="75"/>
  <c r="AB15" i="75"/>
  <c r="AC15" i="75"/>
  <c r="AD15" i="75"/>
  <c r="AE15" i="75"/>
  <c r="AF15" i="75"/>
  <c r="AG15" i="75"/>
  <c r="AH15" i="75"/>
  <c r="AI15" i="75"/>
  <c r="AJ15" i="75"/>
  <c r="AK15" i="75"/>
  <c r="AL15" i="75"/>
  <c r="AM15" i="75"/>
  <c r="AN15" i="75"/>
  <c r="AO15" i="75"/>
  <c r="AP15" i="75"/>
  <c r="AQ15" i="75"/>
  <c r="B16" i="75"/>
  <c r="C16" i="75"/>
  <c r="D16" i="75"/>
  <c r="E16" i="75"/>
  <c r="F16" i="75"/>
  <c r="G16" i="75"/>
  <c r="H16" i="75"/>
  <c r="I16" i="75"/>
  <c r="J16" i="75"/>
  <c r="K16" i="75"/>
  <c r="L16" i="75"/>
  <c r="M16" i="75"/>
  <c r="N16" i="75"/>
  <c r="O16" i="75"/>
  <c r="P16" i="75"/>
  <c r="Q16" i="75"/>
  <c r="R16" i="75"/>
  <c r="S16" i="75"/>
  <c r="T16" i="75"/>
  <c r="U16" i="75"/>
  <c r="V16" i="75"/>
  <c r="W16" i="75"/>
  <c r="X16" i="75"/>
  <c r="Y16" i="75"/>
  <c r="Z16" i="75"/>
  <c r="AA16" i="75"/>
  <c r="AB16" i="75"/>
  <c r="AC16" i="75"/>
  <c r="AD16" i="75"/>
  <c r="AE16" i="75"/>
  <c r="AF16" i="75"/>
  <c r="AG16" i="75"/>
  <c r="AH16" i="75"/>
  <c r="AI16" i="75"/>
  <c r="AJ16" i="75"/>
  <c r="AK16" i="75"/>
  <c r="AL16" i="75"/>
  <c r="AM16" i="75"/>
  <c r="AN16" i="75"/>
  <c r="AO16" i="75"/>
  <c r="AP16" i="75"/>
  <c r="AQ16" i="75"/>
  <c r="B17" i="75"/>
  <c r="C17" i="75"/>
  <c r="D17" i="75"/>
  <c r="E17" i="75"/>
  <c r="F17" i="75"/>
  <c r="G17" i="75"/>
  <c r="H17" i="75"/>
  <c r="I17" i="75"/>
  <c r="J17" i="75"/>
  <c r="K17" i="75"/>
  <c r="L17" i="75"/>
  <c r="M17" i="75"/>
  <c r="N17" i="75"/>
  <c r="O17" i="75"/>
  <c r="P17" i="75"/>
  <c r="Q17" i="75"/>
  <c r="R17" i="75"/>
  <c r="S17" i="75"/>
  <c r="T17" i="75"/>
  <c r="U17" i="75"/>
  <c r="V17" i="75"/>
  <c r="W17" i="75"/>
  <c r="X17" i="75"/>
  <c r="Y17" i="75"/>
  <c r="Z17" i="75"/>
  <c r="AA17" i="75"/>
  <c r="AB17" i="75"/>
  <c r="AC17" i="75"/>
  <c r="AD17" i="75"/>
  <c r="AE17" i="75"/>
  <c r="AF17" i="75"/>
  <c r="AG17" i="75"/>
  <c r="AH17" i="75"/>
  <c r="AI17" i="75"/>
  <c r="AJ17" i="75"/>
  <c r="AK17" i="75"/>
  <c r="AL17" i="75"/>
  <c r="AM17" i="75"/>
  <c r="AN17" i="75"/>
  <c r="AO17" i="75"/>
  <c r="AP17" i="75"/>
  <c r="AQ17" i="75"/>
  <c r="F19" i="75"/>
  <c r="G19" i="75"/>
  <c r="H19" i="75"/>
  <c r="I19" i="75"/>
  <c r="J19" i="75"/>
  <c r="K19" i="75"/>
  <c r="L19" i="75"/>
  <c r="M19" i="75"/>
  <c r="N19" i="75"/>
  <c r="O19" i="75"/>
  <c r="P19" i="75"/>
  <c r="Q19" i="75"/>
  <c r="R19" i="75"/>
  <c r="S19" i="75"/>
  <c r="T19" i="75"/>
  <c r="U19" i="75"/>
  <c r="V19" i="75"/>
  <c r="W19" i="75"/>
  <c r="X19" i="75"/>
  <c r="Y19" i="75"/>
  <c r="Z19" i="75"/>
  <c r="AA19" i="75"/>
  <c r="AB19" i="75"/>
  <c r="AC19" i="75"/>
  <c r="AD19" i="75"/>
  <c r="AE19" i="75"/>
  <c r="AF19" i="75"/>
  <c r="AG19" i="75"/>
  <c r="AH19" i="75"/>
  <c r="AI19" i="75"/>
  <c r="AJ19" i="75"/>
  <c r="AK19" i="75"/>
  <c r="AL19" i="75"/>
  <c r="AM19" i="75"/>
  <c r="AN19" i="75"/>
  <c r="AO19" i="75"/>
  <c r="AP19" i="75"/>
  <c r="AQ19" i="75"/>
  <c r="F21" i="75"/>
  <c r="G21" i="75"/>
  <c r="H21" i="75"/>
  <c r="I21" i="75"/>
  <c r="J21" i="75"/>
  <c r="K21" i="75"/>
  <c r="L21" i="75"/>
  <c r="M21" i="75"/>
  <c r="N21" i="75"/>
  <c r="O21" i="75"/>
  <c r="P21" i="75"/>
  <c r="Q21" i="75"/>
  <c r="R21" i="75"/>
  <c r="S21" i="75"/>
  <c r="T21" i="75"/>
  <c r="U21" i="75"/>
  <c r="V21" i="75"/>
  <c r="W21" i="75"/>
  <c r="X21" i="75"/>
  <c r="Y21" i="75"/>
  <c r="Z21" i="75"/>
  <c r="AA21" i="75"/>
  <c r="AB21" i="75"/>
  <c r="AC21" i="75"/>
  <c r="AD21" i="75"/>
  <c r="AE21" i="75"/>
  <c r="AF21" i="75"/>
  <c r="AG21" i="75"/>
  <c r="AH21" i="75"/>
  <c r="AI21" i="75"/>
  <c r="AJ21" i="75"/>
  <c r="AK21" i="75"/>
  <c r="AL21" i="75"/>
  <c r="AM21" i="75"/>
  <c r="AN21" i="75"/>
  <c r="AO21" i="75"/>
  <c r="AP21" i="75"/>
  <c r="AQ21" i="75"/>
  <c r="F22" i="75"/>
  <c r="G22" i="75"/>
  <c r="H22" i="75"/>
  <c r="I22" i="75"/>
  <c r="J22" i="75"/>
  <c r="K22" i="75"/>
  <c r="L22" i="75"/>
  <c r="M22" i="75"/>
  <c r="N22" i="75"/>
  <c r="O22" i="75"/>
  <c r="P22" i="75"/>
  <c r="Q22" i="75"/>
  <c r="R22" i="75"/>
  <c r="S22" i="75"/>
  <c r="T22" i="75"/>
  <c r="U22" i="75"/>
  <c r="V22" i="75"/>
  <c r="W22" i="75"/>
  <c r="X22" i="75"/>
  <c r="Y22" i="75"/>
  <c r="Z22" i="75"/>
  <c r="AA22" i="75"/>
  <c r="AB22" i="75"/>
  <c r="AC22" i="75"/>
  <c r="AD22" i="75"/>
  <c r="AE22" i="75"/>
  <c r="AF22" i="75"/>
  <c r="AG22" i="75"/>
  <c r="AH22" i="75"/>
  <c r="AI22" i="75"/>
  <c r="AJ22" i="75"/>
  <c r="AK22" i="75"/>
  <c r="AL22" i="75"/>
  <c r="AM22" i="75"/>
  <c r="AN22" i="75"/>
  <c r="AO22" i="75"/>
  <c r="AP22" i="75"/>
  <c r="AQ22" i="75"/>
  <c r="F23" i="75"/>
  <c r="G23" i="75"/>
  <c r="H23" i="75"/>
  <c r="I23" i="75"/>
  <c r="J23" i="75"/>
  <c r="K23" i="75"/>
  <c r="L23" i="75"/>
  <c r="M23" i="75"/>
  <c r="N23" i="75"/>
  <c r="O23" i="75"/>
  <c r="P23" i="75"/>
  <c r="Q23" i="75"/>
  <c r="R23" i="75"/>
  <c r="S23" i="75"/>
  <c r="T23" i="75"/>
  <c r="U23" i="75"/>
  <c r="V23" i="75"/>
  <c r="W23" i="75"/>
  <c r="X23" i="75"/>
  <c r="Y23" i="75"/>
  <c r="Z23" i="75"/>
  <c r="AA23" i="75"/>
  <c r="AB23" i="75"/>
  <c r="AC23" i="75"/>
  <c r="AD23" i="75"/>
  <c r="AE23" i="75"/>
  <c r="AF23" i="75"/>
  <c r="AG23" i="75"/>
  <c r="AH23" i="75"/>
  <c r="AI23" i="75"/>
  <c r="AJ23" i="75"/>
  <c r="AK23" i="75"/>
  <c r="AL23" i="75"/>
  <c r="AM23" i="75"/>
  <c r="AN23" i="75"/>
  <c r="AO23" i="75"/>
  <c r="AP23" i="75"/>
  <c r="AQ23" i="75"/>
  <c r="B14" i="74"/>
  <c r="C14" i="74"/>
  <c r="D14" i="74"/>
  <c r="E14" i="74"/>
  <c r="F14" i="74"/>
  <c r="G14" i="74"/>
  <c r="H14" i="74"/>
  <c r="I14" i="74"/>
  <c r="J14" i="74"/>
  <c r="K14" i="74"/>
  <c r="L14" i="74"/>
  <c r="M14" i="74"/>
  <c r="N14" i="74"/>
  <c r="O14" i="74"/>
  <c r="P14" i="74"/>
  <c r="Q14" i="74"/>
  <c r="R14" i="74"/>
  <c r="S14" i="74"/>
  <c r="T14" i="74"/>
  <c r="U14" i="74"/>
  <c r="V14" i="74"/>
  <c r="W14" i="74"/>
  <c r="X14" i="74"/>
  <c r="Y14" i="74"/>
  <c r="Z14" i="74"/>
  <c r="AA14" i="74"/>
  <c r="AB14" i="74"/>
  <c r="AC14" i="74"/>
  <c r="AD14" i="74"/>
  <c r="AE14" i="74"/>
  <c r="AF14" i="74"/>
  <c r="AG14" i="74"/>
  <c r="AH14" i="74"/>
  <c r="AI14" i="74"/>
  <c r="AJ14" i="74"/>
  <c r="AK14" i="74"/>
  <c r="AL14" i="74"/>
  <c r="AM14" i="74"/>
  <c r="AN14" i="74"/>
  <c r="AO14" i="74"/>
  <c r="AP14" i="74"/>
  <c r="AQ14" i="74"/>
  <c r="B25" i="74"/>
  <c r="C25" i="74"/>
  <c r="D25" i="74"/>
  <c r="E25" i="74"/>
  <c r="F25" i="74"/>
  <c r="G25" i="74"/>
  <c r="H25" i="74"/>
  <c r="I25" i="74"/>
  <c r="J25" i="74"/>
  <c r="K25" i="74"/>
  <c r="L25" i="74"/>
  <c r="M25" i="74"/>
  <c r="N25" i="74"/>
  <c r="O25" i="74"/>
  <c r="P25" i="74"/>
  <c r="Q25" i="74"/>
  <c r="R25" i="74"/>
  <c r="S25" i="74"/>
  <c r="T25" i="74"/>
  <c r="U25" i="74"/>
  <c r="V25" i="74"/>
  <c r="W25" i="74"/>
  <c r="X25" i="74"/>
  <c r="Y25" i="74"/>
  <c r="Z25" i="74"/>
  <c r="AA25" i="74"/>
  <c r="AB25" i="74"/>
  <c r="AC25" i="74"/>
  <c r="AD25" i="74"/>
  <c r="AE25" i="74"/>
  <c r="AF25" i="74"/>
  <c r="AG25" i="74"/>
  <c r="AH25" i="74"/>
  <c r="AI25" i="74"/>
  <c r="AJ25" i="74"/>
  <c r="AK25" i="74"/>
  <c r="AL25" i="74"/>
  <c r="AM25" i="74"/>
  <c r="AN25" i="74"/>
  <c r="AO25" i="74"/>
  <c r="AP25" i="74"/>
  <c r="AQ25" i="74"/>
  <c r="B36" i="74"/>
  <c r="C36" i="74"/>
  <c r="D36" i="74"/>
  <c r="E36" i="74"/>
  <c r="F36" i="74"/>
  <c r="G36" i="74"/>
  <c r="H36" i="74"/>
  <c r="I36" i="74"/>
  <c r="J36" i="74"/>
  <c r="K36" i="74"/>
  <c r="L36" i="74"/>
  <c r="M36" i="74"/>
  <c r="N36" i="74"/>
  <c r="O36" i="74"/>
  <c r="P36" i="74"/>
  <c r="Q36" i="74"/>
  <c r="R36" i="74"/>
  <c r="S36" i="74"/>
  <c r="T36" i="74"/>
  <c r="U36" i="74"/>
  <c r="V36" i="74"/>
  <c r="W36" i="74"/>
  <c r="X36" i="74"/>
  <c r="Y36" i="74"/>
  <c r="Z36" i="74"/>
  <c r="AA36" i="74"/>
  <c r="AB36" i="74"/>
  <c r="AC36" i="74"/>
  <c r="AD36" i="74"/>
  <c r="AE36" i="74"/>
  <c r="AF36" i="74"/>
  <c r="AG36" i="74"/>
  <c r="AH36" i="74"/>
  <c r="AI36" i="74"/>
  <c r="AJ36" i="74"/>
  <c r="AK36" i="74"/>
  <c r="AL36" i="74"/>
  <c r="AM36" i="74"/>
  <c r="AN36" i="74"/>
  <c r="AO36" i="74"/>
  <c r="AP36" i="74"/>
  <c r="AQ36" i="74"/>
  <c r="B38" i="74"/>
  <c r="C38" i="74"/>
  <c r="D38" i="74"/>
  <c r="E38" i="74"/>
  <c r="F38" i="74"/>
  <c r="G38" i="74"/>
  <c r="H38" i="74"/>
  <c r="I38" i="74"/>
  <c r="J38" i="74"/>
  <c r="K38" i="74"/>
  <c r="L38" i="74"/>
  <c r="M38" i="74"/>
  <c r="N38" i="74"/>
  <c r="O38" i="74"/>
  <c r="P38" i="74"/>
  <c r="Q38" i="74"/>
  <c r="R38" i="74"/>
  <c r="S38" i="74"/>
  <c r="T38" i="74"/>
  <c r="U38" i="74"/>
  <c r="V38" i="74"/>
  <c r="W38" i="74"/>
  <c r="X38" i="74"/>
  <c r="Y38" i="74"/>
  <c r="Z38" i="74"/>
  <c r="AA38" i="74"/>
  <c r="AB38" i="74"/>
  <c r="AC38" i="74"/>
  <c r="AD38" i="74"/>
  <c r="AE38" i="74"/>
  <c r="AF38" i="74"/>
  <c r="AG38" i="74"/>
  <c r="AH38" i="74"/>
  <c r="AI38" i="74"/>
  <c r="AJ38" i="74"/>
  <c r="AK38" i="74"/>
  <c r="AL38" i="74"/>
  <c r="AM38" i="74"/>
  <c r="AN38" i="74"/>
  <c r="AO38" i="74"/>
  <c r="AP38" i="74"/>
  <c r="AQ38" i="74"/>
  <c r="B11" i="73"/>
  <c r="C11" i="73"/>
  <c r="D11" i="73"/>
  <c r="E11" i="73"/>
  <c r="F11" i="73"/>
  <c r="G11" i="73"/>
  <c r="H11" i="73"/>
  <c r="I11" i="73"/>
  <c r="J11" i="73"/>
  <c r="K11" i="73"/>
  <c r="L11" i="73"/>
  <c r="M11" i="73"/>
  <c r="N11" i="73"/>
  <c r="O11" i="73"/>
  <c r="P11" i="73"/>
  <c r="Q11" i="73"/>
  <c r="R11" i="73"/>
  <c r="S11" i="73"/>
  <c r="T11" i="73"/>
  <c r="U11" i="73"/>
  <c r="V11" i="73"/>
  <c r="W11" i="73"/>
  <c r="X11" i="73"/>
  <c r="Y11" i="73"/>
  <c r="Z11" i="73"/>
  <c r="AA11" i="73"/>
  <c r="AB11" i="73"/>
  <c r="AC11" i="73"/>
  <c r="AD11" i="73"/>
  <c r="AE11" i="73"/>
  <c r="AF11" i="73"/>
  <c r="AG11" i="73"/>
  <c r="AH11" i="73"/>
  <c r="AI11" i="73"/>
  <c r="AJ11" i="73"/>
  <c r="AK11" i="73"/>
  <c r="AL11" i="73"/>
  <c r="AM11" i="73"/>
  <c r="AN11" i="73"/>
  <c r="AO11" i="73"/>
  <c r="AP11" i="73"/>
  <c r="AQ11" i="73"/>
  <c r="B45" i="73"/>
  <c r="C45" i="73"/>
  <c r="D45" i="73"/>
  <c r="E45" i="73"/>
  <c r="F45" i="73"/>
  <c r="G45" i="73"/>
  <c r="H45" i="73"/>
  <c r="I45" i="73"/>
  <c r="J45" i="73"/>
  <c r="K45" i="73"/>
  <c r="L45" i="73"/>
  <c r="M45" i="73"/>
  <c r="N45" i="73"/>
  <c r="O45" i="73"/>
  <c r="P45" i="73"/>
  <c r="Q45" i="73"/>
  <c r="R45" i="73"/>
  <c r="S45" i="73"/>
  <c r="T45" i="73"/>
  <c r="U45" i="73"/>
  <c r="V45" i="73"/>
  <c r="W45" i="73"/>
  <c r="X45" i="73"/>
  <c r="Y45" i="73"/>
  <c r="Z45" i="73"/>
  <c r="AA45" i="73"/>
  <c r="AB45" i="73"/>
  <c r="AC45" i="73"/>
  <c r="AD45" i="73"/>
  <c r="AE45" i="73"/>
  <c r="AF45" i="73"/>
  <c r="AG45" i="73"/>
  <c r="AH45" i="73"/>
  <c r="AI45" i="73"/>
  <c r="AJ45" i="73"/>
  <c r="AK45" i="73"/>
  <c r="AL45" i="73"/>
  <c r="AM45" i="73"/>
  <c r="AN45" i="73"/>
  <c r="AO45" i="73"/>
  <c r="AP45" i="73"/>
  <c r="AQ45" i="73"/>
  <c r="W19" i="56"/>
  <c r="V34" i="5"/>
  <c r="V17" i="5"/>
  <c r="U18" i="5"/>
  <c r="V32" i="6"/>
  <c r="U41" i="6"/>
  <c r="T41" i="6"/>
  <c r="S41" i="6"/>
  <c r="R41" i="6"/>
  <c r="Q41" i="6"/>
  <c r="P41" i="6"/>
  <c r="U39" i="6"/>
  <c r="T39" i="6"/>
  <c r="S39" i="6"/>
  <c r="R39" i="6"/>
  <c r="Q39" i="6"/>
  <c r="P39" i="6"/>
  <c r="U37" i="6"/>
  <c r="T37" i="6"/>
  <c r="S37" i="6"/>
  <c r="R37" i="6"/>
  <c r="Q37" i="6"/>
  <c r="P37" i="6"/>
  <c r="U35" i="6"/>
  <c r="T35" i="6"/>
  <c r="S35" i="6"/>
  <c r="R35" i="6"/>
  <c r="Q35" i="6"/>
  <c r="P35" i="6"/>
  <c r="U33" i="6"/>
  <c r="T33" i="6"/>
  <c r="S33" i="6"/>
  <c r="R33" i="6"/>
  <c r="Q33" i="6"/>
  <c r="P33" i="6"/>
  <c r="U31" i="6"/>
  <c r="T31" i="6"/>
  <c r="S31" i="6"/>
  <c r="R31" i="6"/>
  <c r="Q31" i="6"/>
  <c r="P31" i="6"/>
  <c r="U29" i="6"/>
  <c r="T29" i="6"/>
  <c r="S29" i="6"/>
  <c r="R29" i="6"/>
  <c r="Q29" i="6"/>
  <c r="P29" i="6"/>
  <c r="Q26" i="6"/>
  <c r="R26" i="6"/>
  <c r="S26" i="6"/>
  <c r="T26" i="6"/>
  <c r="U26" i="6"/>
  <c r="P26" i="6"/>
  <c r="K41" i="6"/>
  <c r="M37" i="6"/>
  <c r="N33" i="6"/>
  <c r="J31" i="6"/>
  <c r="N41" i="6"/>
  <c r="M41" i="6"/>
  <c r="L41" i="6"/>
  <c r="J41" i="6"/>
  <c r="I41" i="6"/>
  <c r="N39" i="6"/>
  <c r="M39" i="6"/>
  <c r="L39" i="6"/>
  <c r="K39" i="6"/>
  <c r="J39" i="6"/>
  <c r="I39" i="6"/>
  <c r="N37" i="6"/>
  <c r="L37" i="6"/>
  <c r="K37" i="6"/>
  <c r="J37" i="6"/>
  <c r="I37" i="6"/>
  <c r="N35" i="6"/>
  <c r="M35" i="6"/>
  <c r="L35" i="6"/>
  <c r="K35" i="6"/>
  <c r="J35" i="6"/>
  <c r="I35" i="6"/>
  <c r="M33" i="6"/>
  <c r="L33" i="6"/>
  <c r="K33" i="6"/>
  <c r="J33" i="6"/>
  <c r="I33" i="6"/>
  <c r="N31" i="6"/>
  <c r="M31" i="6"/>
  <c r="L31" i="6"/>
  <c r="K31" i="6"/>
  <c r="I31" i="6"/>
  <c r="N29" i="6"/>
  <c r="M29" i="6"/>
  <c r="L29" i="6"/>
  <c r="K29" i="6"/>
  <c r="J29" i="6"/>
  <c r="I29" i="6"/>
  <c r="J26" i="6"/>
  <c r="K26" i="6"/>
  <c r="L26" i="6"/>
  <c r="M26" i="6"/>
  <c r="N26" i="6"/>
  <c r="I26" i="6"/>
  <c r="U22" i="6"/>
  <c r="T22" i="6"/>
  <c r="S22" i="6"/>
  <c r="R22" i="6"/>
  <c r="Q22" i="6"/>
  <c r="P22" i="6"/>
  <c r="U20" i="6"/>
  <c r="T20" i="6"/>
  <c r="S20" i="6"/>
  <c r="R20" i="6"/>
  <c r="Q20" i="6"/>
  <c r="P20" i="6"/>
  <c r="U18" i="6"/>
  <c r="T18" i="6"/>
  <c r="S18" i="6"/>
  <c r="R18" i="6"/>
  <c r="Q18" i="6"/>
  <c r="P18" i="6"/>
  <c r="U16" i="6"/>
  <c r="T16" i="6"/>
  <c r="S16" i="6"/>
  <c r="R16" i="6"/>
  <c r="Q16" i="6"/>
  <c r="P16" i="6"/>
  <c r="U14" i="6"/>
  <c r="T14" i="6"/>
  <c r="S14" i="6"/>
  <c r="R14" i="6"/>
  <c r="Q14" i="6"/>
  <c r="P14" i="6"/>
  <c r="U12" i="6"/>
  <c r="T12" i="6"/>
  <c r="S12" i="6"/>
  <c r="R12" i="6"/>
  <c r="Q12" i="6"/>
  <c r="P12" i="6"/>
  <c r="U10" i="6"/>
  <c r="T10" i="6"/>
  <c r="S10" i="6"/>
  <c r="R10" i="6"/>
  <c r="Q10" i="6"/>
  <c r="P10" i="6"/>
  <c r="Q7" i="6"/>
  <c r="R7" i="6"/>
  <c r="S7" i="6"/>
  <c r="T7" i="6"/>
  <c r="U7" i="6"/>
  <c r="P7" i="6"/>
  <c r="G41" i="6"/>
  <c r="F41" i="6"/>
  <c r="E41" i="6"/>
  <c r="D41" i="6"/>
  <c r="C41" i="6"/>
  <c r="B41" i="6"/>
  <c r="G39" i="6"/>
  <c r="F39" i="6"/>
  <c r="E39" i="6"/>
  <c r="D39" i="6"/>
  <c r="C39" i="6"/>
  <c r="B39" i="6"/>
  <c r="G37" i="6"/>
  <c r="F37" i="6"/>
  <c r="E37" i="6"/>
  <c r="D37" i="6"/>
  <c r="C37" i="6"/>
  <c r="B37" i="6"/>
  <c r="G35" i="6"/>
  <c r="F35" i="6"/>
  <c r="E35" i="6"/>
  <c r="D35" i="6"/>
  <c r="C35" i="6"/>
  <c r="B35" i="6"/>
  <c r="G33" i="6"/>
  <c r="F33" i="6"/>
  <c r="E33" i="6"/>
  <c r="D33" i="6"/>
  <c r="C33" i="6"/>
  <c r="B33" i="6"/>
  <c r="G31" i="6"/>
  <c r="F31" i="6"/>
  <c r="E31" i="6"/>
  <c r="D31" i="6"/>
  <c r="C31" i="6"/>
  <c r="B31" i="6"/>
  <c r="G29" i="6"/>
  <c r="F29" i="6"/>
  <c r="E29" i="6"/>
  <c r="D29" i="6"/>
  <c r="C29" i="6"/>
  <c r="B29" i="6"/>
  <c r="C26" i="6"/>
  <c r="D26" i="6"/>
  <c r="E26" i="6"/>
  <c r="F26" i="6"/>
  <c r="G26" i="6"/>
  <c r="B26" i="6"/>
  <c r="K14" i="6"/>
  <c r="J12" i="6"/>
  <c r="N22" i="6"/>
  <c r="M22" i="6"/>
  <c r="L22" i="6"/>
  <c r="K22" i="6"/>
  <c r="J22" i="6"/>
  <c r="I22" i="6"/>
  <c r="N20" i="6"/>
  <c r="M20" i="6"/>
  <c r="L20" i="6"/>
  <c r="K20" i="6"/>
  <c r="J20" i="6"/>
  <c r="I20" i="6"/>
  <c r="N18" i="6"/>
  <c r="M18" i="6"/>
  <c r="L18" i="6"/>
  <c r="K18" i="6"/>
  <c r="J18" i="6"/>
  <c r="I18" i="6"/>
  <c r="N16" i="6"/>
  <c r="M16" i="6"/>
  <c r="L16" i="6"/>
  <c r="K16" i="6"/>
  <c r="J16" i="6"/>
  <c r="I16" i="6"/>
  <c r="N14" i="6"/>
  <c r="M14" i="6"/>
  <c r="L14" i="6"/>
  <c r="J14" i="6"/>
  <c r="I14" i="6"/>
  <c r="N12" i="6"/>
  <c r="M12" i="6"/>
  <c r="L12" i="6"/>
  <c r="K12" i="6"/>
  <c r="I12" i="6"/>
  <c r="N10" i="6"/>
  <c r="M10" i="6"/>
  <c r="L10" i="6"/>
  <c r="K10" i="6"/>
  <c r="J10" i="6"/>
  <c r="I10" i="6"/>
  <c r="L7" i="6"/>
  <c r="M7" i="6"/>
  <c r="N7" i="6"/>
  <c r="J7" i="6"/>
  <c r="K7" i="6"/>
  <c r="I7" i="6"/>
  <c r="V25" i="6"/>
  <c r="V40" i="6"/>
  <c r="V38" i="6"/>
  <c r="V36" i="6"/>
  <c r="V34" i="6"/>
  <c r="V30" i="6"/>
  <c r="V28" i="6"/>
  <c r="O40" i="6"/>
  <c r="O38" i="6"/>
  <c r="O36" i="6"/>
  <c r="O32" i="6"/>
  <c r="O30" i="6"/>
  <c r="O28" i="6"/>
  <c r="O25" i="6"/>
  <c r="H40" i="6"/>
  <c r="H38" i="6"/>
  <c r="H36" i="6"/>
  <c r="H34" i="6"/>
  <c r="H32" i="6"/>
  <c r="H30" i="6"/>
  <c r="H28" i="6"/>
  <c r="H25" i="6"/>
  <c r="V21" i="6"/>
  <c r="V19" i="6"/>
  <c r="V17" i="6"/>
  <c r="V15" i="6"/>
  <c r="V13" i="6"/>
  <c r="V11" i="6"/>
  <c r="V9" i="6"/>
  <c r="V6" i="6"/>
  <c r="O21" i="6"/>
  <c r="O19" i="6"/>
  <c r="O17" i="6"/>
  <c r="O15" i="6"/>
  <c r="O13" i="6"/>
  <c r="O11" i="6"/>
  <c r="O9" i="6"/>
  <c r="O6" i="6"/>
  <c r="H21" i="6"/>
  <c r="H19" i="6"/>
  <c r="H17" i="6"/>
  <c r="H15" i="6"/>
  <c r="H13" i="6"/>
  <c r="H11" i="6"/>
  <c r="H9" i="6"/>
  <c r="H6" i="6"/>
  <c r="W113" i="56"/>
  <c r="V40" i="5"/>
  <c r="V38" i="5"/>
  <c r="V36" i="5"/>
  <c r="V32" i="5"/>
  <c r="V30" i="5"/>
  <c r="V28" i="5"/>
  <c r="V25" i="5"/>
  <c r="O40" i="5"/>
  <c r="O38" i="5"/>
  <c r="O36" i="5"/>
  <c r="O34" i="5"/>
  <c r="O32" i="5"/>
  <c r="O30" i="5"/>
  <c r="O28" i="5"/>
  <c r="O25" i="5"/>
  <c r="H40" i="5"/>
  <c r="H38" i="5"/>
  <c r="H36" i="5"/>
  <c r="H34" i="5"/>
  <c r="H32" i="5"/>
  <c r="H30" i="5"/>
  <c r="H28" i="5"/>
  <c r="H25" i="5"/>
  <c r="V21" i="5"/>
  <c r="V19" i="5"/>
  <c r="V15" i="5"/>
  <c r="V13" i="5"/>
  <c r="V11" i="5"/>
  <c r="V9" i="5"/>
  <c r="V6" i="5"/>
  <c r="O21" i="5"/>
  <c r="O19" i="5"/>
  <c r="O17" i="5"/>
  <c r="O15" i="5"/>
  <c r="O13" i="5"/>
  <c r="O11" i="5"/>
  <c r="O9" i="5"/>
  <c r="O6" i="5"/>
  <c r="H21" i="5"/>
  <c r="H19" i="5"/>
  <c r="H17" i="5"/>
  <c r="H15" i="5"/>
  <c r="H13" i="5"/>
  <c r="H11" i="5"/>
  <c r="H9" i="5"/>
  <c r="H6" i="5"/>
  <c r="B6" i="56"/>
  <c r="B22" i="56" s="1"/>
  <c r="C6" i="56"/>
  <c r="D6" i="56"/>
  <c r="D22" i="56" s="1"/>
  <c r="E6" i="56"/>
  <c r="F6" i="56"/>
  <c r="F22" i="56" s="1"/>
  <c r="G6" i="56"/>
  <c r="H6" i="56"/>
  <c r="I6" i="56"/>
  <c r="J6" i="56"/>
  <c r="J22" i="56" s="1"/>
  <c r="L6" i="56"/>
  <c r="M6" i="56"/>
  <c r="N6" i="56"/>
  <c r="O6" i="56"/>
  <c r="P6" i="56"/>
  <c r="Q6" i="56"/>
  <c r="R6" i="56"/>
  <c r="S6" i="56"/>
  <c r="T6" i="56"/>
  <c r="V6" i="56"/>
  <c r="V21" i="56" s="1"/>
  <c r="W6" i="56"/>
  <c r="B7" i="56"/>
  <c r="B19" i="56" s="1"/>
  <c r="C7" i="56"/>
  <c r="D7" i="56"/>
  <c r="D19" i="56" s="1"/>
  <c r="E7" i="56"/>
  <c r="F7" i="56"/>
  <c r="F19" i="56" s="1"/>
  <c r="G7" i="56"/>
  <c r="H7" i="56"/>
  <c r="I7" i="56"/>
  <c r="J7" i="56"/>
  <c r="J19" i="56" s="1"/>
  <c r="L7" i="56"/>
  <c r="M7" i="56"/>
  <c r="N7" i="56"/>
  <c r="O7" i="56"/>
  <c r="P7" i="56"/>
  <c r="Q7" i="56"/>
  <c r="R7" i="56"/>
  <c r="S7" i="56"/>
  <c r="T7" i="56"/>
  <c r="V7" i="56"/>
  <c r="V19" i="56" s="1"/>
  <c r="W7" i="56"/>
  <c r="B8" i="56"/>
  <c r="B20" i="56" s="1"/>
  <c r="C8" i="56"/>
  <c r="D8" i="56"/>
  <c r="D20" i="56" s="1"/>
  <c r="E8" i="56"/>
  <c r="F8" i="56"/>
  <c r="F20" i="56" s="1"/>
  <c r="G8" i="56"/>
  <c r="H8" i="56"/>
  <c r="I8" i="56"/>
  <c r="J8" i="56"/>
  <c r="J20" i="56" s="1"/>
  <c r="L8" i="56"/>
  <c r="L20" i="56" s="1"/>
  <c r="M8" i="56"/>
  <c r="N8" i="56"/>
  <c r="N20" i="56" s="1"/>
  <c r="O8" i="56"/>
  <c r="P8" i="56"/>
  <c r="P20" i="56" s="1"/>
  <c r="Q8" i="56"/>
  <c r="R8" i="56"/>
  <c r="S8" i="56"/>
  <c r="T8" i="56"/>
  <c r="T20" i="56" s="1"/>
  <c r="V8" i="56"/>
  <c r="V20" i="56" s="1"/>
  <c r="W8" i="56"/>
  <c r="B9" i="56"/>
  <c r="B21" i="56" s="1"/>
  <c r="C9" i="56"/>
  <c r="D9" i="56"/>
  <c r="D21" i="56" s="1"/>
  <c r="E9" i="56"/>
  <c r="F9" i="56"/>
  <c r="F21" i="56" s="1"/>
  <c r="G78" i="56"/>
  <c r="G9" i="56"/>
  <c r="H78" i="56"/>
  <c r="H9" i="56"/>
  <c r="H21" i="56" s="1"/>
  <c r="I78" i="56"/>
  <c r="I9" i="56"/>
  <c r="J78" i="56"/>
  <c r="J9" i="56"/>
  <c r="J21" i="56" s="1"/>
  <c r="L78" i="56"/>
  <c r="L9" i="56" s="1"/>
  <c r="M78" i="56"/>
  <c r="N78" i="56"/>
  <c r="N9" i="56" s="1"/>
  <c r="O78" i="56"/>
  <c r="Q78" i="56"/>
  <c r="Q9" i="56"/>
  <c r="R78" i="56"/>
  <c r="R9" i="56"/>
  <c r="S78" i="56"/>
  <c r="S9" i="56"/>
  <c r="T78" i="56"/>
  <c r="T9" i="56"/>
  <c r="V9" i="56"/>
  <c r="W9" i="56"/>
  <c r="B10" i="56"/>
  <c r="C10" i="56"/>
  <c r="D10" i="56"/>
  <c r="E10" i="56"/>
  <c r="F10" i="56"/>
  <c r="G10" i="56"/>
  <c r="H10" i="56"/>
  <c r="I10" i="56"/>
  <c r="J10" i="56"/>
  <c r="L10" i="56"/>
  <c r="M10" i="56"/>
  <c r="N10" i="56"/>
  <c r="O10" i="56"/>
  <c r="P10" i="56"/>
  <c r="Q10" i="56"/>
  <c r="R10" i="56"/>
  <c r="S10" i="56"/>
  <c r="T10" i="56"/>
  <c r="V10" i="56"/>
  <c r="W10" i="56"/>
  <c r="B11" i="56"/>
  <c r="C11" i="56"/>
  <c r="D11" i="56"/>
  <c r="E11" i="56"/>
  <c r="F11" i="56"/>
  <c r="G11" i="56"/>
  <c r="H11" i="56"/>
  <c r="I11" i="56"/>
  <c r="J11" i="56"/>
  <c r="L11" i="56"/>
  <c r="M11" i="56"/>
  <c r="N11" i="56"/>
  <c r="O11" i="56"/>
  <c r="P11" i="56"/>
  <c r="Q11" i="56"/>
  <c r="R11" i="56"/>
  <c r="S11" i="56"/>
  <c r="T11" i="56"/>
  <c r="V11" i="56"/>
  <c r="W11" i="56"/>
  <c r="B12" i="56"/>
  <c r="C12" i="56"/>
  <c r="D12" i="56"/>
  <c r="E12" i="56"/>
  <c r="F12" i="56"/>
  <c r="G12" i="56"/>
  <c r="H12" i="56"/>
  <c r="I12" i="56"/>
  <c r="J12" i="56"/>
  <c r="L12" i="56"/>
  <c r="M12" i="56"/>
  <c r="N12" i="56"/>
  <c r="O12" i="56"/>
  <c r="P12" i="56"/>
  <c r="Q12" i="56"/>
  <c r="R12" i="56"/>
  <c r="S12" i="56"/>
  <c r="T12" i="56"/>
  <c r="V12" i="56"/>
  <c r="W12" i="56"/>
  <c r="B13" i="56"/>
  <c r="C13" i="56"/>
  <c r="D13" i="56"/>
  <c r="E13" i="56"/>
  <c r="F13" i="56"/>
  <c r="G13" i="56"/>
  <c r="H13" i="56"/>
  <c r="I13" i="56"/>
  <c r="J13" i="56"/>
  <c r="L13" i="56"/>
  <c r="M13" i="56"/>
  <c r="N13" i="56"/>
  <c r="O13" i="56"/>
  <c r="P13" i="56"/>
  <c r="Q13" i="56"/>
  <c r="R13" i="56"/>
  <c r="S13" i="56"/>
  <c r="T13" i="56"/>
  <c r="V13" i="56"/>
  <c r="W13" i="56"/>
  <c r="B14" i="56"/>
  <c r="C14" i="56"/>
  <c r="D14" i="56"/>
  <c r="E14" i="56"/>
  <c r="F14" i="56"/>
  <c r="G14" i="56"/>
  <c r="H14" i="56"/>
  <c r="I14" i="56"/>
  <c r="J14" i="56"/>
  <c r="L14" i="56"/>
  <c r="M14" i="56"/>
  <c r="N14" i="56"/>
  <c r="O14" i="56"/>
  <c r="P14" i="56"/>
  <c r="Q14" i="56"/>
  <c r="R14" i="56"/>
  <c r="S14" i="56"/>
  <c r="T14" i="56"/>
  <c r="V14" i="56"/>
  <c r="W14" i="56"/>
  <c r="B15" i="56"/>
  <c r="C15" i="56"/>
  <c r="D15" i="56"/>
  <c r="E15" i="56"/>
  <c r="F15" i="56"/>
  <c r="G15" i="56"/>
  <c r="H15" i="56"/>
  <c r="I15" i="56"/>
  <c r="J15" i="56"/>
  <c r="L15" i="56"/>
  <c r="M15" i="56"/>
  <c r="N15" i="56"/>
  <c r="O15" i="56"/>
  <c r="P15" i="56"/>
  <c r="Q15" i="56"/>
  <c r="R15" i="56"/>
  <c r="S15" i="56"/>
  <c r="T15" i="56"/>
  <c r="V15" i="56"/>
  <c r="W15" i="56"/>
  <c r="B16" i="56"/>
  <c r="C16" i="56"/>
  <c r="D16" i="56"/>
  <c r="E16" i="56"/>
  <c r="F16" i="56"/>
  <c r="G16" i="56"/>
  <c r="H16" i="56"/>
  <c r="I16" i="56"/>
  <c r="J16" i="56"/>
  <c r="L16" i="56"/>
  <c r="M16" i="56"/>
  <c r="N16" i="56"/>
  <c r="O16" i="56"/>
  <c r="P16" i="56"/>
  <c r="Q16" i="56"/>
  <c r="R16" i="56"/>
  <c r="S16" i="56"/>
  <c r="T16" i="56"/>
  <c r="V16" i="56"/>
  <c r="W16" i="56"/>
  <c r="C19" i="56"/>
  <c r="E19" i="56"/>
  <c r="G19" i="56"/>
  <c r="I19" i="56"/>
  <c r="L19" i="56"/>
  <c r="M19" i="56"/>
  <c r="N19" i="56"/>
  <c r="O19" i="56"/>
  <c r="P19" i="56"/>
  <c r="Q19" i="56"/>
  <c r="R19" i="56"/>
  <c r="S19" i="56"/>
  <c r="T19" i="56"/>
  <c r="C20" i="56"/>
  <c r="E20" i="56"/>
  <c r="G20" i="56"/>
  <c r="I20" i="56"/>
  <c r="M20" i="56"/>
  <c r="O20" i="56"/>
  <c r="Q20" i="56"/>
  <c r="S20" i="56"/>
  <c r="W20" i="56"/>
  <c r="C21" i="56"/>
  <c r="E21" i="56"/>
  <c r="G21" i="56"/>
  <c r="L21" i="56"/>
  <c r="N21" i="56"/>
  <c r="Q21" i="56"/>
  <c r="R21" i="56"/>
  <c r="S21" i="56"/>
  <c r="T21" i="56"/>
  <c r="W21" i="56"/>
  <c r="C22" i="56"/>
  <c r="E22" i="56"/>
  <c r="G22" i="56"/>
  <c r="I22" i="56"/>
  <c r="L22" i="56"/>
  <c r="M22" i="56"/>
  <c r="N22" i="56"/>
  <c r="O22" i="56"/>
  <c r="P22" i="56"/>
  <c r="Q22" i="56"/>
  <c r="R22" i="56"/>
  <c r="S22" i="56"/>
  <c r="T22" i="56"/>
  <c r="W22" i="56"/>
  <c r="C23" i="56"/>
  <c r="E23" i="56"/>
  <c r="G23" i="56"/>
  <c r="I23" i="56"/>
  <c r="L23" i="56"/>
  <c r="M23" i="56"/>
  <c r="N23" i="56"/>
  <c r="O23" i="56"/>
  <c r="P23" i="56"/>
  <c r="Q23" i="56"/>
  <c r="R23" i="56"/>
  <c r="S23" i="56"/>
  <c r="T23" i="56"/>
  <c r="W23" i="56"/>
  <c r="C24" i="56"/>
  <c r="E24" i="56"/>
  <c r="G24" i="56"/>
  <c r="I24" i="56"/>
  <c r="L24" i="56"/>
  <c r="M24" i="56"/>
  <c r="N24" i="56"/>
  <c r="O24" i="56"/>
  <c r="P24" i="56"/>
  <c r="Q24" i="56"/>
  <c r="R24" i="56"/>
  <c r="S24" i="56"/>
  <c r="T24" i="56"/>
  <c r="W24" i="56"/>
  <c r="C25" i="56"/>
  <c r="E25" i="56"/>
  <c r="G25" i="56"/>
  <c r="I25" i="56"/>
  <c r="L25" i="56"/>
  <c r="M25" i="56"/>
  <c r="N25" i="56"/>
  <c r="O25" i="56"/>
  <c r="P25" i="56"/>
  <c r="Q25" i="56"/>
  <c r="R25" i="56"/>
  <c r="S25" i="56"/>
  <c r="T25" i="56"/>
  <c r="W25" i="56"/>
  <c r="C26" i="56"/>
  <c r="E26" i="56"/>
  <c r="G26" i="56"/>
  <c r="I26" i="56"/>
  <c r="L26" i="56"/>
  <c r="M26" i="56"/>
  <c r="N26" i="56"/>
  <c r="O26" i="56"/>
  <c r="P26" i="56"/>
  <c r="Q26" i="56"/>
  <c r="R26" i="56"/>
  <c r="S26" i="56"/>
  <c r="T26" i="56"/>
  <c r="W26" i="56"/>
  <c r="C27" i="56"/>
  <c r="E27" i="56"/>
  <c r="G27" i="56"/>
  <c r="I27" i="56"/>
  <c r="L27" i="56"/>
  <c r="M27" i="56"/>
  <c r="N27" i="56"/>
  <c r="O27" i="56"/>
  <c r="P27" i="56"/>
  <c r="Q27" i="56"/>
  <c r="R27" i="56"/>
  <c r="S27" i="56"/>
  <c r="T27" i="56"/>
  <c r="W27" i="56"/>
  <c r="C28" i="56"/>
  <c r="E28" i="56"/>
  <c r="G28" i="56"/>
  <c r="I28" i="56"/>
  <c r="L28" i="56"/>
  <c r="M28" i="56"/>
  <c r="N28" i="56"/>
  <c r="O28" i="56"/>
  <c r="P28" i="56"/>
  <c r="Q28" i="56"/>
  <c r="R28" i="56"/>
  <c r="S28" i="56"/>
  <c r="T28" i="56"/>
  <c r="W28" i="56"/>
  <c r="B29" i="56"/>
  <c r="C29" i="56"/>
  <c r="D29" i="56"/>
  <c r="E29" i="56"/>
  <c r="F29" i="56"/>
  <c r="G29" i="56"/>
  <c r="H29" i="56"/>
  <c r="I29" i="56"/>
  <c r="J29" i="56"/>
  <c r="L29" i="56"/>
  <c r="M29" i="56"/>
  <c r="N29" i="56"/>
  <c r="O29" i="56"/>
  <c r="P29" i="56"/>
  <c r="Q29" i="56"/>
  <c r="R29" i="56"/>
  <c r="S29" i="56"/>
  <c r="T29" i="56"/>
  <c r="V29" i="56"/>
  <c r="W29" i="56"/>
  <c r="B30" i="56"/>
  <c r="C30" i="56"/>
  <c r="D30" i="56"/>
  <c r="E30" i="56"/>
  <c r="F30" i="56"/>
  <c r="G30" i="56"/>
  <c r="H30" i="56"/>
  <c r="I30" i="56"/>
  <c r="J30" i="56"/>
  <c r="L30" i="56"/>
  <c r="M30" i="56"/>
  <c r="N30" i="56"/>
  <c r="O30" i="56"/>
  <c r="P30" i="56"/>
  <c r="Q30" i="56"/>
  <c r="R30" i="56"/>
  <c r="S30" i="56"/>
  <c r="T30" i="56"/>
  <c r="V30" i="56"/>
  <c r="W30" i="56"/>
  <c r="B31" i="56"/>
  <c r="C31" i="56"/>
  <c r="D31" i="56"/>
  <c r="E31" i="56"/>
  <c r="F31" i="56"/>
  <c r="G31" i="56"/>
  <c r="H31" i="56"/>
  <c r="I31" i="56"/>
  <c r="J31" i="56"/>
  <c r="L31" i="56"/>
  <c r="M31" i="56"/>
  <c r="N31" i="56"/>
  <c r="O31" i="56"/>
  <c r="P31" i="56"/>
  <c r="Q31" i="56"/>
  <c r="R31" i="56"/>
  <c r="S31" i="56"/>
  <c r="T31" i="56"/>
  <c r="V31" i="56"/>
  <c r="W31" i="56"/>
  <c r="B32" i="56"/>
  <c r="C32" i="56"/>
  <c r="D32" i="56"/>
  <c r="E32" i="56"/>
  <c r="F32" i="56"/>
  <c r="G32" i="56"/>
  <c r="H32" i="56"/>
  <c r="I32" i="56"/>
  <c r="J32" i="56"/>
  <c r="L32" i="56"/>
  <c r="M32" i="56"/>
  <c r="N32" i="56"/>
  <c r="N55" i="56" s="1"/>
  <c r="N67" i="56" s="1"/>
  <c r="O32" i="56"/>
  <c r="P32" i="56"/>
  <c r="Q32" i="56"/>
  <c r="R32" i="56"/>
  <c r="S32" i="56"/>
  <c r="T32" i="56"/>
  <c r="V32" i="56"/>
  <c r="W32" i="56"/>
  <c r="B33" i="56"/>
  <c r="C33" i="56"/>
  <c r="D33" i="56"/>
  <c r="E33" i="56"/>
  <c r="F33" i="56"/>
  <c r="G33" i="56"/>
  <c r="H33" i="56"/>
  <c r="I33" i="56"/>
  <c r="J33" i="56"/>
  <c r="L33" i="56"/>
  <c r="M33" i="56"/>
  <c r="N33" i="56"/>
  <c r="O33" i="56"/>
  <c r="P33" i="56"/>
  <c r="Q33" i="56"/>
  <c r="R33" i="56"/>
  <c r="S33" i="56"/>
  <c r="T33" i="56"/>
  <c r="V33" i="56"/>
  <c r="W33" i="56"/>
  <c r="B34" i="56"/>
  <c r="C34" i="56"/>
  <c r="D34" i="56"/>
  <c r="E34" i="56"/>
  <c r="F34" i="56"/>
  <c r="G34" i="56"/>
  <c r="H34" i="56"/>
  <c r="I34" i="56"/>
  <c r="J34" i="56"/>
  <c r="L34" i="56"/>
  <c r="M34" i="56"/>
  <c r="N34" i="56"/>
  <c r="O34" i="56"/>
  <c r="P34" i="56"/>
  <c r="Q34" i="56"/>
  <c r="R34" i="56"/>
  <c r="S34" i="56"/>
  <c r="T34" i="56"/>
  <c r="V34" i="56"/>
  <c r="W34" i="56"/>
  <c r="B35" i="56"/>
  <c r="C35" i="56"/>
  <c r="D35" i="56"/>
  <c r="E35" i="56"/>
  <c r="F35" i="56"/>
  <c r="G35" i="56"/>
  <c r="H35" i="56"/>
  <c r="I35" i="56"/>
  <c r="J35" i="56"/>
  <c r="L35" i="56"/>
  <c r="M35" i="56"/>
  <c r="N35" i="56"/>
  <c r="O35" i="56"/>
  <c r="P35" i="56"/>
  <c r="Q35" i="56"/>
  <c r="R35" i="56"/>
  <c r="S35" i="56"/>
  <c r="T35" i="56"/>
  <c r="V35" i="56"/>
  <c r="W35" i="56"/>
  <c r="B36" i="56"/>
  <c r="C36" i="56"/>
  <c r="D36" i="56"/>
  <c r="E36" i="56"/>
  <c r="F36" i="56"/>
  <c r="G36" i="56"/>
  <c r="H36" i="56"/>
  <c r="I36" i="56"/>
  <c r="J36" i="56"/>
  <c r="L36" i="56"/>
  <c r="M36" i="56"/>
  <c r="N36" i="56"/>
  <c r="O36" i="56"/>
  <c r="P36" i="56"/>
  <c r="Q36" i="56"/>
  <c r="R36" i="56"/>
  <c r="S36" i="56"/>
  <c r="T36" i="56"/>
  <c r="V36" i="56"/>
  <c r="W36" i="56"/>
  <c r="B37" i="56"/>
  <c r="C37" i="56"/>
  <c r="D37" i="56"/>
  <c r="E37" i="56"/>
  <c r="F37" i="56"/>
  <c r="G37" i="56"/>
  <c r="H37" i="56"/>
  <c r="I37" i="56"/>
  <c r="J37" i="56"/>
  <c r="L37" i="56"/>
  <c r="M37" i="56"/>
  <c r="N37" i="56"/>
  <c r="O37" i="56"/>
  <c r="P37" i="56"/>
  <c r="Q37" i="56"/>
  <c r="R37" i="56"/>
  <c r="S37" i="56"/>
  <c r="T37" i="56"/>
  <c r="V37" i="56"/>
  <c r="W37" i="56"/>
  <c r="B38" i="56"/>
  <c r="C38" i="56"/>
  <c r="D38" i="56"/>
  <c r="E38" i="56"/>
  <c r="F38" i="56"/>
  <c r="G38" i="56"/>
  <c r="H38" i="56"/>
  <c r="I38" i="56"/>
  <c r="J38" i="56"/>
  <c r="L38" i="56"/>
  <c r="M38" i="56"/>
  <c r="N38" i="56"/>
  <c r="O38" i="56"/>
  <c r="P38" i="56"/>
  <c r="Q38" i="56"/>
  <c r="R38" i="56"/>
  <c r="S38" i="56"/>
  <c r="T38" i="56"/>
  <c r="V38" i="56"/>
  <c r="W38" i="56"/>
  <c r="B39" i="56"/>
  <c r="C39" i="56"/>
  <c r="D39" i="56"/>
  <c r="E39" i="56"/>
  <c r="F39" i="56"/>
  <c r="G39" i="56"/>
  <c r="H39" i="56"/>
  <c r="I39" i="56"/>
  <c r="J39" i="56"/>
  <c r="L39" i="56"/>
  <c r="M39" i="56"/>
  <c r="N39" i="56"/>
  <c r="O39" i="56"/>
  <c r="P39" i="56"/>
  <c r="Q39" i="56"/>
  <c r="R39" i="56"/>
  <c r="S39" i="56"/>
  <c r="T39" i="56"/>
  <c r="V39" i="56"/>
  <c r="W39" i="56"/>
  <c r="B42" i="56"/>
  <c r="C42" i="56"/>
  <c r="D42" i="56"/>
  <c r="E42" i="56"/>
  <c r="F42" i="56"/>
  <c r="G42" i="56"/>
  <c r="H42" i="56"/>
  <c r="I42" i="56"/>
  <c r="J42" i="56"/>
  <c r="L42" i="56"/>
  <c r="M42" i="56"/>
  <c r="N42" i="56"/>
  <c r="O42" i="56"/>
  <c r="P42" i="56"/>
  <c r="Q42" i="56"/>
  <c r="R42" i="56"/>
  <c r="S42" i="56"/>
  <c r="T42" i="56"/>
  <c r="V42" i="56"/>
  <c r="W42" i="56"/>
  <c r="B43" i="56"/>
  <c r="C43" i="56"/>
  <c r="D43" i="56"/>
  <c r="E43" i="56"/>
  <c r="F43" i="56"/>
  <c r="G43" i="56"/>
  <c r="H43" i="56"/>
  <c r="I43" i="56"/>
  <c r="J43" i="56"/>
  <c r="L43" i="56"/>
  <c r="M43" i="56"/>
  <c r="N43" i="56"/>
  <c r="O43" i="56"/>
  <c r="P43" i="56"/>
  <c r="Q43" i="56"/>
  <c r="R43" i="56"/>
  <c r="S43" i="56"/>
  <c r="T43" i="56"/>
  <c r="V43" i="56"/>
  <c r="W43" i="56"/>
  <c r="B44" i="56"/>
  <c r="C44" i="56"/>
  <c r="D44" i="56"/>
  <c r="E44" i="56"/>
  <c r="F44" i="56"/>
  <c r="G44" i="56"/>
  <c r="H44" i="56"/>
  <c r="I44" i="56"/>
  <c r="J44" i="56"/>
  <c r="L44" i="56"/>
  <c r="M44" i="56"/>
  <c r="N44" i="56"/>
  <c r="O44" i="56"/>
  <c r="P44" i="56"/>
  <c r="Q44" i="56"/>
  <c r="R44" i="56"/>
  <c r="S44" i="56"/>
  <c r="T44" i="56"/>
  <c r="V44" i="56"/>
  <c r="W44" i="56"/>
  <c r="B45" i="56"/>
  <c r="C45" i="56"/>
  <c r="D45" i="56"/>
  <c r="E45" i="56"/>
  <c r="F45" i="56"/>
  <c r="G45" i="56"/>
  <c r="H45" i="56"/>
  <c r="I45" i="56"/>
  <c r="J45" i="56"/>
  <c r="L45" i="56"/>
  <c r="M45" i="56"/>
  <c r="N45" i="56"/>
  <c r="O45" i="56"/>
  <c r="P45" i="56"/>
  <c r="Q45" i="56"/>
  <c r="R45" i="56"/>
  <c r="S45" i="56"/>
  <c r="T45" i="56"/>
  <c r="V45" i="56"/>
  <c r="W45" i="56"/>
  <c r="B46" i="56"/>
  <c r="C46" i="56"/>
  <c r="D46" i="56"/>
  <c r="E46" i="56"/>
  <c r="F46" i="56"/>
  <c r="G46" i="56"/>
  <c r="H46" i="56"/>
  <c r="I46" i="56"/>
  <c r="J46" i="56"/>
  <c r="L46" i="56"/>
  <c r="M46" i="56"/>
  <c r="N46" i="56"/>
  <c r="O46" i="56"/>
  <c r="P46" i="56"/>
  <c r="Q46" i="56"/>
  <c r="R46" i="56"/>
  <c r="S46" i="56"/>
  <c r="T46" i="56"/>
  <c r="V46" i="56"/>
  <c r="W46" i="56"/>
  <c r="B47" i="56"/>
  <c r="C47" i="56"/>
  <c r="D47" i="56"/>
  <c r="E47" i="56"/>
  <c r="F47" i="56"/>
  <c r="G47" i="56"/>
  <c r="H47" i="56"/>
  <c r="I47" i="56"/>
  <c r="J47" i="56"/>
  <c r="L47" i="56"/>
  <c r="M47" i="56"/>
  <c r="N47" i="56"/>
  <c r="O47" i="56"/>
  <c r="P47" i="56"/>
  <c r="Q47" i="56"/>
  <c r="R47" i="56"/>
  <c r="S47" i="56"/>
  <c r="T47" i="56"/>
  <c r="V47" i="56"/>
  <c r="W47" i="56"/>
  <c r="B48" i="56"/>
  <c r="C48" i="56"/>
  <c r="D48" i="56"/>
  <c r="E48" i="56"/>
  <c r="F48" i="56"/>
  <c r="G48" i="56"/>
  <c r="H48" i="56"/>
  <c r="I48" i="56"/>
  <c r="J48" i="56"/>
  <c r="L48" i="56"/>
  <c r="M48" i="56"/>
  <c r="N48" i="56"/>
  <c r="O48" i="56"/>
  <c r="P48" i="56"/>
  <c r="Q48" i="56"/>
  <c r="R48" i="56"/>
  <c r="S48" i="56"/>
  <c r="T48" i="56"/>
  <c r="V48" i="56"/>
  <c r="W48" i="56"/>
  <c r="B49" i="56"/>
  <c r="C49" i="56"/>
  <c r="D49" i="56"/>
  <c r="E49" i="56"/>
  <c r="F49" i="56"/>
  <c r="G49" i="56"/>
  <c r="H49" i="56"/>
  <c r="I49" i="56"/>
  <c r="J49" i="56"/>
  <c r="L49" i="56"/>
  <c r="M49" i="56"/>
  <c r="N49" i="56"/>
  <c r="O49" i="56"/>
  <c r="P49" i="56"/>
  <c r="Q49" i="56"/>
  <c r="R49" i="56"/>
  <c r="S49" i="56"/>
  <c r="T49" i="56"/>
  <c r="V49" i="56"/>
  <c r="W49" i="56"/>
  <c r="B50" i="56"/>
  <c r="C50" i="56"/>
  <c r="D50" i="56"/>
  <c r="E50" i="56"/>
  <c r="F50" i="56"/>
  <c r="G50" i="56"/>
  <c r="H50" i="56"/>
  <c r="I50" i="56"/>
  <c r="J50" i="56"/>
  <c r="L50" i="56"/>
  <c r="M50" i="56"/>
  <c r="N50" i="56"/>
  <c r="O50" i="56"/>
  <c r="P50" i="56"/>
  <c r="Q50" i="56"/>
  <c r="R50" i="56"/>
  <c r="S50" i="56"/>
  <c r="T50" i="56"/>
  <c r="V50" i="56"/>
  <c r="W50" i="56"/>
  <c r="B51" i="56"/>
  <c r="C51" i="56"/>
  <c r="D51" i="56"/>
  <c r="E51" i="56"/>
  <c r="F51" i="56"/>
  <c r="G51" i="56"/>
  <c r="H51" i="56"/>
  <c r="I51" i="56"/>
  <c r="J51" i="56"/>
  <c r="L51" i="56"/>
  <c r="M51" i="56"/>
  <c r="N51" i="56"/>
  <c r="O51" i="56"/>
  <c r="P51" i="56"/>
  <c r="Q51" i="56"/>
  <c r="R51" i="56"/>
  <c r="S51" i="56"/>
  <c r="T51" i="56"/>
  <c r="V51" i="56"/>
  <c r="W51" i="56"/>
  <c r="C52" i="56"/>
  <c r="E52" i="56"/>
  <c r="G52" i="56"/>
  <c r="I52" i="56"/>
  <c r="L52" i="56"/>
  <c r="M52" i="56"/>
  <c r="N52" i="56"/>
  <c r="O52" i="56"/>
  <c r="P52" i="56"/>
  <c r="Q52" i="56"/>
  <c r="R52" i="56"/>
  <c r="S52" i="56"/>
  <c r="T52" i="56"/>
  <c r="W52" i="56"/>
  <c r="C53" i="56"/>
  <c r="E53" i="56"/>
  <c r="G53" i="56"/>
  <c r="I53" i="56"/>
  <c r="L53" i="56"/>
  <c r="M53" i="56"/>
  <c r="N53" i="56"/>
  <c r="O53" i="56"/>
  <c r="P53" i="56"/>
  <c r="Q53" i="56"/>
  <c r="R53" i="56"/>
  <c r="S53" i="56"/>
  <c r="T53" i="56"/>
  <c r="W53" i="56"/>
  <c r="C54" i="56"/>
  <c r="E54" i="56"/>
  <c r="G54" i="56"/>
  <c r="I54" i="56"/>
  <c r="L54" i="56"/>
  <c r="M54" i="56"/>
  <c r="N54" i="56"/>
  <c r="O54" i="56"/>
  <c r="P54" i="56"/>
  <c r="Q54" i="56"/>
  <c r="R54" i="56"/>
  <c r="S54" i="56"/>
  <c r="T54" i="56"/>
  <c r="W54" i="56"/>
  <c r="C55" i="56"/>
  <c r="E55" i="56"/>
  <c r="H55" i="56"/>
  <c r="L55" i="56"/>
  <c r="Q55" i="56"/>
  <c r="R55" i="56"/>
  <c r="S55" i="56"/>
  <c r="T55" i="56"/>
  <c r="V55" i="56"/>
  <c r="W55" i="56"/>
  <c r="B56" i="56"/>
  <c r="C56" i="56"/>
  <c r="D56" i="56"/>
  <c r="E56" i="56"/>
  <c r="F56" i="56"/>
  <c r="G56" i="56"/>
  <c r="H56" i="56"/>
  <c r="I56" i="56"/>
  <c r="J56" i="56"/>
  <c r="L56" i="56"/>
  <c r="M56" i="56"/>
  <c r="N56" i="56"/>
  <c r="O56" i="56"/>
  <c r="P56" i="56"/>
  <c r="Q56" i="56"/>
  <c r="R56" i="56"/>
  <c r="S56" i="56"/>
  <c r="T56" i="56"/>
  <c r="V56" i="56"/>
  <c r="W56" i="56"/>
  <c r="B57" i="56"/>
  <c r="C57" i="56"/>
  <c r="D57" i="56"/>
  <c r="E57" i="56"/>
  <c r="F57" i="56"/>
  <c r="G57" i="56"/>
  <c r="H57" i="56"/>
  <c r="I57" i="56"/>
  <c r="J57" i="56"/>
  <c r="L57" i="56"/>
  <c r="M57" i="56"/>
  <c r="N57" i="56"/>
  <c r="O57" i="56"/>
  <c r="P57" i="56"/>
  <c r="Q57" i="56"/>
  <c r="R57" i="56"/>
  <c r="S57" i="56"/>
  <c r="T57" i="56"/>
  <c r="V57" i="56"/>
  <c r="W57" i="56"/>
  <c r="B58" i="56"/>
  <c r="C58" i="56"/>
  <c r="D58" i="56"/>
  <c r="E58" i="56"/>
  <c r="F58" i="56"/>
  <c r="G58" i="56"/>
  <c r="H58" i="56"/>
  <c r="I58" i="56"/>
  <c r="J58" i="56"/>
  <c r="L58" i="56"/>
  <c r="M58" i="56"/>
  <c r="N58" i="56"/>
  <c r="O58" i="56"/>
  <c r="P58" i="56"/>
  <c r="Q58" i="56"/>
  <c r="R58" i="56"/>
  <c r="S58" i="56"/>
  <c r="T58" i="56"/>
  <c r="V58" i="56"/>
  <c r="W58" i="56"/>
  <c r="B59" i="56"/>
  <c r="C59" i="56"/>
  <c r="D59" i="56"/>
  <c r="E59" i="56"/>
  <c r="F59" i="56"/>
  <c r="G59" i="56"/>
  <c r="H59" i="56"/>
  <c r="I59" i="56"/>
  <c r="J59" i="56"/>
  <c r="L59" i="56"/>
  <c r="M59" i="56"/>
  <c r="N59" i="56"/>
  <c r="O59" i="56"/>
  <c r="P59" i="56"/>
  <c r="Q59" i="56"/>
  <c r="R59" i="56"/>
  <c r="S59" i="56"/>
  <c r="T59" i="56"/>
  <c r="V59" i="56"/>
  <c r="W59" i="56"/>
  <c r="B60" i="56"/>
  <c r="C60" i="56"/>
  <c r="D60" i="56"/>
  <c r="E60" i="56"/>
  <c r="F60" i="56"/>
  <c r="G60" i="56"/>
  <c r="H60" i="56"/>
  <c r="I60" i="56"/>
  <c r="J60" i="56"/>
  <c r="L60" i="56"/>
  <c r="M60" i="56"/>
  <c r="N60" i="56"/>
  <c r="O60" i="56"/>
  <c r="P60" i="56"/>
  <c r="Q60" i="56"/>
  <c r="R60" i="56"/>
  <c r="S60" i="56"/>
  <c r="T60" i="56"/>
  <c r="V60" i="56"/>
  <c r="W60" i="56"/>
  <c r="B61" i="56"/>
  <c r="C61" i="56"/>
  <c r="D61" i="56"/>
  <c r="E61" i="56"/>
  <c r="F61" i="56"/>
  <c r="G61" i="56"/>
  <c r="H61" i="56"/>
  <c r="I61" i="56"/>
  <c r="J61" i="56"/>
  <c r="L61" i="56"/>
  <c r="M61" i="56"/>
  <c r="N61" i="56"/>
  <c r="O61" i="56"/>
  <c r="P61" i="56"/>
  <c r="Q61" i="56"/>
  <c r="R61" i="56"/>
  <c r="S61" i="56"/>
  <c r="T61" i="56"/>
  <c r="V61" i="56"/>
  <c r="W61" i="56"/>
  <c r="B62" i="56"/>
  <c r="C62" i="56"/>
  <c r="D62" i="56"/>
  <c r="E62" i="56"/>
  <c r="F62" i="56"/>
  <c r="G62" i="56"/>
  <c r="H62" i="56"/>
  <c r="I62" i="56"/>
  <c r="J62" i="56"/>
  <c r="L62" i="56"/>
  <c r="M62" i="56"/>
  <c r="N62" i="56"/>
  <c r="O62" i="56"/>
  <c r="P62" i="56"/>
  <c r="Q62" i="56"/>
  <c r="R62" i="56"/>
  <c r="S62" i="56"/>
  <c r="T62" i="56"/>
  <c r="V62" i="56"/>
  <c r="W62" i="56"/>
  <c r="C65" i="56"/>
  <c r="E65" i="56"/>
  <c r="G65" i="56"/>
  <c r="I65" i="56"/>
  <c r="L65" i="56"/>
  <c r="M65" i="56"/>
  <c r="N65" i="56"/>
  <c r="O65" i="56"/>
  <c r="P65" i="56"/>
  <c r="Q65" i="56"/>
  <c r="R65" i="56"/>
  <c r="S65" i="56"/>
  <c r="T65" i="56"/>
  <c r="W65" i="56"/>
  <c r="C66" i="56"/>
  <c r="E66" i="56"/>
  <c r="G66" i="56"/>
  <c r="I66" i="56"/>
  <c r="L66" i="56"/>
  <c r="M66" i="56"/>
  <c r="N66" i="56"/>
  <c r="O66" i="56"/>
  <c r="P66" i="56"/>
  <c r="Q66" i="56"/>
  <c r="R66" i="56"/>
  <c r="S66" i="56"/>
  <c r="T66" i="56"/>
  <c r="W66" i="56"/>
  <c r="C67" i="56"/>
  <c r="E67" i="56"/>
  <c r="L67" i="56"/>
  <c r="Q67" i="56"/>
  <c r="R67" i="56"/>
  <c r="S67" i="56"/>
  <c r="T67" i="56"/>
  <c r="W67" i="56"/>
  <c r="C68" i="56"/>
  <c r="E68" i="56"/>
  <c r="G68" i="56"/>
  <c r="I68" i="56"/>
  <c r="L68" i="56"/>
  <c r="M68" i="56"/>
  <c r="N68" i="56"/>
  <c r="O68" i="56"/>
  <c r="P68" i="56"/>
  <c r="Q68" i="56"/>
  <c r="R68" i="56"/>
  <c r="S68" i="56"/>
  <c r="T68" i="56"/>
  <c r="W68" i="56"/>
  <c r="C69" i="56"/>
  <c r="E69" i="56"/>
  <c r="G69" i="56"/>
  <c r="I69" i="56"/>
  <c r="L69" i="56"/>
  <c r="M69" i="56"/>
  <c r="N69" i="56"/>
  <c r="O69" i="56"/>
  <c r="P69" i="56"/>
  <c r="Q69" i="56"/>
  <c r="R69" i="56"/>
  <c r="S69" i="56"/>
  <c r="T69" i="56"/>
  <c r="W69" i="56"/>
  <c r="C70" i="56"/>
  <c r="E70" i="56"/>
  <c r="G70" i="56"/>
  <c r="I70" i="56"/>
  <c r="L70" i="56"/>
  <c r="M70" i="56"/>
  <c r="N70" i="56"/>
  <c r="O70" i="56"/>
  <c r="P70" i="56"/>
  <c r="Q70" i="56"/>
  <c r="R70" i="56"/>
  <c r="S70" i="56"/>
  <c r="T70" i="56"/>
  <c r="W70" i="56"/>
  <c r="C71" i="56"/>
  <c r="E71" i="56"/>
  <c r="G71" i="56"/>
  <c r="I71" i="56"/>
  <c r="L71" i="56"/>
  <c r="M71" i="56"/>
  <c r="N71" i="56"/>
  <c r="O71" i="56"/>
  <c r="P71" i="56"/>
  <c r="Q71" i="56"/>
  <c r="R71" i="56"/>
  <c r="S71" i="56"/>
  <c r="T71" i="56"/>
  <c r="W71" i="56"/>
  <c r="C72" i="56"/>
  <c r="E72" i="56"/>
  <c r="G72" i="56"/>
  <c r="I72" i="56"/>
  <c r="L72" i="56"/>
  <c r="M72" i="56"/>
  <c r="N72" i="56"/>
  <c r="O72" i="56"/>
  <c r="P72" i="56"/>
  <c r="Q72" i="56"/>
  <c r="R72" i="56"/>
  <c r="S72" i="56"/>
  <c r="T72" i="56"/>
  <c r="W72" i="56"/>
  <c r="C73" i="56"/>
  <c r="E73" i="56"/>
  <c r="G73" i="56"/>
  <c r="I73" i="56"/>
  <c r="L73" i="56"/>
  <c r="M73" i="56"/>
  <c r="N73" i="56"/>
  <c r="O73" i="56"/>
  <c r="P73" i="56"/>
  <c r="Q73" i="56"/>
  <c r="R73" i="56"/>
  <c r="S73" i="56"/>
  <c r="T73" i="56"/>
  <c r="W73" i="56"/>
  <c r="C74" i="56"/>
  <c r="E74" i="56"/>
  <c r="G74" i="56"/>
  <c r="I74" i="56"/>
  <c r="L74" i="56"/>
  <c r="M74" i="56"/>
  <c r="N74" i="56"/>
  <c r="O74" i="56"/>
  <c r="P74" i="56"/>
  <c r="Q74" i="56"/>
  <c r="R74" i="56"/>
  <c r="S74" i="56"/>
  <c r="T74" i="56"/>
  <c r="W74" i="56"/>
  <c r="F75" i="56"/>
  <c r="K75" i="56"/>
  <c r="P75" i="56"/>
  <c r="U75" i="56"/>
  <c r="F76" i="56"/>
  <c r="K76" i="56"/>
  <c r="P76" i="56"/>
  <c r="U76" i="56"/>
  <c r="F77" i="56"/>
  <c r="K77" i="56"/>
  <c r="P77" i="56"/>
  <c r="U77" i="56"/>
  <c r="F78" i="56"/>
  <c r="K78" i="56"/>
  <c r="U78" i="56"/>
  <c r="F79" i="56"/>
  <c r="K79" i="56"/>
  <c r="P79" i="56"/>
  <c r="U79" i="56"/>
  <c r="F80" i="56"/>
  <c r="K80" i="56"/>
  <c r="P80" i="56"/>
  <c r="U80" i="56"/>
  <c r="F81" i="56"/>
  <c r="K81" i="56"/>
  <c r="P81" i="56"/>
  <c r="U81" i="56"/>
  <c r="F82" i="56"/>
  <c r="K82" i="56"/>
  <c r="P82" i="56"/>
  <c r="U82" i="56"/>
  <c r="F83" i="56"/>
  <c r="K83" i="56"/>
  <c r="P83" i="56"/>
  <c r="U83" i="56"/>
  <c r="F84" i="56"/>
  <c r="K84" i="56"/>
  <c r="P84" i="56"/>
  <c r="U84" i="56"/>
  <c r="F85" i="56"/>
  <c r="K85" i="56"/>
  <c r="P85" i="56"/>
  <c r="U85" i="56"/>
  <c r="B88" i="56"/>
  <c r="C88" i="56"/>
  <c r="D88" i="56"/>
  <c r="E88" i="56"/>
  <c r="F88" i="56"/>
  <c r="G88" i="56"/>
  <c r="H88" i="56"/>
  <c r="I88" i="56"/>
  <c r="J88" i="56"/>
  <c r="K88" i="56"/>
  <c r="L88" i="56"/>
  <c r="M88" i="56"/>
  <c r="N88" i="56"/>
  <c r="O88" i="56"/>
  <c r="P88" i="56"/>
  <c r="Q88" i="56"/>
  <c r="R88" i="56"/>
  <c r="S88" i="56"/>
  <c r="T88" i="56"/>
  <c r="U88" i="56"/>
  <c r="V88" i="56"/>
  <c r="W88" i="56"/>
  <c r="B89" i="56"/>
  <c r="C89" i="56"/>
  <c r="D89" i="56"/>
  <c r="E89" i="56"/>
  <c r="F89" i="56"/>
  <c r="G89" i="56"/>
  <c r="H89" i="56"/>
  <c r="I89" i="56"/>
  <c r="J89" i="56"/>
  <c r="K89" i="56"/>
  <c r="L89" i="56"/>
  <c r="M89" i="56"/>
  <c r="N89" i="56"/>
  <c r="O89" i="56"/>
  <c r="P89" i="56"/>
  <c r="Q89" i="56"/>
  <c r="R89" i="56"/>
  <c r="S89" i="56"/>
  <c r="T89" i="56"/>
  <c r="U89" i="56"/>
  <c r="V89" i="56"/>
  <c r="W89" i="56"/>
  <c r="B90" i="56"/>
  <c r="C90" i="56"/>
  <c r="D90" i="56"/>
  <c r="E90" i="56"/>
  <c r="F90" i="56"/>
  <c r="G90" i="56"/>
  <c r="H90" i="56"/>
  <c r="I90" i="56"/>
  <c r="J90" i="56"/>
  <c r="K90" i="56"/>
  <c r="L90" i="56"/>
  <c r="N90" i="56"/>
  <c r="Q90" i="56"/>
  <c r="R90" i="56"/>
  <c r="S90" i="56"/>
  <c r="T90" i="56"/>
  <c r="U90" i="56"/>
  <c r="V90" i="56"/>
  <c r="W90" i="56"/>
  <c r="B91" i="56"/>
  <c r="C91" i="56"/>
  <c r="D91" i="56"/>
  <c r="E91" i="56"/>
  <c r="F91" i="56"/>
  <c r="G91" i="56"/>
  <c r="H91" i="56"/>
  <c r="I91" i="56"/>
  <c r="J91" i="56"/>
  <c r="K91" i="56"/>
  <c r="L91" i="56"/>
  <c r="M91" i="56"/>
  <c r="N91" i="56"/>
  <c r="O91" i="56"/>
  <c r="P91" i="56"/>
  <c r="Q91" i="56"/>
  <c r="R91" i="56"/>
  <c r="S91" i="56"/>
  <c r="T91" i="56"/>
  <c r="U91" i="56"/>
  <c r="V91" i="56"/>
  <c r="W91" i="56"/>
  <c r="B92" i="56"/>
  <c r="C92" i="56"/>
  <c r="D92" i="56"/>
  <c r="E92" i="56"/>
  <c r="F92" i="56"/>
  <c r="G92" i="56"/>
  <c r="H92" i="56"/>
  <c r="I92" i="56"/>
  <c r="J92" i="56"/>
  <c r="K92" i="56"/>
  <c r="L92" i="56"/>
  <c r="M92" i="56"/>
  <c r="N92" i="56"/>
  <c r="O92" i="56"/>
  <c r="P92" i="56"/>
  <c r="Q92" i="56"/>
  <c r="R92" i="56"/>
  <c r="S92" i="56"/>
  <c r="T92" i="56"/>
  <c r="U92" i="56"/>
  <c r="V92" i="56"/>
  <c r="W92" i="56"/>
  <c r="B93" i="56"/>
  <c r="C93" i="56"/>
  <c r="D93" i="56"/>
  <c r="E93" i="56"/>
  <c r="F93" i="56"/>
  <c r="G93" i="56"/>
  <c r="H93" i="56"/>
  <c r="I93" i="56"/>
  <c r="J93" i="56"/>
  <c r="K93" i="56"/>
  <c r="L93" i="56"/>
  <c r="M93" i="56"/>
  <c r="N93" i="56"/>
  <c r="O93" i="56"/>
  <c r="P93" i="56"/>
  <c r="Q93" i="56"/>
  <c r="R93" i="56"/>
  <c r="S93" i="56"/>
  <c r="T93" i="56"/>
  <c r="U93" i="56"/>
  <c r="V93" i="56"/>
  <c r="W93" i="56"/>
  <c r="B94" i="56"/>
  <c r="C94" i="56"/>
  <c r="D94" i="56"/>
  <c r="E94" i="56"/>
  <c r="F94" i="56"/>
  <c r="G94" i="56"/>
  <c r="H94" i="56"/>
  <c r="I94" i="56"/>
  <c r="J94" i="56"/>
  <c r="K94" i="56"/>
  <c r="L94" i="56"/>
  <c r="M94" i="56"/>
  <c r="N94" i="56"/>
  <c r="O94" i="56"/>
  <c r="P94" i="56"/>
  <c r="Q94" i="56"/>
  <c r="R94" i="56"/>
  <c r="S94" i="56"/>
  <c r="T94" i="56"/>
  <c r="U94" i="56"/>
  <c r="V94" i="56"/>
  <c r="W94" i="56"/>
  <c r="B95" i="56"/>
  <c r="C95" i="56"/>
  <c r="D95" i="56"/>
  <c r="E95" i="56"/>
  <c r="F95" i="56"/>
  <c r="G95" i="56"/>
  <c r="H95" i="56"/>
  <c r="I95" i="56"/>
  <c r="J95" i="56"/>
  <c r="K95" i="56"/>
  <c r="L95" i="56"/>
  <c r="M95" i="56"/>
  <c r="N95" i="56"/>
  <c r="O95" i="56"/>
  <c r="P95" i="56"/>
  <c r="Q95" i="56"/>
  <c r="R95" i="56"/>
  <c r="S95" i="56"/>
  <c r="T95" i="56"/>
  <c r="U95" i="56"/>
  <c r="V95" i="56"/>
  <c r="W95" i="56"/>
  <c r="B96" i="56"/>
  <c r="C96" i="56"/>
  <c r="D96" i="56"/>
  <c r="E96" i="56"/>
  <c r="F96" i="56"/>
  <c r="G96" i="56"/>
  <c r="H96" i="56"/>
  <c r="I96" i="56"/>
  <c r="J96" i="56"/>
  <c r="K96" i="56"/>
  <c r="L96" i="56"/>
  <c r="M96" i="56"/>
  <c r="N96" i="56"/>
  <c r="O96" i="56"/>
  <c r="P96" i="56"/>
  <c r="Q96" i="56"/>
  <c r="R96" i="56"/>
  <c r="S96" i="56"/>
  <c r="T96" i="56"/>
  <c r="U96" i="56"/>
  <c r="V96" i="56"/>
  <c r="W96" i="56"/>
  <c r="B97" i="56"/>
  <c r="C97" i="56"/>
  <c r="D97" i="56"/>
  <c r="E97" i="56"/>
  <c r="F97" i="56"/>
  <c r="G97" i="56"/>
  <c r="H97" i="56"/>
  <c r="I97" i="56"/>
  <c r="J97" i="56"/>
  <c r="K97" i="56"/>
  <c r="L97" i="56"/>
  <c r="M97" i="56"/>
  <c r="N97" i="56"/>
  <c r="O97" i="56"/>
  <c r="P97" i="56"/>
  <c r="Q97" i="56"/>
  <c r="R97" i="56"/>
  <c r="S97" i="56"/>
  <c r="T97" i="56"/>
  <c r="U97" i="56"/>
  <c r="V97" i="56"/>
  <c r="W97" i="56"/>
  <c r="F98" i="56"/>
  <c r="K98" i="56"/>
  <c r="P98" i="56"/>
  <c r="U98" i="56"/>
  <c r="F99" i="56"/>
  <c r="K99" i="56"/>
  <c r="P99" i="56"/>
  <c r="U99" i="56"/>
  <c r="F100" i="56"/>
  <c r="K100" i="56"/>
  <c r="P100" i="56"/>
  <c r="U100" i="56"/>
  <c r="F101" i="56"/>
  <c r="K101" i="56"/>
  <c r="P101" i="56"/>
  <c r="U101" i="56"/>
  <c r="F102" i="56"/>
  <c r="F114" i="56" s="1"/>
  <c r="K102" i="56"/>
  <c r="P102" i="56"/>
  <c r="P114" i="56" s="1"/>
  <c r="U102" i="56"/>
  <c r="F103" i="56"/>
  <c r="F115" i="56" s="1"/>
  <c r="K103" i="56"/>
  <c r="P103" i="56"/>
  <c r="U103" i="56"/>
  <c r="F104" i="56"/>
  <c r="K104" i="56"/>
  <c r="P104" i="56"/>
  <c r="U104" i="56"/>
  <c r="F105" i="56"/>
  <c r="K105" i="56"/>
  <c r="P105" i="56"/>
  <c r="U105" i="56"/>
  <c r="F106" i="56"/>
  <c r="K106" i="56"/>
  <c r="P106" i="56"/>
  <c r="U106" i="56"/>
  <c r="F107" i="56"/>
  <c r="K107" i="56"/>
  <c r="P107" i="56"/>
  <c r="U107" i="56"/>
  <c r="F108" i="56"/>
  <c r="K108" i="56"/>
  <c r="P108" i="56"/>
  <c r="U108" i="56"/>
  <c r="B111" i="56"/>
  <c r="C111" i="56"/>
  <c r="D111" i="56"/>
  <c r="E111" i="56"/>
  <c r="F111" i="56"/>
  <c r="G111" i="56"/>
  <c r="H111" i="56"/>
  <c r="I111" i="56"/>
  <c r="J111" i="56"/>
  <c r="K111" i="56"/>
  <c r="L111" i="56"/>
  <c r="M111" i="56"/>
  <c r="N111" i="56"/>
  <c r="O111" i="56"/>
  <c r="P111" i="56"/>
  <c r="Q111" i="56"/>
  <c r="R111" i="56"/>
  <c r="S111" i="56"/>
  <c r="T111" i="56"/>
  <c r="U111" i="56"/>
  <c r="V111" i="56"/>
  <c r="W111" i="56"/>
  <c r="B112" i="56"/>
  <c r="C112" i="56"/>
  <c r="D112" i="56"/>
  <c r="E112" i="56"/>
  <c r="F112" i="56"/>
  <c r="G112" i="56"/>
  <c r="H112" i="56"/>
  <c r="I112" i="56"/>
  <c r="J112" i="56"/>
  <c r="K112" i="56"/>
  <c r="L112" i="56"/>
  <c r="M112" i="56"/>
  <c r="N112" i="56"/>
  <c r="O112" i="56"/>
  <c r="P112" i="56"/>
  <c r="Q112" i="56"/>
  <c r="R112" i="56"/>
  <c r="S112" i="56"/>
  <c r="T112" i="56"/>
  <c r="U112" i="56"/>
  <c r="V112" i="56"/>
  <c r="W112" i="56"/>
  <c r="B113" i="56"/>
  <c r="C113" i="56"/>
  <c r="D113" i="56"/>
  <c r="E113" i="56"/>
  <c r="F113" i="56"/>
  <c r="G113" i="56"/>
  <c r="H113" i="56"/>
  <c r="I113" i="56"/>
  <c r="J113" i="56"/>
  <c r="K113" i="56"/>
  <c r="L113" i="56"/>
  <c r="M113" i="56"/>
  <c r="N113" i="56"/>
  <c r="O113" i="56"/>
  <c r="P113" i="56"/>
  <c r="Q113" i="56"/>
  <c r="R113" i="56"/>
  <c r="S113" i="56"/>
  <c r="T113" i="56"/>
  <c r="U113" i="56"/>
  <c r="V113" i="56"/>
  <c r="B114" i="56"/>
  <c r="C114" i="56"/>
  <c r="D114" i="56"/>
  <c r="E114" i="56"/>
  <c r="G114" i="56"/>
  <c r="H114" i="56"/>
  <c r="I114" i="56"/>
  <c r="J114" i="56"/>
  <c r="K114" i="56"/>
  <c r="L114" i="56"/>
  <c r="M114" i="56"/>
  <c r="N114" i="56"/>
  <c r="O114" i="56"/>
  <c r="Q114" i="56"/>
  <c r="R114" i="56"/>
  <c r="S114" i="56"/>
  <c r="T114" i="56"/>
  <c r="U114" i="56"/>
  <c r="V114" i="56"/>
  <c r="W114" i="56"/>
  <c r="B115" i="56"/>
  <c r="C115" i="56"/>
  <c r="D115" i="56"/>
  <c r="E115" i="56"/>
  <c r="G115" i="56"/>
  <c r="H115" i="56"/>
  <c r="I115" i="56"/>
  <c r="J115" i="56"/>
  <c r="K115" i="56"/>
  <c r="L115" i="56"/>
  <c r="M115" i="56"/>
  <c r="N115" i="56"/>
  <c r="O115" i="56"/>
  <c r="P115" i="56"/>
  <c r="Q115" i="56"/>
  <c r="R115" i="56"/>
  <c r="S115" i="56"/>
  <c r="T115" i="56"/>
  <c r="U115" i="56"/>
  <c r="V115" i="56"/>
  <c r="W115" i="56"/>
  <c r="B116" i="56"/>
  <c r="C116" i="56"/>
  <c r="D116" i="56"/>
  <c r="E116" i="56"/>
  <c r="F116" i="56"/>
  <c r="G116" i="56"/>
  <c r="H116" i="56"/>
  <c r="I116" i="56"/>
  <c r="J116" i="56"/>
  <c r="K116" i="56"/>
  <c r="L116" i="56"/>
  <c r="M116" i="56"/>
  <c r="N116" i="56"/>
  <c r="O116" i="56"/>
  <c r="P116" i="56"/>
  <c r="Q116" i="56"/>
  <c r="R116" i="56"/>
  <c r="S116" i="56"/>
  <c r="T116" i="56"/>
  <c r="U116" i="56"/>
  <c r="V116" i="56"/>
  <c r="W116" i="56"/>
  <c r="B117" i="56"/>
  <c r="C117" i="56"/>
  <c r="D117" i="56"/>
  <c r="E117" i="56"/>
  <c r="F117" i="56"/>
  <c r="G117" i="56"/>
  <c r="H117" i="56"/>
  <c r="I117" i="56"/>
  <c r="J117" i="56"/>
  <c r="K117" i="56"/>
  <c r="L117" i="56"/>
  <c r="M117" i="56"/>
  <c r="N117" i="56"/>
  <c r="O117" i="56"/>
  <c r="P117" i="56"/>
  <c r="Q117" i="56"/>
  <c r="R117" i="56"/>
  <c r="S117" i="56"/>
  <c r="T117" i="56"/>
  <c r="U117" i="56"/>
  <c r="V117" i="56"/>
  <c r="W117" i="56"/>
  <c r="B118" i="56"/>
  <c r="C118" i="56"/>
  <c r="D118" i="56"/>
  <c r="E118" i="56"/>
  <c r="F118" i="56"/>
  <c r="G118" i="56"/>
  <c r="H118" i="56"/>
  <c r="I118" i="56"/>
  <c r="J118" i="56"/>
  <c r="K118" i="56"/>
  <c r="L118" i="56"/>
  <c r="M118" i="56"/>
  <c r="N118" i="56"/>
  <c r="O118" i="56"/>
  <c r="P118" i="56"/>
  <c r="Q118" i="56"/>
  <c r="R118" i="56"/>
  <c r="S118" i="56"/>
  <c r="T118" i="56"/>
  <c r="U118" i="56"/>
  <c r="V118" i="56"/>
  <c r="W118" i="56"/>
  <c r="B119" i="56"/>
  <c r="C119" i="56"/>
  <c r="D119" i="56"/>
  <c r="E119" i="56"/>
  <c r="F119" i="56"/>
  <c r="G119" i="56"/>
  <c r="H119" i="56"/>
  <c r="I119" i="56"/>
  <c r="J119" i="56"/>
  <c r="K119" i="56"/>
  <c r="L119" i="56"/>
  <c r="M119" i="56"/>
  <c r="N119" i="56"/>
  <c r="O119" i="56"/>
  <c r="P119" i="56"/>
  <c r="Q119" i="56"/>
  <c r="R119" i="56"/>
  <c r="S119" i="56"/>
  <c r="T119" i="56"/>
  <c r="U119" i="56"/>
  <c r="V119" i="56"/>
  <c r="W119" i="56"/>
  <c r="B120" i="56"/>
  <c r="C120" i="56"/>
  <c r="D120" i="56"/>
  <c r="E120" i="56"/>
  <c r="F120" i="56"/>
  <c r="G120" i="56"/>
  <c r="H120" i="56"/>
  <c r="I120" i="56"/>
  <c r="J120" i="56"/>
  <c r="K120" i="56"/>
  <c r="L120" i="56"/>
  <c r="M120" i="56"/>
  <c r="N120" i="56"/>
  <c r="O120" i="56"/>
  <c r="P120" i="56"/>
  <c r="Q120" i="56"/>
  <c r="R120" i="56"/>
  <c r="S120" i="56"/>
  <c r="T120" i="56"/>
  <c r="U120" i="56"/>
  <c r="V120" i="56"/>
  <c r="W120" i="56"/>
  <c r="B121" i="56"/>
  <c r="C121" i="56"/>
  <c r="F121" i="56" s="1"/>
  <c r="D121" i="56"/>
  <c r="E121" i="56"/>
  <c r="G121" i="56"/>
  <c r="H121" i="56"/>
  <c r="I121" i="56"/>
  <c r="J121" i="56"/>
  <c r="K121" i="56"/>
  <c r="L121" i="56"/>
  <c r="M121" i="56"/>
  <c r="P121" i="56" s="1"/>
  <c r="N121" i="56"/>
  <c r="O121" i="56"/>
  <c r="Q121" i="56"/>
  <c r="R121" i="56"/>
  <c r="S121" i="56"/>
  <c r="T121" i="56"/>
  <c r="U121" i="56"/>
  <c r="V121" i="56"/>
  <c r="W121" i="56"/>
  <c r="B122" i="56"/>
  <c r="C122" i="56"/>
  <c r="F122" i="56" s="1"/>
  <c r="F134" i="56" s="1"/>
  <c r="D122" i="56"/>
  <c r="E122" i="56"/>
  <c r="G122" i="56"/>
  <c r="H122" i="56"/>
  <c r="I122" i="56"/>
  <c r="J122" i="56"/>
  <c r="K122" i="56"/>
  <c r="L122" i="56"/>
  <c r="M122" i="56"/>
  <c r="P122" i="56" s="1"/>
  <c r="P134" i="56" s="1"/>
  <c r="N122" i="56"/>
  <c r="O122" i="56"/>
  <c r="Q122" i="56"/>
  <c r="R122" i="56"/>
  <c r="S122" i="56"/>
  <c r="T122" i="56"/>
  <c r="U122" i="56"/>
  <c r="V122" i="56"/>
  <c r="W122" i="56"/>
  <c r="B123" i="56"/>
  <c r="C123" i="56"/>
  <c r="F123" i="56" s="1"/>
  <c r="F135" i="56" s="1"/>
  <c r="D123" i="56"/>
  <c r="E123" i="56"/>
  <c r="G123" i="56"/>
  <c r="H123" i="56"/>
  <c r="I123" i="56"/>
  <c r="J123" i="56"/>
  <c r="K123" i="56"/>
  <c r="L123" i="56"/>
  <c r="M123" i="56"/>
  <c r="P123" i="56" s="1"/>
  <c r="P135" i="56" s="1"/>
  <c r="N123" i="56"/>
  <c r="O123" i="56"/>
  <c r="Q123" i="56"/>
  <c r="R123" i="56"/>
  <c r="S123" i="56"/>
  <c r="T123" i="56"/>
  <c r="U123" i="56"/>
  <c r="V123" i="56"/>
  <c r="W123" i="56"/>
  <c r="B124" i="56"/>
  <c r="C124" i="56"/>
  <c r="F124" i="56" s="1"/>
  <c r="F136" i="56" s="1"/>
  <c r="D124" i="56"/>
  <c r="E124" i="56"/>
  <c r="G124" i="56"/>
  <c r="H124" i="56"/>
  <c r="I124" i="56"/>
  <c r="J124" i="56"/>
  <c r="K124" i="56"/>
  <c r="L124" i="56"/>
  <c r="M124" i="56"/>
  <c r="P124" i="56" s="1"/>
  <c r="P136" i="56" s="1"/>
  <c r="N124" i="56"/>
  <c r="O124" i="56"/>
  <c r="Q124" i="56"/>
  <c r="R124" i="56"/>
  <c r="S124" i="56"/>
  <c r="T124" i="56"/>
  <c r="U124" i="56"/>
  <c r="V124" i="56"/>
  <c r="W124" i="56"/>
  <c r="B125" i="56"/>
  <c r="C125" i="56"/>
  <c r="F125" i="56" s="1"/>
  <c r="F137" i="56" s="1"/>
  <c r="D125" i="56"/>
  <c r="E125" i="56"/>
  <c r="G125" i="56"/>
  <c r="H125" i="56"/>
  <c r="I125" i="56"/>
  <c r="J125" i="56"/>
  <c r="K125" i="56"/>
  <c r="L125" i="56"/>
  <c r="M125" i="56"/>
  <c r="P125" i="56" s="1"/>
  <c r="P137" i="56" s="1"/>
  <c r="N125" i="56"/>
  <c r="O125" i="56"/>
  <c r="Q125" i="56"/>
  <c r="R125" i="56"/>
  <c r="S125" i="56"/>
  <c r="T125" i="56"/>
  <c r="U125" i="56"/>
  <c r="V125" i="56"/>
  <c r="W125" i="56"/>
  <c r="B126" i="56"/>
  <c r="C126" i="56"/>
  <c r="F126" i="56" s="1"/>
  <c r="F138" i="56" s="1"/>
  <c r="D126" i="56"/>
  <c r="E126" i="56"/>
  <c r="G126" i="56"/>
  <c r="H126" i="56"/>
  <c r="I126" i="56"/>
  <c r="J126" i="56"/>
  <c r="K126" i="56"/>
  <c r="L126" i="56"/>
  <c r="M126" i="56"/>
  <c r="P126" i="56" s="1"/>
  <c r="P138" i="56" s="1"/>
  <c r="N126" i="56"/>
  <c r="O126" i="56"/>
  <c r="Q126" i="56"/>
  <c r="R126" i="56"/>
  <c r="S126" i="56"/>
  <c r="T126" i="56"/>
  <c r="U126" i="56"/>
  <c r="V126" i="56"/>
  <c r="W126" i="56"/>
  <c r="B127" i="56"/>
  <c r="C127" i="56"/>
  <c r="F127" i="56" s="1"/>
  <c r="F139" i="56" s="1"/>
  <c r="D127" i="56"/>
  <c r="E127" i="56"/>
  <c r="G127" i="56"/>
  <c r="H127" i="56"/>
  <c r="I127" i="56"/>
  <c r="J127" i="56"/>
  <c r="K127" i="56"/>
  <c r="L127" i="56"/>
  <c r="M127" i="56"/>
  <c r="P127" i="56" s="1"/>
  <c r="P139" i="56" s="1"/>
  <c r="N127" i="56"/>
  <c r="O127" i="56"/>
  <c r="Q127" i="56"/>
  <c r="R127" i="56"/>
  <c r="S127" i="56"/>
  <c r="T127" i="56"/>
  <c r="U127" i="56"/>
  <c r="V127" i="56"/>
  <c r="W127" i="56"/>
  <c r="B128" i="56"/>
  <c r="C128" i="56"/>
  <c r="F128" i="56" s="1"/>
  <c r="F140" i="56" s="1"/>
  <c r="D128" i="56"/>
  <c r="E128" i="56"/>
  <c r="G128" i="56"/>
  <c r="H128" i="56"/>
  <c r="I128" i="56"/>
  <c r="J128" i="56"/>
  <c r="K128" i="56"/>
  <c r="L128" i="56"/>
  <c r="M128" i="56"/>
  <c r="P128" i="56" s="1"/>
  <c r="P140" i="56" s="1"/>
  <c r="N128" i="56"/>
  <c r="O128" i="56"/>
  <c r="Q128" i="56"/>
  <c r="R128" i="56"/>
  <c r="S128" i="56"/>
  <c r="T128" i="56"/>
  <c r="U128" i="56"/>
  <c r="V128" i="56"/>
  <c r="W128" i="56"/>
  <c r="B129" i="56"/>
  <c r="C129" i="56"/>
  <c r="F129" i="56" s="1"/>
  <c r="F141" i="56" s="1"/>
  <c r="D129" i="56"/>
  <c r="E129" i="56"/>
  <c r="G129" i="56"/>
  <c r="H129" i="56"/>
  <c r="I129" i="56"/>
  <c r="J129" i="56"/>
  <c r="K129" i="56"/>
  <c r="L129" i="56"/>
  <c r="M129" i="56"/>
  <c r="P129" i="56" s="1"/>
  <c r="P141" i="56" s="1"/>
  <c r="N129" i="56"/>
  <c r="O129" i="56"/>
  <c r="Q129" i="56"/>
  <c r="R129" i="56"/>
  <c r="S129" i="56"/>
  <c r="T129" i="56"/>
  <c r="U129" i="56"/>
  <c r="V129" i="56"/>
  <c r="W129" i="56"/>
  <c r="B130" i="56"/>
  <c r="C130" i="56"/>
  <c r="F130" i="56" s="1"/>
  <c r="F142" i="56" s="1"/>
  <c r="D130" i="56"/>
  <c r="E130" i="56"/>
  <c r="G130" i="56"/>
  <c r="H130" i="56"/>
  <c r="I130" i="56"/>
  <c r="J130" i="56"/>
  <c r="K130" i="56"/>
  <c r="L130" i="56"/>
  <c r="M130" i="56"/>
  <c r="P130" i="56" s="1"/>
  <c r="P142" i="56" s="1"/>
  <c r="N130" i="56"/>
  <c r="O130" i="56"/>
  <c r="Q130" i="56"/>
  <c r="R130" i="56"/>
  <c r="S130" i="56"/>
  <c r="T130" i="56"/>
  <c r="U130" i="56"/>
  <c r="V130" i="56"/>
  <c r="W130" i="56"/>
  <c r="B131" i="56"/>
  <c r="C131" i="56"/>
  <c r="F131" i="56" s="1"/>
  <c r="F143" i="56" s="1"/>
  <c r="D131" i="56"/>
  <c r="E131" i="56"/>
  <c r="G131" i="56"/>
  <c r="H131" i="56"/>
  <c r="I131" i="56"/>
  <c r="J131" i="56"/>
  <c r="K131" i="56"/>
  <c r="L131" i="56"/>
  <c r="M131" i="56"/>
  <c r="P131" i="56" s="1"/>
  <c r="P143" i="56" s="1"/>
  <c r="N131" i="56"/>
  <c r="O131" i="56"/>
  <c r="Q131" i="56"/>
  <c r="R131" i="56"/>
  <c r="S131" i="56"/>
  <c r="T131" i="56"/>
  <c r="U131" i="56"/>
  <c r="V131" i="56"/>
  <c r="W131" i="56"/>
  <c r="B134" i="56"/>
  <c r="C134" i="56"/>
  <c r="D134" i="56"/>
  <c r="E134" i="56"/>
  <c r="G134" i="56"/>
  <c r="H134" i="56"/>
  <c r="I134" i="56"/>
  <c r="J134" i="56"/>
  <c r="K134" i="56"/>
  <c r="L134" i="56"/>
  <c r="M134" i="56"/>
  <c r="N134" i="56"/>
  <c r="O134" i="56"/>
  <c r="Q134" i="56"/>
  <c r="R134" i="56"/>
  <c r="S134" i="56"/>
  <c r="T134" i="56"/>
  <c r="U134" i="56"/>
  <c r="V134" i="56"/>
  <c r="W134" i="56"/>
  <c r="B135" i="56"/>
  <c r="C135" i="56"/>
  <c r="D135" i="56"/>
  <c r="E135" i="56"/>
  <c r="G135" i="56"/>
  <c r="H135" i="56"/>
  <c r="I135" i="56"/>
  <c r="J135" i="56"/>
  <c r="K135" i="56"/>
  <c r="L135" i="56"/>
  <c r="M135" i="56"/>
  <c r="N135" i="56"/>
  <c r="O135" i="56"/>
  <c r="Q135" i="56"/>
  <c r="R135" i="56"/>
  <c r="S135" i="56"/>
  <c r="T135" i="56"/>
  <c r="U135" i="56"/>
  <c r="V135" i="56"/>
  <c r="W135" i="56"/>
  <c r="B136" i="56"/>
  <c r="C136" i="56"/>
  <c r="D136" i="56"/>
  <c r="E136" i="56"/>
  <c r="G136" i="56"/>
  <c r="H136" i="56"/>
  <c r="I136" i="56"/>
  <c r="J136" i="56"/>
  <c r="K136" i="56"/>
  <c r="L136" i="56"/>
  <c r="M136" i="56"/>
  <c r="N136" i="56"/>
  <c r="O136" i="56"/>
  <c r="Q136" i="56"/>
  <c r="R136" i="56"/>
  <c r="S136" i="56"/>
  <c r="T136" i="56"/>
  <c r="U136" i="56"/>
  <c r="V136" i="56"/>
  <c r="W136" i="56"/>
  <c r="B137" i="56"/>
  <c r="C137" i="56"/>
  <c r="D137" i="56"/>
  <c r="E137" i="56"/>
  <c r="G137" i="56"/>
  <c r="H137" i="56"/>
  <c r="I137" i="56"/>
  <c r="J137" i="56"/>
  <c r="K137" i="56"/>
  <c r="L137" i="56"/>
  <c r="M137" i="56"/>
  <c r="N137" i="56"/>
  <c r="O137" i="56"/>
  <c r="Q137" i="56"/>
  <c r="R137" i="56"/>
  <c r="S137" i="56"/>
  <c r="T137" i="56"/>
  <c r="U137" i="56"/>
  <c r="V137" i="56"/>
  <c r="W137" i="56"/>
  <c r="B138" i="56"/>
  <c r="C138" i="56"/>
  <c r="D138" i="56"/>
  <c r="E138" i="56"/>
  <c r="G138" i="56"/>
  <c r="H138" i="56"/>
  <c r="I138" i="56"/>
  <c r="J138" i="56"/>
  <c r="K138" i="56"/>
  <c r="L138" i="56"/>
  <c r="M138" i="56"/>
  <c r="N138" i="56"/>
  <c r="O138" i="56"/>
  <c r="Q138" i="56"/>
  <c r="R138" i="56"/>
  <c r="S138" i="56"/>
  <c r="T138" i="56"/>
  <c r="U138" i="56"/>
  <c r="V138" i="56"/>
  <c r="W138" i="56"/>
  <c r="B139" i="56"/>
  <c r="C139" i="56"/>
  <c r="D139" i="56"/>
  <c r="E139" i="56"/>
  <c r="G139" i="56"/>
  <c r="H139" i="56"/>
  <c r="I139" i="56"/>
  <c r="J139" i="56"/>
  <c r="K139" i="56"/>
  <c r="L139" i="56"/>
  <c r="M139" i="56"/>
  <c r="N139" i="56"/>
  <c r="O139" i="56"/>
  <c r="Q139" i="56"/>
  <c r="R139" i="56"/>
  <c r="S139" i="56"/>
  <c r="T139" i="56"/>
  <c r="U139" i="56"/>
  <c r="V139" i="56"/>
  <c r="W139" i="56"/>
  <c r="B140" i="56"/>
  <c r="C140" i="56"/>
  <c r="D140" i="56"/>
  <c r="E140" i="56"/>
  <c r="G140" i="56"/>
  <c r="H140" i="56"/>
  <c r="I140" i="56"/>
  <c r="J140" i="56"/>
  <c r="K140" i="56"/>
  <c r="L140" i="56"/>
  <c r="M140" i="56"/>
  <c r="N140" i="56"/>
  <c r="O140" i="56"/>
  <c r="Q140" i="56"/>
  <c r="R140" i="56"/>
  <c r="S140" i="56"/>
  <c r="T140" i="56"/>
  <c r="U140" i="56"/>
  <c r="V140" i="56"/>
  <c r="W140" i="56"/>
  <c r="B141" i="56"/>
  <c r="C141" i="56"/>
  <c r="D141" i="56"/>
  <c r="E141" i="56"/>
  <c r="G141" i="56"/>
  <c r="H141" i="56"/>
  <c r="I141" i="56"/>
  <c r="J141" i="56"/>
  <c r="K141" i="56"/>
  <c r="L141" i="56"/>
  <c r="M141" i="56"/>
  <c r="N141" i="56"/>
  <c r="O141" i="56"/>
  <c r="Q141" i="56"/>
  <c r="R141" i="56"/>
  <c r="S141" i="56"/>
  <c r="T141" i="56"/>
  <c r="U141" i="56"/>
  <c r="V141" i="56"/>
  <c r="W141" i="56"/>
  <c r="B142" i="56"/>
  <c r="C142" i="56"/>
  <c r="D142" i="56"/>
  <c r="E142" i="56"/>
  <c r="G142" i="56"/>
  <c r="H142" i="56"/>
  <c r="I142" i="56"/>
  <c r="J142" i="56"/>
  <c r="K142" i="56"/>
  <c r="L142" i="56"/>
  <c r="M142" i="56"/>
  <c r="N142" i="56"/>
  <c r="O142" i="56"/>
  <c r="Q142" i="56"/>
  <c r="R142" i="56"/>
  <c r="S142" i="56"/>
  <c r="T142" i="56"/>
  <c r="U142" i="56"/>
  <c r="V142" i="56"/>
  <c r="W142" i="56"/>
  <c r="B143" i="56"/>
  <c r="C143" i="56"/>
  <c r="D143" i="56"/>
  <c r="E143" i="56"/>
  <c r="G143" i="56"/>
  <c r="H143" i="56"/>
  <c r="I143" i="56"/>
  <c r="J143" i="56"/>
  <c r="K143" i="56"/>
  <c r="L143" i="56"/>
  <c r="M143" i="56"/>
  <c r="N143" i="56"/>
  <c r="O143" i="56"/>
  <c r="Q143" i="56"/>
  <c r="R143" i="56"/>
  <c r="S143" i="56"/>
  <c r="T143" i="56"/>
  <c r="U143" i="56"/>
  <c r="V143" i="56"/>
  <c r="W143" i="56"/>
  <c r="F144" i="56"/>
  <c r="K144" i="56"/>
  <c r="P144" i="56"/>
  <c r="U144" i="56"/>
  <c r="F145" i="56"/>
  <c r="K145" i="56"/>
  <c r="P145" i="56"/>
  <c r="U145" i="56"/>
  <c r="F146" i="56"/>
  <c r="K146" i="56"/>
  <c r="P146" i="56"/>
  <c r="U146" i="56"/>
  <c r="F147" i="56"/>
  <c r="K147" i="56"/>
  <c r="P147" i="56"/>
  <c r="U147" i="56"/>
  <c r="F148" i="56"/>
  <c r="K148" i="56"/>
  <c r="P148" i="56"/>
  <c r="U148" i="56"/>
  <c r="F149" i="56"/>
  <c r="K149" i="56"/>
  <c r="P149" i="56"/>
  <c r="U149" i="56"/>
  <c r="F150" i="56"/>
  <c r="K150" i="56"/>
  <c r="P150" i="56"/>
  <c r="U150" i="56"/>
  <c r="F151" i="56"/>
  <c r="K151" i="56"/>
  <c r="P151" i="56"/>
  <c r="U151" i="56"/>
  <c r="F152" i="56"/>
  <c r="K152" i="56"/>
  <c r="P152" i="56"/>
  <c r="U152" i="56"/>
  <c r="F153" i="56"/>
  <c r="K153" i="56"/>
  <c r="P153" i="56"/>
  <c r="U153" i="56"/>
  <c r="F154" i="56"/>
  <c r="K154" i="56"/>
  <c r="P154" i="56"/>
  <c r="U154" i="56"/>
  <c r="B157" i="56"/>
  <c r="C157" i="56"/>
  <c r="D157" i="56"/>
  <c r="E157" i="56"/>
  <c r="F157" i="56"/>
  <c r="G157" i="56"/>
  <c r="H157" i="56"/>
  <c r="I157" i="56"/>
  <c r="J157" i="56"/>
  <c r="K157" i="56"/>
  <c r="L157" i="56"/>
  <c r="M157" i="56"/>
  <c r="N157" i="56"/>
  <c r="O157" i="56"/>
  <c r="P157" i="56"/>
  <c r="Q157" i="56"/>
  <c r="R157" i="56"/>
  <c r="S157" i="56"/>
  <c r="T157" i="56"/>
  <c r="U157" i="56"/>
  <c r="V157" i="56"/>
  <c r="W157" i="56"/>
  <c r="B158" i="56"/>
  <c r="C158" i="56"/>
  <c r="D158" i="56"/>
  <c r="E158" i="56"/>
  <c r="F158" i="56"/>
  <c r="G158" i="56"/>
  <c r="H158" i="56"/>
  <c r="I158" i="56"/>
  <c r="J158" i="56"/>
  <c r="K158" i="56"/>
  <c r="L158" i="56"/>
  <c r="M158" i="56"/>
  <c r="N158" i="56"/>
  <c r="O158" i="56"/>
  <c r="P158" i="56"/>
  <c r="Q158" i="56"/>
  <c r="R158" i="56"/>
  <c r="S158" i="56"/>
  <c r="T158" i="56"/>
  <c r="U158" i="56"/>
  <c r="V158" i="56"/>
  <c r="W158" i="56"/>
  <c r="B159" i="56"/>
  <c r="C159" i="56"/>
  <c r="D159" i="56"/>
  <c r="E159" i="56"/>
  <c r="F159" i="56"/>
  <c r="G159" i="56"/>
  <c r="H159" i="56"/>
  <c r="I159" i="56"/>
  <c r="J159" i="56"/>
  <c r="K159" i="56"/>
  <c r="L159" i="56"/>
  <c r="M159" i="56"/>
  <c r="N159" i="56"/>
  <c r="O159" i="56"/>
  <c r="P159" i="56"/>
  <c r="Q159" i="56"/>
  <c r="R159" i="56"/>
  <c r="S159" i="56"/>
  <c r="T159" i="56"/>
  <c r="U159" i="56"/>
  <c r="V159" i="56"/>
  <c r="W159" i="56"/>
  <c r="B160" i="56"/>
  <c r="C160" i="56"/>
  <c r="D160" i="56"/>
  <c r="E160" i="56"/>
  <c r="F160" i="56"/>
  <c r="G160" i="56"/>
  <c r="H160" i="56"/>
  <c r="I160" i="56"/>
  <c r="J160" i="56"/>
  <c r="K160" i="56"/>
  <c r="L160" i="56"/>
  <c r="M160" i="56"/>
  <c r="N160" i="56"/>
  <c r="O160" i="56"/>
  <c r="P160" i="56"/>
  <c r="Q160" i="56"/>
  <c r="R160" i="56"/>
  <c r="S160" i="56"/>
  <c r="T160" i="56"/>
  <c r="U160" i="56"/>
  <c r="V160" i="56"/>
  <c r="W160" i="56"/>
  <c r="B161" i="56"/>
  <c r="C161" i="56"/>
  <c r="D161" i="56"/>
  <c r="E161" i="56"/>
  <c r="F161" i="56"/>
  <c r="G161" i="56"/>
  <c r="H161" i="56"/>
  <c r="I161" i="56"/>
  <c r="J161" i="56"/>
  <c r="K161" i="56"/>
  <c r="L161" i="56"/>
  <c r="M161" i="56"/>
  <c r="N161" i="56"/>
  <c r="O161" i="56"/>
  <c r="P161" i="56"/>
  <c r="Q161" i="56"/>
  <c r="R161" i="56"/>
  <c r="S161" i="56"/>
  <c r="T161" i="56"/>
  <c r="U161" i="56"/>
  <c r="V161" i="56"/>
  <c r="W161" i="56"/>
  <c r="B162" i="56"/>
  <c r="C162" i="56"/>
  <c r="D162" i="56"/>
  <c r="E162" i="56"/>
  <c r="F162" i="56"/>
  <c r="G162" i="56"/>
  <c r="H162" i="56"/>
  <c r="I162" i="56"/>
  <c r="J162" i="56"/>
  <c r="K162" i="56"/>
  <c r="L162" i="56"/>
  <c r="M162" i="56"/>
  <c r="N162" i="56"/>
  <c r="O162" i="56"/>
  <c r="P162" i="56"/>
  <c r="Q162" i="56"/>
  <c r="R162" i="56"/>
  <c r="S162" i="56"/>
  <c r="T162" i="56"/>
  <c r="U162" i="56"/>
  <c r="V162" i="56"/>
  <c r="W162" i="56"/>
  <c r="B163" i="56"/>
  <c r="C163" i="56"/>
  <c r="D163" i="56"/>
  <c r="E163" i="56"/>
  <c r="F163" i="56"/>
  <c r="G163" i="56"/>
  <c r="H163" i="56"/>
  <c r="I163" i="56"/>
  <c r="J163" i="56"/>
  <c r="K163" i="56"/>
  <c r="L163" i="56"/>
  <c r="M163" i="56"/>
  <c r="N163" i="56"/>
  <c r="O163" i="56"/>
  <c r="P163" i="56"/>
  <c r="Q163" i="56"/>
  <c r="R163" i="56"/>
  <c r="S163" i="56"/>
  <c r="T163" i="56"/>
  <c r="U163" i="56"/>
  <c r="V163" i="56"/>
  <c r="W163" i="56"/>
  <c r="B164" i="56"/>
  <c r="C164" i="56"/>
  <c r="D164" i="56"/>
  <c r="E164" i="56"/>
  <c r="F164" i="56"/>
  <c r="G164" i="56"/>
  <c r="H164" i="56"/>
  <c r="I164" i="56"/>
  <c r="J164" i="56"/>
  <c r="K164" i="56"/>
  <c r="L164" i="56"/>
  <c r="M164" i="56"/>
  <c r="N164" i="56"/>
  <c r="O164" i="56"/>
  <c r="P164" i="56"/>
  <c r="Q164" i="56"/>
  <c r="R164" i="56"/>
  <c r="S164" i="56"/>
  <c r="T164" i="56"/>
  <c r="U164" i="56"/>
  <c r="V164" i="56"/>
  <c r="W164" i="56"/>
  <c r="B165" i="56"/>
  <c r="C165" i="56"/>
  <c r="D165" i="56"/>
  <c r="E165" i="56"/>
  <c r="F165" i="56"/>
  <c r="G165" i="56"/>
  <c r="H165" i="56"/>
  <c r="I165" i="56"/>
  <c r="J165" i="56"/>
  <c r="K165" i="56"/>
  <c r="L165" i="56"/>
  <c r="M165" i="56"/>
  <c r="N165" i="56"/>
  <c r="O165" i="56"/>
  <c r="P165" i="56"/>
  <c r="Q165" i="56"/>
  <c r="R165" i="56"/>
  <c r="S165" i="56"/>
  <c r="T165" i="56"/>
  <c r="U165" i="56"/>
  <c r="V165" i="56"/>
  <c r="W165" i="56"/>
  <c r="B166" i="56"/>
  <c r="C166" i="56"/>
  <c r="D166" i="56"/>
  <c r="E166" i="56"/>
  <c r="F166" i="56"/>
  <c r="G166" i="56"/>
  <c r="H166" i="56"/>
  <c r="I166" i="56"/>
  <c r="J166" i="56"/>
  <c r="K166" i="56"/>
  <c r="L166" i="56"/>
  <c r="M166" i="56"/>
  <c r="N166" i="56"/>
  <c r="O166" i="56"/>
  <c r="P166" i="56"/>
  <c r="Q166" i="56"/>
  <c r="R166" i="56"/>
  <c r="S166" i="56"/>
  <c r="T166" i="56"/>
  <c r="U166" i="56"/>
  <c r="V166" i="56"/>
  <c r="W166" i="56"/>
  <c r="F167" i="56"/>
  <c r="K167" i="56"/>
  <c r="P167" i="56"/>
  <c r="U167" i="56"/>
  <c r="F168" i="56"/>
  <c r="K168" i="56"/>
  <c r="P168" i="56"/>
  <c r="U168" i="56"/>
  <c r="F169" i="56"/>
  <c r="K169" i="56"/>
  <c r="P169" i="56"/>
  <c r="U169" i="56"/>
  <c r="F170" i="56"/>
  <c r="K170" i="56"/>
  <c r="P170" i="56"/>
  <c r="U170" i="56"/>
  <c r="F171" i="56"/>
  <c r="K171" i="56"/>
  <c r="P171" i="56"/>
  <c r="U171" i="56"/>
  <c r="F172" i="56"/>
  <c r="K172" i="56"/>
  <c r="P172" i="56"/>
  <c r="U172" i="56"/>
  <c r="F173" i="56"/>
  <c r="K173" i="56"/>
  <c r="P173" i="56"/>
  <c r="U173" i="56"/>
  <c r="F174" i="56"/>
  <c r="K174" i="56"/>
  <c r="P174" i="56"/>
  <c r="U174" i="56"/>
  <c r="F175" i="56"/>
  <c r="K175" i="56"/>
  <c r="P175" i="56"/>
  <c r="U175" i="56"/>
  <c r="F176" i="56"/>
  <c r="K176" i="56"/>
  <c r="P176" i="56"/>
  <c r="U176" i="56"/>
  <c r="F177" i="56"/>
  <c r="K177" i="56"/>
  <c r="P177" i="56"/>
  <c r="U177" i="56"/>
  <c r="B180" i="56"/>
  <c r="C180" i="56"/>
  <c r="D180" i="56"/>
  <c r="E180" i="56"/>
  <c r="F180" i="56"/>
  <c r="G180" i="56"/>
  <c r="H180" i="56"/>
  <c r="I180" i="56"/>
  <c r="J180" i="56"/>
  <c r="K180" i="56"/>
  <c r="L180" i="56"/>
  <c r="M180" i="56"/>
  <c r="N180" i="56"/>
  <c r="O180" i="56"/>
  <c r="P180" i="56"/>
  <c r="Q180" i="56"/>
  <c r="R180" i="56"/>
  <c r="S180" i="56"/>
  <c r="T180" i="56"/>
  <c r="U180" i="56"/>
  <c r="V180" i="56"/>
  <c r="W180" i="56"/>
  <c r="B181" i="56"/>
  <c r="C181" i="56"/>
  <c r="D181" i="56"/>
  <c r="E181" i="56"/>
  <c r="F181" i="56"/>
  <c r="G181" i="56"/>
  <c r="H181" i="56"/>
  <c r="I181" i="56"/>
  <c r="J181" i="56"/>
  <c r="K181" i="56"/>
  <c r="L181" i="56"/>
  <c r="M181" i="56"/>
  <c r="N181" i="56"/>
  <c r="O181" i="56"/>
  <c r="P181" i="56"/>
  <c r="Q181" i="56"/>
  <c r="R181" i="56"/>
  <c r="S181" i="56"/>
  <c r="T181" i="56"/>
  <c r="U181" i="56"/>
  <c r="V181" i="56"/>
  <c r="W181" i="56"/>
  <c r="B182" i="56"/>
  <c r="C182" i="56"/>
  <c r="D182" i="56"/>
  <c r="E182" i="56"/>
  <c r="F182" i="56"/>
  <c r="G182" i="56"/>
  <c r="H182" i="56"/>
  <c r="I182" i="56"/>
  <c r="J182" i="56"/>
  <c r="K182" i="56"/>
  <c r="L182" i="56"/>
  <c r="M182" i="56"/>
  <c r="N182" i="56"/>
  <c r="O182" i="56"/>
  <c r="P182" i="56"/>
  <c r="Q182" i="56"/>
  <c r="R182" i="56"/>
  <c r="S182" i="56"/>
  <c r="T182" i="56"/>
  <c r="U182" i="56"/>
  <c r="V182" i="56"/>
  <c r="W182" i="56"/>
  <c r="B183" i="56"/>
  <c r="C183" i="56"/>
  <c r="D183" i="56"/>
  <c r="E183" i="56"/>
  <c r="F183" i="56"/>
  <c r="G183" i="56"/>
  <c r="H183" i="56"/>
  <c r="I183" i="56"/>
  <c r="J183" i="56"/>
  <c r="K183" i="56"/>
  <c r="L183" i="56"/>
  <c r="M183" i="56"/>
  <c r="N183" i="56"/>
  <c r="O183" i="56"/>
  <c r="P183" i="56"/>
  <c r="Q183" i="56"/>
  <c r="R183" i="56"/>
  <c r="S183" i="56"/>
  <c r="T183" i="56"/>
  <c r="U183" i="56"/>
  <c r="V183" i="56"/>
  <c r="W183" i="56"/>
  <c r="B184" i="56"/>
  <c r="C184" i="56"/>
  <c r="D184" i="56"/>
  <c r="E184" i="56"/>
  <c r="F184" i="56"/>
  <c r="G184" i="56"/>
  <c r="H184" i="56"/>
  <c r="I184" i="56"/>
  <c r="J184" i="56"/>
  <c r="K184" i="56"/>
  <c r="L184" i="56"/>
  <c r="M184" i="56"/>
  <c r="N184" i="56"/>
  <c r="O184" i="56"/>
  <c r="P184" i="56"/>
  <c r="Q184" i="56"/>
  <c r="R184" i="56"/>
  <c r="S184" i="56"/>
  <c r="T184" i="56"/>
  <c r="U184" i="56"/>
  <c r="V184" i="56"/>
  <c r="W184" i="56"/>
  <c r="B185" i="56"/>
  <c r="C185" i="56"/>
  <c r="D185" i="56"/>
  <c r="E185" i="56"/>
  <c r="F185" i="56"/>
  <c r="G185" i="56"/>
  <c r="H185" i="56"/>
  <c r="I185" i="56"/>
  <c r="J185" i="56"/>
  <c r="K185" i="56"/>
  <c r="L185" i="56"/>
  <c r="M185" i="56"/>
  <c r="N185" i="56"/>
  <c r="O185" i="56"/>
  <c r="P185" i="56"/>
  <c r="Q185" i="56"/>
  <c r="R185" i="56"/>
  <c r="S185" i="56"/>
  <c r="T185" i="56"/>
  <c r="U185" i="56"/>
  <c r="V185" i="56"/>
  <c r="W185" i="56"/>
  <c r="B186" i="56"/>
  <c r="C186" i="56"/>
  <c r="D186" i="56"/>
  <c r="E186" i="56"/>
  <c r="F186" i="56"/>
  <c r="G186" i="56"/>
  <c r="H186" i="56"/>
  <c r="I186" i="56"/>
  <c r="J186" i="56"/>
  <c r="K186" i="56"/>
  <c r="L186" i="56"/>
  <c r="M186" i="56"/>
  <c r="N186" i="56"/>
  <c r="O186" i="56"/>
  <c r="P186" i="56"/>
  <c r="Q186" i="56"/>
  <c r="R186" i="56"/>
  <c r="S186" i="56"/>
  <c r="T186" i="56"/>
  <c r="U186" i="56"/>
  <c r="V186" i="56"/>
  <c r="W186" i="56"/>
  <c r="B187" i="56"/>
  <c r="C187" i="56"/>
  <c r="D187" i="56"/>
  <c r="E187" i="56"/>
  <c r="F187" i="56"/>
  <c r="G187" i="56"/>
  <c r="H187" i="56"/>
  <c r="I187" i="56"/>
  <c r="J187" i="56"/>
  <c r="K187" i="56"/>
  <c r="L187" i="56"/>
  <c r="M187" i="56"/>
  <c r="N187" i="56"/>
  <c r="O187" i="56"/>
  <c r="P187" i="56"/>
  <c r="Q187" i="56"/>
  <c r="R187" i="56"/>
  <c r="S187" i="56"/>
  <c r="T187" i="56"/>
  <c r="U187" i="56"/>
  <c r="V187" i="56"/>
  <c r="W187" i="56"/>
  <c r="B188" i="56"/>
  <c r="C188" i="56"/>
  <c r="D188" i="56"/>
  <c r="E188" i="56"/>
  <c r="F188" i="56"/>
  <c r="G188" i="56"/>
  <c r="H188" i="56"/>
  <c r="I188" i="56"/>
  <c r="J188" i="56"/>
  <c r="K188" i="56"/>
  <c r="L188" i="56"/>
  <c r="M188" i="56"/>
  <c r="N188" i="56"/>
  <c r="O188" i="56"/>
  <c r="P188" i="56"/>
  <c r="Q188" i="56"/>
  <c r="R188" i="56"/>
  <c r="S188" i="56"/>
  <c r="T188" i="56"/>
  <c r="U188" i="56"/>
  <c r="V188" i="56"/>
  <c r="W188" i="56"/>
  <c r="B189" i="56"/>
  <c r="C189" i="56"/>
  <c r="D189" i="56"/>
  <c r="E189" i="56"/>
  <c r="F189" i="56"/>
  <c r="G189" i="56"/>
  <c r="H189" i="56"/>
  <c r="I189" i="56"/>
  <c r="J189" i="56"/>
  <c r="K189" i="56"/>
  <c r="L189" i="56"/>
  <c r="M189" i="56"/>
  <c r="N189" i="56"/>
  <c r="O189" i="56"/>
  <c r="P189" i="56"/>
  <c r="Q189" i="56"/>
  <c r="R189" i="56"/>
  <c r="S189" i="56"/>
  <c r="T189" i="56"/>
  <c r="U189" i="56"/>
  <c r="V189" i="56"/>
  <c r="W189" i="56"/>
  <c r="P41" i="5"/>
  <c r="Q41" i="5"/>
  <c r="R41" i="5"/>
  <c r="S41" i="5"/>
  <c r="T41" i="5"/>
  <c r="U41" i="5"/>
  <c r="P39" i="5"/>
  <c r="Q39" i="5"/>
  <c r="R39" i="5"/>
  <c r="S39" i="5"/>
  <c r="T39" i="5"/>
  <c r="U39" i="5"/>
  <c r="P37" i="5"/>
  <c r="Q37" i="5"/>
  <c r="R37" i="5"/>
  <c r="S37" i="5"/>
  <c r="T37" i="5"/>
  <c r="U37" i="5"/>
  <c r="P35" i="5"/>
  <c r="Q35" i="5"/>
  <c r="R35" i="5"/>
  <c r="S35" i="5"/>
  <c r="T35" i="5"/>
  <c r="U35" i="5"/>
  <c r="P33" i="5"/>
  <c r="Q33" i="5"/>
  <c r="R33" i="5"/>
  <c r="S33" i="5"/>
  <c r="T33" i="5"/>
  <c r="U33" i="5"/>
  <c r="P31" i="5"/>
  <c r="Q31" i="5"/>
  <c r="R31" i="5"/>
  <c r="S31" i="5"/>
  <c r="T31" i="5"/>
  <c r="U31" i="5"/>
  <c r="P29" i="5"/>
  <c r="Q29" i="5"/>
  <c r="R29" i="5"/>
  <c r="S29" i="5"/>
  <c r="T29" i="5"/>
  <c r="U29" i="5"/>
  <c r="P26" i="5"/>
  <c r="Q26" i="5"/>
  <c r="R26" i="5"/>
  <c r="S26" i="5"/>
  <c r="T26" i="5"/>
  <c r="U26" i="5"/>
  <c r="P7" i="5"/>
  <c r="Q7" i="5"/>
  <c r="R7" i="5"/>
  <c r="S7" i="5"/>
  <c r="T7" i="5"/>
  <c r="U7" i="5"/>
  <c r="I41" i="5"/>
  <c r="J41" i="5"/>
  <c r="K41" i="5"/>
  <c r="L41" i="5"/>
  <c r="M41" i="5"/>
  <c r="N41" i="5"/>
  <c r="I39" i="5"/>
  <c r="J39" i="5"/>
  <c r="K39" i="5"/>
  <c r="L39" i="5"/>
  <c r="M39" i="5"/>
  <c r="N39" i="5"/>
  <c r="I37" i="5"/>
  <c r="J37" i="5"/>
  <c r="K37" i="5"/>
  <c r="L37" i="5"/>
  <c r="M37" i="5"/>
  <c r="N37" i="5"/>
  <c r="I35" i="5"/>
  <c r="J35" i="5"/>
  <c r="K35" i="5"/>
  <c r="L35" i="5"/>
  <c r="M35" i="5"/>
  <c r="N35" i="5"/>
  <c r="I33" i="5"/>
  <c r="J33" i="5"/>
  <c r="K33" i="5"/>
  <c r="L33" i="5"/>
  <c r="M33" i="5"/>
  <c r="N33" i="5"/>
  <c r="I31" i="5"/>
  <c r="J31" i="5"/>
  <c r="K31" i="5"/>
  <c r="L31" i="5"/>
  <c r="M31" i="5"/>
  <c r="N31" i="5"/>
  <c r="I29" i="5"/>
  <c r="J29" i="5"/>
  <c r="K29" i="5"/>
  <c r="L29" i="5"/>
  <c r="M29" i="5"/>
  <c r="N29" i="5"/>
  <c r="I26" i="5"/>
  <c r="J26" i="5"/>
  <c r="K26" i="5"/>
  <c r="L26" i="5"/>
  <c r="M26" i="5"/>
  <c r="N26" i="5"/>
  <c r="B41" i="5"/>
  <c r="C41" i="5"/>
  <c r="D41" i="5"/>
  <c r="E41" i="5"/>
  <c r="F41" i="5"/>
  <c r="G41" i="5"/>
  <c r="B39" i="5"/>
  <c r="C39" i="5"/>
  <c r="D39" i="5"/>
  <c r="E39" i="5"/>
  <c r="F39" i="5"/>
  <c r="G39" i="5"/>
  <c r="B37" i="5"/>
  <c r="C37" i="5"/>
  <c r="D37" i="5"/>
  <c r="E37" i="5"/>
  <c r="F37" i="5"/>
  <c r="G37" i="5"/>
  <c r="B35" i="5"/>
  <c r="C35" i="5"/>
  <c r="D35" i="5"/>
  <c r="E35" i="5"/>
  <c r="F35" i="5"/>
  <c r="G35" i="5"/>
  <c r="B33" i="5"/>
  <c r="C33" i="5"/>
  <c r="D33" i="5"/>
  <c r="E33" i="5"/>
  <c r="F33" i="5"/>
  <c r="G33" i="5"/>
  <c r="B31" i="5"/>
  <c r="C31" i="5"/>
  <c r="D31" i="5"/>
  <c r="E31" i="5"/>
  <c r="F31" i="5"/>
  <c r="G31" i="5"/>
  <c r="B29" i="5"/>
  <c r="C29" i="5"/>
  <c r="D29" i="5"/>
  <c r="E29" i="5"/>
  <c r="F29" i="5"/>
  <c r="G29" i="5"/>
  <c r="B26" i="5"/>
  <c r="C26" i="5"/>
  <c r="D26" i="5"/>
  <c r="E26" i="5"/>
  <c r="F26" i="5"/>
  <c r="G26" i="5"/>
  <c r="P22" i="5"/>
  <c r="Q22" i="5"/>
  <c r="R22" i="5"/>
  <c r="S22" i="5"/>
  <c r="T22" i="5"/>
  <c r="U22" i="5"/>
  <c r="P20" i="5"/>
  <c r="Q20" i="5"/>
  <c r="R20" i="5"/>
  <c r="S20" i="5"/>
  <c r="T20" i="5"/>
  <c r="U20" i="5"/>
  <c r="P18" i="5"/>
  <c r="Q18" i="5"/>
  <c r="R18" i="5"/>
  <c r="S18" i="5"/>
  <c r="T18" i="5"/>
  <c r="P16" i="5"/>
  <c r="Q16" i="5"/>
  <c r="R16" i="5"/>
  <c r="S16" i="5"/>
  <c r="T16" i="5"/>
  <c r="U16" i="5"/>
  <c r="P14" i="5"/>
  <c r="Q14" i="5"/>
  <c r="R14" i="5"/>
  <c r="S14" i="5"/>
  <c r="T14" i="5"/>
  <c r="U14" i="5"/>
  <c r="P12" i="5"/>
  <c r="Q12" i="5"/>
  <c r="R12" i="5"/>
  <c r="S12" i="5"/>
  <c r="T12" i="5"/>
  <c r="U12" i="5"/>
  <c r="P10" i="5"/>
  <c r="Q10" i="5"/>
  <c r="R10" i="5"/>
  <c r="S10" i="5"/>
  <c r="T10" i="5"/>
  <c r="U10" i="5"/>
  <c r="I22" i="5"/>
  <c r="J22" i="5"/>
  <c r="K22" i="5"/>
  <c r="L22" i="5"/>
  <c r="M22" i="5"/>
  <c r="N22" i="5"/>
  <c r="I20" i="5"/>
  <c r="J20" i="5"/>
  <c r="K20" i="5"/>
  <c r="L20" i="5"/>
  <c r="M20" i="5"/>
  <c r="N20" i="5"/>
  <c r="I18" i="5"/>
  <c r="J18" i="5"/>
  <c r="K18" i="5"/>
  <c r="L18" i="5"/>
  <c r="M18" i="5"/>
  <c r="N18" i="5"/>
  <c r="I16" i="5"/>
  <c r="J16" i="5"/>
  <c r="K16" i="5"/>
  <c r="L16" i="5"/>
  <c r="M16" i="5"/>
  <c r="N16" i="5"/>
  <c r="I14" i="5"/>
  <c r="J14" i="5"/>
  <c r="K14" i="5"/>
  <c r="L14" i="5"/>
  <c r="M14" i="5"/>
  <c r="N14" i="5"/>
  <c r="I12" i="5"/>
  <c r="J12" i="5"/>
  <c r="K12" i="5"/>
  <c r="L12" i="5"/>
  <c r="M12" i="5"/>
  <c r="N12" i="5"/>
  <c r="I10" i="5"/>
  <c r="J10" i="5"/>
  <c r="K10" i="5"/>
  <c r="L10" i="5"/>
  <c r="M10" i="5"/>
  <c r="N10" i="5"/>
  <c r="I7" i="5"/>
  <c r="J7" i="5"/>
  <c r="K7" i="5"/>
  <c r="L7" i="5"/>
  <c r="M7" i="5"/>
  <c r="N7" i="5"/>
  <c r="U62" i="56" l="1"/>
  <c r="U61" i="56"/>
  <c r="U73" i="56" s="1"/>
  <c r="U60" i="56"/>
  <c r="U59" i="56"/>
  <c r="U71" i="56" s="1"/>
  <c r="U58" i="56"/>
  <c r="U57" i="56"/>
  <c r="U69" i="56" s="1"/>
  <c r="U56" i="56"/>
  <c r="U55" i="56"/>
  <c r="U67" i="56" s="1"/>
  <c r="U54" i="56"/>
  <c r="U53" i="56"/>
  <c r="U65" i="56" s="1"/>
  <c r="U52" i="56"/>
  <c r="U39" i="56"/>
  <c r="U38" i="56"/>
  <c r="U37" i="56"/>
  <c r="U36" i="56"/>
  <c r="U35" i="56"/>
  <c r="U34" i="56"/>
  <c r="U33" i="56"/>
  <c r="U32" i="56"/>
  <c r="U31" i="56"/>
  <c r="U30" i="56"/>
  <c r="U29" i="56"/>
  <c r="O9" i="56"/>
  <c r="O90" i="56"/>
  <c r="M9" i="56"/>
  <c r="M90" i="56"/>
  <c r="I21" i="56"/>
  <c r="I55" i="56"/>
  <c r="I67" i="56" s="1"/>
  <c r="K9" i="56"/>
  <c r="G55" i="56"/>
  <c r="K8" i="56"/>
  <c r="H20" i="56"/>
  <c r="K7" i="56"/>
  <c r="K6" i="56"/>
  <c r="AP12" i="75"/>
  <c r="AL12" i="75"/>
  <c r="AH12" i="75"/>
  <c r="AD12" i="75"/>
  <c r="Z12" i="75"/>
  <c r="V12" i="75"/>
  <c r="R12" i="75"/>
  <c r="N12" i="75"/>
  <c r="J12" i="75"/>
  <c r="F12" i="75"/>
  <c r="B12" i="75"/>
  <c r="P78" i="56"/>
  <c r="P90" i="56" s="1"/>
  <c r="K62" i="56"/>
  <c r="K61" i="56"/>
  <c r="K60" i="56"/>
  <c r="K59" i="56"/>
  <c r="K58" i="56"/>
  <c r="K57" i="56"/>
  <c r="K56" i="56"/>
  <c r="J55" i="56"/>
  <c r="D55" i="56"/>
  <c r="B55" i="56"/>
  <c r="V54" i="56"/>
  <c r="J54" i="56"/>
  <c r="H54" i="56"/>
  <c r="D54" i="56"/>
  <c r="B54" i="56"/>
  <c r="V53" i="56"/>
  <c r="V65" i="56" s="1"/>
  <c r="J53" i="56"/>
  <c r="H53" i="56"/>
  <c r="D53" i="56"/>
  <c r="B53" i="56"/>
  <c r="V52" i="56"/>
  <c r="J52" i="56"/>
  <c r="H52" i="56"/>
  <c r="D52" i="56"/>
  <c r="B52" i="56"/>
  <c r="K39" i="56"/>
  <c r="K38" i="56"/>
  <c r="K37" i="56"/>
  <c r="K36" i="56"/>
  <c r="K35" i="56"/>
  <c r="K34" i="56"/>
  <c r="K33" i="56"/>
  <c r="K32" i="56"/>
  <c r="K31" i="56"/>
  <c r="K30" i="56"/>
  <c r="K29" i="56"/>
  <c r="V28" i="56"/>
  <c r="J28" i="56"/>
  <c r="H28" i="56"/>
  <c r="F28" i="56"/>
  <c r="D28" i="56"/>
  <c r="B28" i="56"/>
  <c r="V27" i="56"/>
  <c r="J27" i="56"/>
  <c r="H27" i="56"/>
  <c r="F27" i="56"/>
  <c r="D27" i="56"/>
  <c r="B27" i="56"/>
  <c r="V26" i="56"/>
  <c r="J26" i="56"/>
  <c r="H26" i="56"/>
  <c r="F26" i="56"/>
  <c r="D26" i="56"/>
  <c r="B26" i="56"/>
  <c r="V25" i="56"/>
  <c r="J25" i="56"/>
  <c r="H25" i="56"/>
  <c r="F25" i="56"/>
  <c r="D25" i="56"/>
  <c r="B25" i="56"/>
  <c r="V24" i="56"/>
  <c r="J24" i="56"/>
  <c r="H24" i="56"/>
  <c r="F24" i="56"/>
  <c r="D24" i="56"/>
  <c r="B24" i="56"/>
  <c r="V23" i="56"/>
  <c r="J23" i="56"/>
  <c r="H23" i="56"/>
  <c r="F23" i="56"/>
  <c r="D23" i="56"/>
  <c r="B23" i="56"/>
  <c r="V22" i="56"/>
  <c r="H22" i="56"/>
  <c r="H19" i="56"/>
  <c r="K16" i="56"/>
  <c r="K28" i="56" s="1"/>
  <c r="K15" i="56"/>
  <c r="K14" i="56"/>
  <c r="K26" i="56" s="1"/>
  <c r="K13" i="56"/>
  <c r="K12" i="56"/>
  <c r="K24" i="56" s="1"/>
  <c r="K11" i="56"/>
  <c r="K10" i="56"/>
  <c r="K22" i="56" s="1"/>
  <c r="AN12" i="78"/>
  <c r="AJ12" i="78"/>
  <c r="AF12" i="78"/>
  <c r="AB12" i="78"/>
  <c r="X12" i="78"/>
  <c r="T12" i="78"/>
  <c r="P12" i="78"/>
  <c r="L12" i="78"/>
  <c r="H12" i="78"/>
  <c r="D12" i="78"/>
  <c r="U16" i="56"/>
  <c r="U15" i="56"/>
  <c r="U14" i="56"/>
  <c r="U13" i="56"/>
  <c r="U12" i="56"/>
  <c r="U11" i="56"/>
  <c r="U10" i="56"/>
  <c r="U9" i="56"/>
  <c r="U8" i="56"/>
  <c r="R20" i="56"/>
  <c r="U7" i="56"/>
  <c r="U6" i="56"/>
  <c r="U21" i="56" l="1"/>
  <c r="U23" i="56"/>
  <c r="U25" i="56"/>
  <c r="U27" i="56"/>
  <c r="K43" i="56"/>
  <c r="K45" i="56"/>
  <c r="K47" i="56"/>
  <c r="K49" i="56"/>
  <c r="K51" i="56"/>
  <c r="D68" i="56"/>
  <c r="D69" i="56"/>
  <c r="D70" i="56"/>
  <c r="D71" i="56"/>
  <c r="D72" i="56"/>
  <c r="D73" i="56"/>
  <c r="D74" i="56"/>
  <c r="J68" i="56"/>
  <c r="J69" i="56"/>
  <c r="J70" i="56"/>
  <c r="J71" i="56"/>
  <c r="J72" i="56"/>
  <c r="J73" i="56"/>
  <c r="J74" i="56"/>
  <c r="F53" i="56"/>
  <c r="F65" i="56" s="1"/>
  <c r="B65" i="56"/>
  <c r="K53" i="56"/>
  <c r="K65" i="56" s="1"/>
  <c r="H65" i="56"/>
  <c r="D66" i="56"/>
  <c r="J66" i="56"/>
  <c r="F55" i="56"/>
  <c r="F67" i="56" s="1"/>
  <c r="B67" i="56"/>
  <c r="J67" i="56"/>
  <c r="K71" i="56"/>
  <c r="K55" i="56"/>
  <c r="K67" i="56" s="1"/>
  <c r="G67" i="56"/>
  <c r="U43" i="56"/>
  <c r="U45" i="56"/>
  <c r="U47" i="56"/>
  <c r="U49" i="56"/>
  <c r="U51" i="56"/>
  <c r="U19" i="56"/>
  <c r="U20" i="56"/>
  <c r="U22" i="56"/>
  <c r="U24" i="56"/>
  <c r="U26" i="56"/>
  <c r="U28" i="56"/>
  <c r="K23" i="56"/>
  <c r="K25" i="56"/>
  <c r="K27" i="56"/>
  <c r="K42" i="56"/>
  <c r="K44" i="56"/>
  <c r="K46" i="56"/>
  <c r="K48" i="56"/>
  <c r="K50" i="56"/>
  <c r="F52" i="56"/>
  <c r="B68" i="56"/>
  <c r="B69" i="56"/>
  <c r="B70" i="56"/>
  <c r="B71" i="56"/>
  <c r="B72" i="56"/>
  <c r="B73" i="56"/>
  <c r="B74" i="56"/>
  <c r="K52" i="56"/>
  <c r="K69" i="56" s="1"/>
  <c r="H68" i="56"/>
  <c r="H69" i="56"/>
  <c r="H70" i="56"/>
  <c r="H71" i="56"/>
  <c r="H72" i="56"/>
  <c r="H73" i="56"/>
  <c r="H74" i="56"/>
  <c r="H67" i="56"/>
  <c r="V67" i="56"/>
  <c r="V68" i="56"/>
  <c r="V69" i="56"/>
  <c r="V70" i="56"/>
  <c r="V71" i="56"/>
  <c r="V72" i="56"/>
  <c r="V73" i="56"/>
  <c r="V74" i="56"/>
  <c r="D65" i="56"/>
  <c r="J65" i="56"/>
  <c r="F54" i="56"/>
  <c r="F66" i="56" s="1"/>
  <c r="B66" i="56"/>
  <c r="K54" i="56"/>
  <c r="K66" i="56" s="1"/>
  <c r="H66" i="56"/>
  <c r="V66" i="56"/>
  <c r="D67" i="56"/>
  <c r="K68" i="56"/>
  <c r="K70" i="56"/>
  <c r="K72" i="56"/>
  <c r="K74" i="56"/>
  <c r="K19" i="56"/>
  <c r="K20" i="56"/>
  <c r="K21" i="56"/>
  <c r="P9" i="56"/>
  <c r="P21" i="56" s="1"/>
  <c r="M21" i="56"/>
  <c r="M55" i="56"/>
  <c r="O21" i="56"/>
  <c r="O55" i="56"/>
  <c r="O67" i="56" s="1"/>
  <c r="U42" i="56"/>
  <c r="U44" i="56"/>
  <c r="U46" i="56"/>
  <c r="U48" i="56"/>
  <c r="U50" i="56"/>
  <c r="U66" i="56"/>
  <c r="U68" i="56"/>
  <c r="U70" i="56"/>
  <c r="U72" i="56"/>
  <c r="U74" i="56"/>
  <c r="M67" i="56" l="1"/>
  <c r="P55" i="56"/>
  <c r="P67" i="56" s="1"/>
  <c r="F68" i="56"/>
  <c r="F69" i="56"/>
  <c r="F70" i="56"/>
  <c r="F71" i="56"/>
  <c r="F72" i="56"/>
  <c r="F73" i="56"/>
  <c r="F74" i="56"/>
  <c r="K73" i="56"/>
</calcChain>
</file>

<file path=xl/sharedStrings.xml><?xml version="1.0" encoding="utf-8"?>
<sst xmlns="http://schemas.openxmlformats.org/spreadsheetml/2006/main" count="1432" uniqueCount="188">
  <si>
    <t>2011</t>
  </si>
  <si>
    <t>2012</t>
  </si>
  <si>
    <t>2013</t>
  </si>
  <si>
    <t>2014</t>
  </si>
  <si>
    <t>2015</t>
  </si>
  <si>
    <t xml:space="preserve">2011 </t>
  </si>
  <si>
    <t>I квартал</t>
  </si>
  <si>
    <t>-</t>
  </si>
  <si>
    <t xml:space="preserve">2005 </t>
  </si>
  <si>
    <t xml:space="preserve">2006 </t>
  </si>
  <si>
    <t xml:space="preserve">2007 </t>
  </si>
  <si>
    <t xml:space="preserve">2008 </t>
  </si>
  <si>
    <t xml:space="preserve">2009 </t>
  </si>
  <si>
    <t xml:space="preserve">2010 </t>
  </si>
  <si>
    <t>…</t>
  </si>
  <si>
    <t>1.9 Breakdown of External Trade in Goods and Services by Geographical Region</t>
  </si>
  <si>
    <t xml:space="preserve"> Million USD</t>
  </si>
  <si>
    <t>(according to BPM5 methodology)</t>
  </si>
  <si>
    <t>Regions</t>
  </si>
  <si>
    <t>QI</t>
  </si>
  <si>
    <t>QII</t>
  </si>
  <si>
    <t>QIII</t>
  </si>
  <si>
    <t>QIV</t>
  </si>
  <si>
    <t>EXPORTS OF GOODS AND SERVICES</t>
  </si>
  <si>
    <t xml:space="preserve">   CIS countries</t>
  </si>
  <si>
    <t xml:space="preserve">       including Russian Federation</t>
  </si>
  <si>
    <t>Other regions</t>
  </si>
  <si>
    <t xml:space="preserve">   Europe</t>
  </si>
  <si>
    <t xml:space="preserve">   Asia</t>
  </si>
  <si>
    <t xml:space="preserve">   America</t>
  </si>
  <si>
    <t xml:space="preserve">     including USA</t>
  </si>
  <si>
    <t xml:space="preserve">   Africa</t>
  </si>
  <si>
    <t xml:space="preserve">   Australia</t>
  </si>
  <si>
    <t>Reference: EU countries</t>
  </si>
  <si>
    <t>% of total</t>
  </si>
  <si>
    <t>TOTAL</t>
  </si>
  <si>
    <t>IMPORTS OF GOODS AND SERVICES</t>
  </si>
  <si>
    <t>EXTERNAL TRADE TURNOVER</t>
  </si>
  <si>
    <t xml:space="preserve">  EXPORTS OF GOODS</t>
  </si>
  <si>
    <t>IMPORTS OF GOODS</t>
  </si>
  <si>
    <t xml:space="preserve">GOODS TURNOVER </t>
  </si>
  <si>
    <t>EXPORTS OF SERVICES</t>
  </si>
  <si>
    <t>IMPORTS OF SERVICES</t>
  </si>
  <si>
    <t xml:space="preserve">1.10 Breakdown of Goods  Exports by Geographical Region </t>
  </si>
  <si>
    <t xml:space="preserve">Million USD </t>
  </si>
  <si>
    <t>Product group</t>
  </si>
  <si>
    <t>2014 QI</t>
  </si>
  <si>
    <t xml:space="preserve">2014 QII  </t>
  </si>
  <si>
    <t xml:space="preserve">2014 QIII </t>
  </si>
  <si>
    <t xml:space="preserve">2014 QIV </t>
  </si>
  <si>
    <t>2015 QI</t>
  </si>
  <si>
    <t xml:space="preserve">2015 QII  </t>
  </si>
  <si>
    <t>QII 2015 to QII 2014 (%)</t>
  </si>
  <si>
    <t>All countries</t>
  </si>
  <si>
    <t>CIS countries</t>
  </si>
  <si>
    <t xml:space="preserve">    Europe    </t>
  </si>
  <si>
    <t xml:space="preserve">% of total </t>
  </si>
  <si>
    <t>of which:</t>
  </si>
  <si>
    <t>Agricultural products</t>
  </si>
  <si>
    <t>Mineral products</t>
  </si>
  <si>
    <t>Chemicals</t>
  </si>
  <si>
    <t>Timber and wood products</t>
  </si>
  <si>
    <t>Industrial goods</t>
  </si>
  <si>
    <t>Ferrrous and nonferrous metals</t>
  </si>
  <si>
    <t>Machinery and equipment</t>
  </si>
  <si>
    <t>Note.</t>
  </si>
  <si>
    <t xml:space="preserve">Excluding the data on the temporarily occupied territory of the AR Crimea and the city of Sevastopol. </t>
  </si>
  <si>
    <t>Asia</t>
  </si>
  <si>
    <t>Africa</t>
  </si>
  <si>
    <t>America</t>
  </si>
  <si>
    <t xml:space="preserve">1.11 Breakdown of Goods Imports by Geographical Region </t>
  </si>
  <si>
    <t xml:space="preserve">    Europe      </t>
  </si>
  <si>
    <t xml:space="preserve">1.12 Shares of Ukraine's Top Trading Partners in the Total Goods Turnover </t>
  </si>
  <si>
    <t>Rank</t>
  </si>
  <si>
    <t>Countries</t>
  </si>
  <si>
    <t>Goods turnover</t>
  </si>
  <si>
    <t xml:space="preserve">% Share in total goods turnover </t>
  </si>
  <si>
    <t>Exports</t>
  </si>
  <si>
    <t>Imports</t>
  </si>
  <si>
    <t>Balance</t>
  </si>
  <si>
    <t>in the II quarter of 2015*</t>
  </si>
  <si>
    <t>Russian Federation</t>
  </si>
  <si>
    <t>China</t>
  </si>
  <si>
    <t>Germany</t>
  </si>
  <si>
    <t>Poland</t>
  </si>
  <si>
    <t>Turkey</t>
  </si>
  <si>
    <t>Belarus</t>
  </si>
  <si>
    <t>Italy</t>
  </si>
  <si>
    <t>Hungary</t>
  </si>
  <si>
    <t>Egypt</t>
  </si>
  <si>
    <t>India</t>
  </si>
  <si>
    <t>USA</t>
  </si>
  <si>
    <t>Netherlands</t>
  </si>
  <si>
    <t>France</t>
  </si>
  <si>
    <t>Kazakhstan</t>
  </si>
  <si>
    <t>Spain</t>
  </si>
  <si>
    <t>Czech Republic</t>
  </si>
  <si>
    <t>Norway</t>
  </si>
  <si>
    <t>United Kingdom</t>
  </si>
  <si>
    <t>Romania</t>
  </si>
  <si>
    <t>Slovakia</t>
  </si>
  <si>
    <t>Switzerland</t>
  </si>
  <si>
    <t>Iran</t>
  </si>
  <si>
    <t>Lithuania</t>
  </si>
  <si>
    <t>Israel</t>
  </si>
  <si>
    <t>Japan</t>
  </si>
  <si>
    <t>Austria</t>
  </si>
  <si>
    <t>Korea, Republic</t>
  </si>
  <si>
    <t>Bulgaria</t>
  </si>
  <si>
    <t>Moldova</t>
  </si>
  <si>
    <t>Saudi Arabia</t>
  </si>
  <si>
    <t>Belgium</t>
  </si>
  <si>
    <t>Iraq</t>
  </si>
  <si>
    <t>Georgia</t>
  </si>
  <si>
    <t>Azerbaijan</t>
  </si>
  <si>
    <t>Greece</t>
  </si>
  <si>
    <t>United Arab Emirates</t>
  </si>
  <si>
    <t>*According to State Statistics Service of Ukraine data</t>
  </si>
  <si>
    <t>1.13 Dynamics of Goods Exports by Country *</t>
  </si>
  <si>
    <t>Tunisia</t>
  </si>
  <si>
    <t>Portugal</t>
  </si>
  <si>
    <t>Lebanon</t>
  </si>
  <si>
    <t>Turkmenistan</t>
  </si>
  <si>
    <t xml:space="preserve">Excluding the data on the temporarily occupied territory of the AR Crimea and the city of Sevastopol in 2014 and 2015. </t>
  </si>
  <si>
    <t xml:space="preserve">1.14. Dynamics of Goods Imports by Country* </t>
  </si>
  <si>
    <t>Canada</t>
  </si>
  <si>
    <t>Sweden</t>
  </si>
  <si>
    <t>Finland</t>
  </si>
  <si>
    <t>Viet Nam</t>
  </si>
  <si>
    <t>Brazil</t>
  </si>
  <si>
    <t>Australia</t>
  </si>
  <si>
    <t>Indonesia</t>
  </si>
  <si>
    <t xml:space="preserve">2001 </t>
  </si>
  <si>
    <t>2002</t>
  </si>
  <si>
    <t xml:space="preserve">2003 </t>
  </si>
  <si>
    <t xml:space="preserve">2004 </t>
  </si>
  <si>
    <t>2001 р.</t>
  </si>
  <si>
    <t>2002 р.</t>
  </si>
  <si>
    <t>2003 р.</t>
  </si>
  <si>
    <t>2004 р.</t>
  </si>
  <si>
    <t>2005 р.</t>
  </si>
  <si>
    <t>2006 р.</t>
  </si>
  <si>
    <t>2007 р.</t>
  </si>
  <si>
    <t xml:space="preserve">1.1. Dynamics of the Commodity Composition of Exports </t>
  </si>
  <si>
    <t xml:space="preserve"> Description </t>
  </si>
  <si>
    <t xml:space="preserve">TOTAL, mln USD </t>
  </si>
  <si>
    <t>Other*</t>
  </si>
  <si>
    <t>index on values in % (y-o-y)</t>
  </si>
  <si>
    <t>* Including informal trade</t>
  </si>
  <si>
    <t xml:space="preserve">1. Excluding the data on the temporarily occupied territory of the AR Crimea and the city of Sevastopol starting 2014. </t>
  </si>
  <si>
    <t xml:space="preserve">1.2. Dynamics of the Commodity Composition of Imports  </t>
  </si>
  <si>
    <t>1.3. Dynamics of Goods Exports by Broad Economic Categories</t>
  </si>
  <si>
    <t>Categories</t>
  </si>
  <si>
    <t>TOTAL,  mln USD*</t>
  </si>
  <si>
    <t xml:space="preserve"> Investment goods </t>
  </si>
  <si>
    <t xml:space="preserve"> Intermediate goods</t>
  </si>
  <si>
    <t xml:space="preserve"> Consumer goods</t>
  </si>
  <si>
    <t xml:space="preserve"> Other goods categories**</t>
  </si>
  <si>
    <t xml:space="preserve">  TOTAL</t>
  </si>
  <si>
    <t xml:space="preserve"> Other goods categories</t>
  </si>
  <si>
    <t xml:space="preserve">1.4. Composition of Exports by Broad Economic Categories within Commodity Groups </t>
  </si>
  <si>
    <t>Description</t>
  </si>
  <si>
    <t xml:space="preserve">TOTAL* </t>
  </si>
  <si>
    <t>1. Investment goods</t>
  </si>
  <si>
    <t>Other</t>
  </si>
  <si>
    <t xml:space="preserve"> 2. Intermediate goods</t>
  </si>
  <si>
    <t xml:space="preserve">** The classification has been changed from 2008 </t>
  </si>
  <si>
    <t xml:space="preserve"> 3. Consumer goods</t>
  </si>
  <si>
    <t>4.Other goods categories**</t>
  </si>
  <si>
    <t>out of them, goods procured in ports</t>
  </si>
  <si>
    <t>2. Data for 2014 and the first quarter of 2015 were adjusted due to the specification of reporting data.</t>
  </si>
  <si>
    <t xml:space="preserve">1.5. Commodity Composition of Exports by Broad Economic Categories </t>
  </si>
  <si>
    <t>TOTAL*</t>
  </si>
  <si>
    <t xml:space="preserve">Investment goods </t>
  </si>
  <si>
    <t>Intermediate goods</t>
  </si>
  <si>
    <t>Consumer goods</t>
  </si>
  <si>
    <t>Other goods categories**</t>
  </si>
  <si>
    <t>1.6. Dynamics of Goods Imports by Broad Economic Categories</t>
  </si>
  <si>
    <t>TOTAL, million USD*</t>
  </si>
  <si>
    <t>Other goods categories</t>
  </si>
  <si>
    <t xml:space="preserve">1.7. Composition of Imports by Broad Economic Categories within Commodity Groups </t>
  </si>
  <si>
    <t>4. Other goods categories**</t>
  </si>
  <si>
    <t xml:space="preserve">1.8. Commodity Composition of Imports by Broad Economic Categories  </t>
  </si>
  <si>
    <t>1. External Trade in Goods (according to BPM5 methodology)</t>
  </si>
  <si>
    <t>1.12 Shares of Ukraine's Top Trading Partners in the Total Goods Turnover in the II quarter of 2015</t>
  </si>
  <si>
    <t xml:space="preserve">1.13 Dynamics of Goods Exports by Country </t>
  </si>
  <si>
    <t xml:space="preserve">1.14.Dynamics of Goods Imports by Country </t>
  </si>
  <si>
    <t>1.9  Breakdown of External Trade in Goods and Services by Geographical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</si>
</sst>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71" formatCode="_-* #,##0.00\ _г_р_н_._-;\-* #,##0.00\ _г_р_н_._-;_-* &quot;-&quot;??\ _г_р_н_._-;_-@_-"/>
    <numFmt numFmtId="173" formatCode="_-* #,##0_р_._-;\-* #,##0_р_._-;_-* &quot;-&quot;_р_._-;_-@_-"/>
    <numFmt numFmtId="174" formatCode="_-* #,##0.00&quot;р.&quot;_-;\-* #,##0.00&quot;р.&quot;_-;_-* &quot;-&quot;??&quot;р.&quot;_-;_-@_-"/>
    <numFmt numFmtId="175" formatCode="_-* #,##0.00_р_._-;\-* #,##0.00_р_._-;_-* &quot;-&quot;??_р_._-;_-@_-"/>
    <numFmt numFmtId="176" formatCode="0.0"/>
    <numFmt numFmtId="185" formatCode="##,##0.0000"/>
    <numFmt numFmtId="186" formatCode="_(* #,##0.00_);_(* \(#,##0.00\);_(* &quot;-&quot;??_);_(@_)"/>
    <numFmt numFmtId="187" formatCode="\M\o\n\t\h\ \D.\y\y\y\y"/>
    <numFmt numFmtId="189" formatCode="&quot;$&quot;#,##0_);[Red]\(&quot;$&quot;#,##0\)"/>
    <numFmt numFmtId="191" formatCode="0.000"/>
    <numFmt numFmtId="192" formatCode="#,##0.0"/>
    <numFmt numFmtId="207" formatCode="#,##0;\–#,##0;&quot;–&quot;"/>
    <numFmt numFmtId="208" formatCode="#,##0.0;\–#,##0.0;&quot;–&quot;"/>
    <numFmt numFmtId="214" formatCode="mmmm\ yyyy"/>
    <numFmt numFmtId="216" formatCode="#,###,##0.0;\–#,###,##0.0;&quot;–&quot;"/>
  </numFmts>
  <fonts count="69">
    <font>
      <sz val="10"/>
      <name val="Arial Cyr"/>
      <charset val="204"/>
    </font>
    <font>
      <sz val="10"/>
      <name val="Arial Cyr"/>
      <charset val="204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u/>
      <sz val="10"/>
      <color indexed="12"/>
      <name val="Arial Cyr"/>
      <charset val="204"/>
    </font>
    <font>
      <sz val="10"/>
      <name val="Times New Roman Cyr"/>
    </font>
    <font>
      <sz val="10"/>
      <name val="Arial Cyr"/>
    </font>
    <font>
      <sz val="8"/>
      <name val="Times New Roman Cy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 Cyr"/>
      <charset val="204"/>
    </font>
    <font>
      <b/>
      <sz val="10"/>
      <name val="UkrainianBaltica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"/>
      <color indexed="8"/>
      <name val="Courier"/>
      <family val="3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3"/>
    </font>
    <font>
      <sz val="10"/>
      <color indexed="8"/>
      <name val="Arial"/>
      <family val="2"/>
      <charset val="204"/>
    </font>
    <font>
      <sz val="10"/>
      <name val="TimesET"/>
    </font>
    <font>
      <sz val="11"/>
      <color indexed="62"/>
      <name val="Calibri"/>
      <family val="2"/>
      <charset val="204"/>
    </font>
    <font>
      <u/>
      <sz val="11"/>
      <color indexed="36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b/>
      <sz val="11"/>
      <color indexed="63"/>
      <name val="Calibri"/>
      <family val="2"/>
      <charset val="204"/>
    </font>
    <font>
      <sz val="10"/>
      <color indexed="8"/>
      <name val="Arial"/>
      <family val="2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0"/>
      <name val="Arial Cyr"/>
      <family val="2"/>
      <charset val="204"/>
    </font>
    <font>
      <sz val="10"/>
      <name val="Helv"/>
      <charset val="204"/>
    </font>
    <font>
      <sz val="10"/>
      <name val="UkrainianFuturis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i/>
      <u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color indexed="12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29">
    <xf numFmtId="0" fontId="0" fillId="0" borderId="0"/>
    <xf numFmtId="49" fontId="11" fillId="0" borderId="0">
      <alignment horizontal="centerContinuous" vertical="top" wrapText="1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1" fontId="40" fillId="22" borderId="3">
      <alignment horizontal="right" vertical="center"/>
    </xf>
    <xf numFmtId="0" fontId="40" fillId="23" borderId="3">
      <alignment horizontal="center" vertical="center"/>
    </xf>
    <xf numFmtId="1" fontId="40" fillId="22" borderId="3">
      <alignment horizontal="right" vertical="center"/>
    </xf>
    <xf numFmtId="0" fontId="41" fillId="22" borderId="0"/>
    <xf numFmtId="0" fontId="42" fillId="24" borderId="3">
      <alignment horizontal="left" vertical="center"/>
    </xf>
    <xf numFmtId="0" fontId="42" fillId="24" borderId="3">
      <alignment horizontal="left" vertical="center"/>
    </xf>
    <xf numFmtId="0" fontId="1" fillId="22" borderId="3">
      <alignment horizontal="left" vertical="center"/>
    </xf>
    <xf numFmtId="38" fontId="18" fillId="0" borderId="0" applyFont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175" fontId="1" fillId="0" borderId="0" applyFont="0" applyFill="0" applyBorder="0" applyAlignment="0" applyProtection="0"/>
    <xf numFmtId="189" fontId="18" fillId="0" borderId="0" applyFont="0" applyFill="0" applyBorder="0" applyAlignment="0" applyProtection="0"/>
    <xf numFmtId="174" fontId="1" fillId="0" borderId="0" applyFont="0" applyFill="0" applyBorder="0" applyAlignment="0" applyProtection="0"/>
    <xf numFmtId="187" fontId="19" fillId="0" borderId="0">
      <protection locked="0"/>
    </xf>
    <xf numFmtId="0" fontId="20" fillId="0" borderId="0" applyNumberFormat="0" applyFill="0" applyBorder="0" applyAlignment="0" applyProtection="0"/>
    <xf numFmtId="0" fontId="19" fillId="0" borderId="0">
      <protection locked="0"/>
    </xf>
    <xf numFmtId="0" fontId="21" fillId="4" borderId="0" applyNumberFormat="0" applyBorder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>
      <protection locked="0"/>
    </xf>
    <xf numFmtId="0" fontId="25" fillId="0" borderId="0">
      <protection locked="0"/>
    </xf>
    <xf numFmtId="0" fontId="26" fillId="0" borderId="0"/>
    <xf numFmtId="0" fontId="27" fillId="0" borderId="0"/>
    <xf numFmtId="0" fontId="28" fillId="7" borderId="1" applyNumberFormat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0" borderId="7" applyNumberFormat="0" applyFill="0" applyAlignment="0" applyProtection="0"/>
    <xf numFmtId="0" fontId="31" fillId="25" borderId="0" applyNumberFormat="0" applyBorder="0" applyAlignment="0" applyProtection="0"/>
    <xf numFmtId="0" fontId="32" fillId="0" borderId="0"/>
    <xf numFmtId="0" fontId="33" fillId="0" borderId="0"/>
    <xf numFmtId="0" fontId="41" fillId="0" borderId="0"/>
    <xf numFmtId="0" fontId="1" fillId="0" borderId="0"/>
    <xf numFmtId="0" fontId="34" fillId="26" borderId="8" applyNumberFormat="0" applyFont="0" applyAlignment="0" applyProtection="0"/>
    <xf numFmtId="186" fontId="27" fillId="0" borderId="0" applyFont="0" applyFill="0" applyBorder="0" applyAlignment="0" applyProtection="0"/>
    <xf numFmtId="0" fontId="35" fillId="20" borderId="9" applyNumberFormat="0" applyAlignment="0" applyProtection="0"/>
    <xf numFmtId="0" fontId="2" fillId="27" borderId="0">
      <alignment horizontal="right" vertical="top"/>
    </xf>
    <xf numFmtId="0" fontId="3" fillId="27" borderId="0">
      <alignment horizontal="center" vertical="center"/>
    </xf>
    <xf numFmtId="0" fontId="2" fillId="27" borderId="0">
      <alignment horizontal="left" vertical="top"/>
    </xf>
    <xf numFmtId="0" fontId="2" fillId="27" borderId="0">
      <alignment horizontal="left" vertical="top"/>
    </xf>
    <xf numFmtId="0" fontId="3" fillId="27" borderId="0">
      <alignment horizontal="left" vertical="top"/>
    </xf>
    <xf numFmtId="0" fontId="3" fillId="27" borderId="0">
      <alignment horizontal="right" vertical="top"/>
    </xf>
    <xf numFmtId="0" fontId="3" fillId="27" borderId="0">
      <alignment horizontal="right" vertical="top"/>
    </xf>
    <xf numFmtId="0" fontId="36" fillId="0" borderId="0">
      <alignment vertical="top"/>
    </xf>
    <xf numFmtId="0" fontId="37" fillId="0" borderId="0" applyNumberFormat="0" applyFill="0" applyBorder="0" applyAlignment="0" applyProtection="0"/>
    <xf numFmtId="0" fontId="19" fillId="0" borderId="10">
      <protection locked="0"/>
    </xf>
    <xf numFmtId="0" fontId="38" fillId="0" borderId="0" applyNumberFormat="0" applyFill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28" fillId="7" borderId="1" applyNumberFormat="0" applyAlignment="0" applyProtection="0"/>
    <xf numFmtId="0" fontId="35" fillId="20" borderId="9" applyNumberFormat="0" applyAlignment="0" applyProtection="0"/>
    <xf numFmtId="0" fontId="16" fillId="20" borderId="1" applyNumberFormat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11" fillId="0" borderId="11">
      <alignment horizontal="centerContinuous" vertical="top" wrapText="1"/>
    </xf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39" fillId="0" borderId="12" applyNumberFormat="0" applyFill="0" applyAlignment="0" applyProtection="0"/>
    <xf numFmtId="0" fontId="17" fillId="21" borderId="2" applyNumberFormat="0" applyAlignment="0" applyProtection="0"/>
    <xf numFmtId="0" fontId="37" fillId="0" borderId="0" applyNumberFormat="0" applyFill="0" applyBorder="0" applyAlignment="0" applyProtection="0"/>
    <xf numFmtId="0" fontId="31" fillId="25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4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2" fillId="0" borderId="0"/>
    <xf numFmtId="0" fontId="12" fillId="0" borderId="0"/>
    <xf numFmtId="0" fontId="41" fillId="0" borderId="0"/>
    <xf numFmtId="0" fontId="12" fillId="0" borderId="0"/>
    <xf numFmtId="0" fontId="12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3" fillId="0" borderId="0"/>
    <xf numFmtId="0" fontId="12" fillId="0" borderId="0"/>
    <xf numFmtId="0" fontId="41" fillId="0" borderId="0"/>
    <xf numFmtId="0" fontId="12" fillId="0" borderId="0"/>
    <xf numFmtId="0" fontId="43" fillId="0" borderId="0"/>
    <xf numFmtId="0" fontId="43" fillId="0" borderId="0"/>
    <xf numFmtId="0" fontId="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41" fillId="0" borderId="0" applyNumberFormat="0" applyFont="0" applyFill="0" applyBorder="0" applyAlignment="0" applyProtection="0"/>
    <xf numFmtId="0" fontId="12" fillId="0" borderId="0"/>
    <xf numFmtId="0" fontId="4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" fillId="0" borderId="0"/>
    <xf numFmtId="0" fontId="41" fillId="0" borderId="0"/>
    <xf numFmtId="0" fontId="41" fillId="0" borderId="0"/>
    <xf numFmtId="0" fontId="34" fillId="0" borderId="0"/>
    <xf numFmtId="0" fontId="1" fillId="0" borderId="0"/>
    <xf numFmtId="0" fontId="5" fillId="0" borderId="0"/>
    <xf numFmtId="0" fontId="9" fillId="0" borderId="0"/>
    <xf numFmtId="0" fontId="9" fillId="0" borderId="0"/>
    <xf numFmtId="0" fontId="45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6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15" fillId="3" borderId="0" applyNumberFormat="0" applyBorder="0" applyAlignment="0" applyProtection="0"/>
    <xf numFmtId="0" fontId="20" fillId="0" borderId="0" applyNumberFormat="0" applyFill="0" applyBorder="0" applyAlignment="0" applyProtection="0"/>
    <xf numFmtId="0" fontId="34" fillId="26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0" fillId="0" borderId="7" applyNumberFormat="0" applyFill="0" applyAlignment="0" applyProtection="0"/>
    <xf numFmtId="0" fontId="44" fillId="0" borderId="0"/>
    <xf numFmtId="0" fontId="38" fillId="0" borderId="0" applyNumberFormat="0" applyFill="0" applyBorder="0" applyAlignment="0" applyProtection="0"/>
    <xf numFmtId="171" fontId="12" fillId="0" borderId="0" applyFont="0" applyFill="0" applyBorder="0" applyAlignment="0" applyProtection="0"/>
    <xf numFmtId="0" fontId="21" fillId="4" borderId="0" applyNumberFormat="0" applyBorder="0" applyAlignment="0" applyProtection="0"/>
    <xf numFmtId="49" fontId="11" fillId="0" borderId="3">
      <alignment horizontal="center" vertical="center" wrapText="1"/>
    </xf>
  </cellStyleXfs>
  <cellXfs count="494">
    <xf numFmtId="0" fontId="0" fillId="0" borderId="0" xfId="0"/>
    <xf numFmtId="0" fontId="46" fillId="22" borderId="0" xfId="0" applyFont="1" applyFill="1"/>
    <xf numFmtId="1" fontId="47" fillId="22" borderId="0" xfId="0" applyNumberFormat="1" applyFont="1" applyFill="1" applyBorder="1"/>
    <xf numFmtId="1" fontId="46" fillId="22" borderId="0" xfId="0" applyNumberFormat="1" applyFont="1" applyFill="1"/>
    <xf numFmtId="0" fontId="50" fillId="22" borderId="0" xfId="0" applyFont="1" applyFill="1"/>
    <xf numFmtId="0" fontId="46" fillId="22" borderId="0" xfId="200" applyFont="1" applyFill="1"/>
    <xf numFmtId="0" fontId="50" fillId="22" borderId="0" xfId="202" applyFont="1" applyFill="1"/>
    <xf numFmtId="191" fontId="50" fillId="22" borderId="0" xfId="208" applyNumberFormat="1" applyFont="1" applyFill="1"/>
    <xf numFmtId="0" fontId="50" fillId="22" borderId="0" xfId="0" applyFont="1" applyFill="1" applyBorder="1"/>
    <xf numFmtId="0" fontId="46" fillId="22" borderId="0" xfId="82" applyFont="1" applyFill="1"/>
    <xf numFmtId="0" fontId="46" fillId="22" borderId="0" xfId="82" applyFont="1" applyFill="1" applyAlignment="1">
      <alignment horizontal="right"/>
    </xf>
    <xf numFmtId="0" fontId="46" fillId="22" borderId="0" xfId="82" applyFont="1" applyFill="1" applyAlignment="1">
      <alignment horizontal="centerContinuous"/>
    </xf>
    <xf numFmtId="0" fontId="49" fillId="22" borderId="0" xfId="82" applyFont="1" applyFill="1" applyAlignment="1">
      <alignment horizontal="centerContinuous"/>
    </xf>
    <xf numFmtId="0" fontId="48" fillId="22" borderId="0" xfId="210" applyFont="1" applyFill="1"/>
    <xf numFmtId="0" fontId="50" fillId="22" borderId="0" xfId="82" applyFont="1" applyFill="1"/>
    <xf numFmtId="0" fontId="46" fillId="22" borderId="0" xfId="203" applyFont="1" applyFill="1" applyBorder="1"/>
    <xf numFmtId="0" fontId="46" fillId="22" borderId="0" xfId="200" applyFont="1" applyFill="1" applyBorder="1"/>
    <xf numFmtId="1" fontId="46" fillId="22" borderId="0" xfId="203" applyNumberFormat="1" applyFont="1" applyFill="1" applyBorder="1"/>
    <xf numFmtId="0" fontId="51" fillId="22" borderId="0" xfId="203" applyFont="1" applyFill="1" applyBorder="1"/>
    <xf numFmtId="0" fontId="46" fillId="22" borderId="13" xfId="200" applyFont="1" applyFill="1" applyBorder="1"/>
    <xf numFmtId="0" fontId="46" fillId="22" borderId="11" xfId="203" applyFont="1" applyFill="1" applyBorder="1"/>
    <xf numFmtId="176" fontId="47" fillId="22" borderId="0" xfId="200" applyNumberFormat="1" applyFont="1" applyFill="1" applyBorder="1"/>
    <xf numFmtId="176" fontId="46" fillId="22" borderId="0" xfId="200" applyNumberFormat="1" applyFont="1" applyFill="1" applyBorder="1"/>
    <xf numFmtId="1" fontId="46" fillId="22" borderId="0" xfId="200" applyNumberFormat="1" applyFont="1" applyFill="1" applyBorder="1"/>
    <xf numFmtId="176" fontId="49" fillId="22" borderId="0" xfId="200" applyNumberFormat="1" applyFont="1" applyFill="1" applyAlignment="1">
      <alignment horizontal="center"/>
    </xf>
    <xf numFmtId="176" fontId="47" fillId="22" borderId="0" xfId="200" applyNumberFormat="1" applyFont="1" applyFill="1"/>
    <xf numFmtId="176" fontId="46" fillId="22" borderId="0" xfId="200" applyNumberFormat="1" applyFont="1" applyFill="1"/>
    <xf numFmtId="1" fontId="46" fillId="22" borderId="0" xfId="200" applyNumberFormat="1" applyFont="1" applyFill="1"/>
    <xf numFmtId="185" fontId="50" fillId="22" borderId="0" xfId="195" applyNumberFormat="1" applyFont="1" applyFill="1" applyBorder="1" applyAlignment="1" applyProtection="1"/>
    <xf numFmtId="0" fontId="50" fillId="22" borderId="0" xfId="194" applyFont="1" applyFill="1" applyBorder="1"/>
    <xf numFmtId="0" fontId="46" fillId="22" borderId="14" xfId="200" applyFont="1" applyFill="1" applyBorder="1"/>
    <xf numFmtId="0" fontId="46" fillId="22" borderId="0" xfId="200" applyFont="1" applyFill="1" applyBorder="1" applyAlignment="1">
      <alignment horizontal="center"/>
    </xf>
    <xf numFmtId="176" fontId="49" fillId="22" borderId="0" xfId="200" applyNumberFormat="1" applyFont="1" applyFill="1" applyBorder="1" applyAlignment="1">
      <alignment horizontal="center"/>
    </xf>
    <xf numFmtId="0" fontId="46" fillId="22" borderId="0" xfId="200" applyFont="1" applyFill="1" applyAlignment="1">
      <alignment horizontal="center"/>
    </xf>
    <xf numFmtId="0" fontId="53" fillId="22" borderId="0" xfId="0" applyFont="1" applyFill="1"/>
    <xf numFmtId="49" fontId="54" fillId="22" borderId="15" xfId="203" applyNumberFormat="1" applyFont="1" applyFill="1" applyBorder="1" applyAlignment="1">
      <alignment horizontal="centerContinuous" vertical="center"/>
    </xf>
    <xf numFmtId="49" fontId="54" fillId="22" borderId="16" xfId="203" applyNumberFormat="1" applyFont="1" applyFill="1" applyBorder="1" applyAlignment="1">
      <alignment horizontal="centerContinuous" vertical="center"/>
    </xf>
    <xf numFmtId="49" fontId="54" fillId="22" borderId="17" xfId="203" applyNumberFormat="1" applyFont="1" applyFill="1" applyBorder="1" applyAlignment="1">
      <alignment horizontal="centerContinuous" vertical="center"/>
    </xf>
    <xf numFmtId="49" fontId="54" fillId="22" borderId="18" xfId="203" applyNumberFormat="1" applyFont="1" applyFill="1" applyBorder="1" applyAlignment="1">
      <alignment horizontal="centerContinuous" vertical="center"/>
    </xf>
    <xf numFmtId="49" fontId="54" fillId="22" borderId="3" xfId="203" applyNumberFormat="1" applyFont="1" applyFill="1" applyBorder="1" applyAlignment="1">
      <alignment horizontal="center" vertical="center"/>
    </xf>
    <xf numFmtId="49" fontId="54" fillId="22" borderId="3" xfId="203" applyNumberFormat="1" applyFont="1" applyFill="1" applyBorder="1" applyAlignment="1">
      <alignment horizontal="centerContinuous" vertical="center"/>
    </xf>
    <xf numFmtId="0" fontId="54" fillId="22" borderId="19" xfId="203" applyFont="1" applyFill="1" applyBorder="1" applyAlignment="1">
      <alignment horizontal="left" vertical="center"/>
    </xf>
    <xf numFmtId="0" fontId="54" fillId="22" borderId="20" xfId="203" applyFont="1" applyFill="1" applyBorder="1" applyAlignment="1">
      <alignment vertical="center" wrapText="1"/>
    </xf>
    <xf numFmtId="1" fontId="54" fillId="22" borderId="11" xfId="203" applyNumberFormat="1" applyFont="1" applyFill="1" applyBorder="1" applyAlignment="1">
      <alignment horizontal="right"/>
    </xf>
    <xf numFmtId="1" fontId="54" fillId="22" borderId="21" xfId="203" applyNumberFormat="1" applyFont="1" applyFill="1" applyBorder="1" applyAlignment="1">
      <alignment horizontal="right"/>
    </xf>
    <xf numFmtId="49" fontId="54" fillId="22" borderId="22" xfId="203" applyNumberFormat="1" applyFont="1" applyFill="1" applyBorder="1" applyAlignment="1">
      <alignment horizontal="centerContinuous" vertical="center"/>
    </xf>
    <xf numFmtId="49" fontId="54" fillId="22" borderId="23" xfId="203" applyNumberFormat="1" applyFont="1" applyFill="1" applyBorder="1" applyAlignment="1">
      <alignment horizontal="centerContinuous" vertical="center"/>
    </xf>
    <xf numFmtId="49" fontId="54" fillId="22" borderId="24" xfId="203" applyNumberFormat="1" applyFont="1" applyFill="1" applyBorder="1" applyAlignment="1">
      <alignment horizontal="centerContinuous" vertical="center"/>
    </xf>
    <xf numFmtId="49" fontId="54" fillId="22" borderId="0" xfId="203" applyNumberFormat="1" applyFont="1" applyFill="1" applyBorder="1" applyAlignment="1">
      <alignment horizontal="center" vertical="center"/>
    </xf>
    <xf numFmtId="176" fontId="55" fillId="22" borderId="14" xfId="203" applyNumberFormat="1" applyFont="1" applyFill="1" applyBorder="1" applyAlignment="1">
      <alignment horizontal="center" vertical="center"/>
    </xf>
    <xf numFmtId="176" fontId="55" fillId="22" borderId="0" xfId="203" applyNumberFormat="1" applyFont="1" applyFill="1" applyBorder="1" applyAlignment="1">
      <alignment horizontal="center" vertical="center"/>
    </xf>
    <xf numFmtId="176" fontId="55" fillId="22" borderId="25" xfId="203" applyNumberFormat="1" applyFont="1" applyFill="1" applyBorder="1" applyAlignment="1">
      <alignment horizontal="center" vertical="center"/>
    </xf>
    <xf numFmtId="176" fontId="55" fillId="22" borderId="11" xfId="203" applyNumberFormat="1" applyFont="1" applyFill="1" applyBorder="1" applyAlignment="1">
      <alignment horizontal="center" vertical="center"/>
    </xf>
    <xf numFmtId="0" fontId="54" fillId="22" borderId="26" xfId="203" applyFont="1" applyFill="1" applyBorder="1" applyAlignment="1">
      <alignment wrapText="1"/>
    </xf>
    <xf numFmtId="0" fontId="54" fillId="22" borderId="18" xfId="0" applyFont="1" applyFill="1" applyBorder="1" applyAlignment="1">
      <alignment horizontal="centerContinuous"/>
    </xf>
    <xf numFmtId="0" fontId="9" fillId="22" borderId="27" xfId="0" applyFont="1" applyFill="1" applyBorder="1" applyAlignment="1">
      <alignment horizontal="centerContinuous"/>
    </xf>
    <xf numFmtId="1" fontId="9" fillId="22" borderId="27" xfId="0" applyNumberFormat="1" applyFont="1" applyFill="1" applyBorder="1" applyAlignment="1">
      <alignment horizontal="centerContinuous"/>
    </xf>
    <xf numFmtId="1" fontId="54" fillId="22" borderId="24" xfId="0" applyNumberFormat="1" applyFont="1" applyFill="1" applyBorder="1" applyAlignment="1">
      <alignment horizontal="centerContinuous"/>
    </xf>
    <xf numFmtId="1" fontId="54" fillId="22" borderId="16" xfId="0" applyNumberFormat="1" applyFont="1" applyFill="1" applyBorder="1" applyAlignment="1">
      <alignment horizontal="centerContinuous"/>
    </xf>
    <xf numFmtId="1" fontId="54" fillId="22" borderId="18" xfId="0" applyNumberFormat="1" applyFont="1" applyFill="1" applyBorder="1" applyAlignment="1">
      <alignment horizontal="centerContinuous"/>
    </xf>
    <xf numFmtId="1" fontId="54" fillId="22" borderId="23" xfId="0" applyNumberFormat="1" applyFont="1" applyFill="1" applyBorder="1" applyAlignment="1">
      <alignment horizontal="centerContinuous"/>
    </xf>
    <xf numFmtId="0" fontId="9" fillId="22" borderId="17" xfId="0" applyFont="1" applyFill="1" applyBorder="1" applyAlignment="1">
      <alignment horizontal="centerContinuous" vertical="center"/>
    </xf>
    <xf numFmtId="1" fontId="9" fillId="22" borderId="14" xfId="0" applyNumberFormat="1" applyFont="1" applyFill="1" applyBorder="1" applyAlignment="1">
      <alignment horizontal="center"/>
    </xf>
    <xf numFmtId="1" fontId="9" fillId="22" borderId="0" xfId="0" applyNumberFormat="1" applyFont="1" applyFill="1" applyBorder="1" applyAlignment="1">
      <alignment horizontal="center"/>
    </xf>
    <xf numFmtId="1" fontId="54" fillId="22" borderId="0" xfId="0" applyNumberFormat="1" applyFont="1" applyFill="1" applyBorder="1"/>
    <xf numFmtId="3" fontId="54" fillId="22" borderId="0" xfId="0" applyNumberFormat="1" applyFont="1" applyFill="1" applyBorder="1"/>
    <xf numFmtId="3" fontId="54" fillId="22" borderId="28" xfId="0" applyNumberFormat="1" applyFont="1" applyFill="1" applyBorder="1"/>
    <xf numFmtId="3" fontId="54" fillId="22" borderId="13" xfId="0" applyNumberFormat="1" applyFont="1" applyFill="1" applyBorder="1"/>
    <xf numFmtId="0" fontId="54" fillId="22" borderId="29" xfId="0" applyFont="1" applyFill="1" applyBorder="1"/>
    <xf numFmtId="3" fontId="54" fillId="22" borderId="29" xfId="0" applyNumberFormat="1" applyFont="1" applyFill="1" applyBorder="1"/>
    <xf numFmtId="0" fontId="9" fillId="22" borderId="20" xfId="0" applyFont="1" applyFill="1" applyBorder="1"/>
    <xf numFmtId="1" fontId="9" fillId="22" borderId="0" xfId="0" applyNumberFormat="1" applyFont="1" applyFill="1" applyBorder="1"/>
    <xf numFmtId="3" fontId="9" fillId="22" borderId="0" xfId="0" applyNumberFormat="1" applyFont="1" applyFill="1" applyBorder="1"/>
    <xf numFmtId="3" fontId="54" fillId="22" borderId="14" xfId="0" applyNumberFormat="1" applyFont="1" applyFill="1" applyBorder="1"/>
    <xf numFmtId="0" fontId="9" fillId="22" borderId="30" xfId="0" applyFont="1" applyFill="1" applyBorder="1"/>
    <xf numFmtId="0" fontId="9" fillId="22" borderId="14" xfId="0" applyFont="1" applyFill="1" applyBorder="1"/>
    <xf numFmtId="0" fontId="54" fillId="22" borderId="30" xfId="0" applyFont="1" applyFill="1" applyBorder="1"/>
    <xf numFmtId="3" fontId="54" fillId="22" borderId="30" xfId="0" applyNumberFormat="1" applyFont="1" applyFill="1" applyBorder="1"/>
    <xf numFmtId="0" fontId="54" fillId="22" borderId="26" xfId="0" applyFont="1" applyFill="1" applyBorder="1" applyAlignment="1">
      <alignment vertical="center"/>
    </xf>
    <xf numFmtId="1" fontId="54" fillId="22" borderId="11" xfId="0" applyNumberFormat="1" applyFont="1" applyFill="1" applyBorder="1"/>
    <xf numFmtId="0" fontId="9" fillId="22" borderId="0" xfId="0" applyFont="1" applyFill="1" applyBorder="1"/>
    <xf numFmtId="1" fontId="9" fillId="22" borderId="14" xfId="0" applyNumberFormat="1" applyFont="1" applyFill="1" applyBorder="1"/>
    <xf numFmtId="3" fontId="9" fillId="22" borderId="14" xfId="0" applyNumberFormat="1" applyFont="1" applyFill="1" applyBorder="1"/>
    <xf numFmtId="3" fontId="9" fillId="22" borderId="30" xfId="0" applyNumberFormat="1" applyFont="1" applyFill="1" applyBorder="1"/>
    <xf numFmtId="0" fontId="9" fillId="22" borderId="20" xfId="0" applyFont="1" applyFill="1" applyBorder="1" applyAlignment="1">
      <alignment horizontal="left"/>
    </xf>
    <xf numFmtId="176" fontId="9" fillId="22" borderId="0" xfId="0" applyNumberFormat="1" applyFont="1" applyFill="1" applyBorder="1" applyAlignment="1">
      <alignment horizontal="right"/>
    </xf>
    <xf numFmtId="176" fontId="9" fillId="22" borderId="14" xfId="0" applyNumberFormat="1" applyFont="1" applyFill="1" applyBorder="1" applyAlignment="1">
      <alignment horizontal="right"/>
    </xf>
    <xf numFmtId="176" fontId="9" fillId="22" borderId="30" xfId="0" applyNumberFormat="1" applyFont="1" applyFill="1" applyBorder="1" applyAlignment="1">
      <alignment horizontal="right"/>
    </xf>
    <xf numFmtId="0" fontId="9" fillId="22" borderId="26" xfId="0" applyFont="1" applyFill="1" applyBorder="1"/>
    <xf numFmtId="176" fontId="9" fillId="22" borderId="11" xfId="0" applyNumberFormat="1" applyFont="1" applyFill="1" applyBorder="1" applyAlignment="1">
      <alignment horizontal="right"/>
    </xf>
    <xf numFmtId="176" fontId="9" fillId="22" borderId="25" xfId="0" applyNumberFormat="1" applyFont="1" applyFill="1" applyBorder="1" applyAlignment="1">
      <alignment horizontal="right"/>
    </xf>
    <xf numFmtId="176" fontId="9" fillId="22" borderId="21" xfId="0" applyNumberFormat="1" applyFont="1" applyFill="1" applyBorder="1" applyAlignment="1">
      <alignment horizontal="right"/>
    </xf>
    <xf numFmtId="176" fontId="55" fillId="22" borderId="0" xfId="0" applyNumberFormat="1" applyFont="1" applyFill="1" applyBorder="1" applyAlignment="1">
      <alignment horizontal="right"/>
    </xf>
    <xf numFmtId="176" fontId="55" fillId="22" borderId="14" xfId="0" applyNumberFormat="1" applyFont="1" applyFill="1" applyBorder="1" applyAlignment="1">
      <alignment horizontal="right"/>
    </xf>
    <xf numFmtId="0" fontId="55" fillId="22" borderId="30" xfId="0" applyFont="1" applyFill="1" applyBorder="1"/>
    <xf numFmtId="176" fontId="55" fillId="22" borderId="20" xfId="0" applyNumberFormat="1" applyFont="1" applyFill="1" applyBorder="1" applyAlignment="1">
      <alignment horizontal="left"/>
    </xf>
    <xf numFmtId="176" fontId="55" fillId="22" borderId="30" xfId="0" applyNumberFormat="1" applyFont="1" applyFill="1" applyBorder="1" applyAlignment="1">
      <alignment horizontal="right"/>
    </xf>
    <xf numFmtId="0" fontId="55" fillId="22" borderId="20" xfId="0" applyFont="1" applyFill="1" applyBorder="1"/>
    <xf numFmtId="0" fontId="9" fillId="22" borderId="21" xfId="0" applyFont="1" applyFill="1" applyBorder="1"/>
    <xf numFmtId="0" fontId="54" fillId="22" borderId="18" xfId="0" applyFont="1" applyFill="1" applyBorder="1" applyAlignment="1">
      <alignment horizontal="centerContinuous" vertical="center"/>
    </xf>
    <xf numFmtId="0" fontId="57" fillId="22" borderId="27" xfId="0" applyFont="1" applyFill="1" applyBorder="1" applyAlignment="1">
      <alignment horizontal="centerContinuous" vertical="center"/>
    </xf>
    <xf numFmtId="0" fontId="54" fillId="22" borderId="27" xfId="0" applyFont="1" applyFill="1" applyBorder="1" applyAlignment="1">
      <alignment horizontal="centerContinuous" vertical="center"/>
    </xf>
    <xf numFmtId="0" fontId="54" fillId="22" borderId="17" xfId="0" applyFont="1" applyFill="1" applyBorder="1" applyAlignment="1">
      <alignment horizontal="centerContinuous" vertical="center"/>
    </xf>
    <xf numFmtId="1" fontId="54" fillId="22" borderId="20" xfId="0" applyNumberFormat="1" applyFont="1" applyFill="1" applyBorder="1"/>
    <xf numFmtId="1" fontId="54" fillId="22" borderId="28" xfId="0" applyNumberFormat="1" applyFont="1" applyFill="1" applyBorder="1"/>
    <xf numFmtId="1" fontId="54" fillId="22" borderId="13" xfId="0" applyNumberFormat="1" applyFont="1" applyFill="1" applyBorder="1"/>
    <xf numFmtId="1" fontId="54" fillId="22" borderId="29" xfId="0" applyNumberFormat="1" applyFont="1" applyFill="1" applyBorder="1"/>
    <xf numFmtId="1" fontId="54" fillId="22" borderId="14" xfId="0" applyNumberFormat="1" applyFont="1" applyFill="1" applyBorder="1"/>
    <xf numFmtId="1" fontId="54" fillId="22" borderId="30" xfId="0" applyNumberFormat="1" applyFont="1" applyFill="1" applyBorder="1"/>
    <xf numFmtId="1" fontId="9" fillId="22" borderId="30" xfId="0" applyNumberFormat="1" applyFont="1" applyFill="1" applyBorder="1"/>
    <xf numFmtId="1" fontId="9" fillId="22" borderId="20" xfId="0" applyNumberFormat="1" applyFont="1" applyFill="1" applyBorder="1"/>
    <xf numFmtId="1" fontId="56" fillId="22" borderId="26" xfId="0" applyNumberFormat="1" applyFont="1" applyFill="1" applyBorder="1" applyAlignment="1">
      <alignment horizontal="center"/>
    </xf>
    <xf numFmtId="1" fontId="55" fillId="22" borderId="11" xfId="0" applyNumberFormat="1" applyFont="1" applyFill="1" applyBorder="1"/>
    <xf numFmtId="1" fontId="55" fillId="22" borderId="25" xfId="0" applyNumberFormat="1" applyFont="1" applyFill="1" applyBorder="1"/>
    <xf numFmtId="1" fontId="55" fillId="22" borderId="21" xfId="0" applyNumberFormat="1" applyFont="1" applyFill="1" applyBorder="1"/>
    <xf numFmtId="1" fontId="54" fillId="22" borderId="25" xfId="0" applyNumberFormat="1" applyFont="1" applyFill="1" applyBorder="1"/>
    <xf numFmtId="1" fontId="54" fillId="22" borderId="21" xfId="0" applyNumberFormat="1" applyFont="1" applyFill="1" applyBorder="1"/>
    <xf numFmtId="1" fontId="54" fillId="22" borderId="19" xfId="0" applyNumberFormat="1" applyFont="1" applyFill="1" applyBorder="1" applyAlignment="1">
      <alignment horizontal="left"/>
    </xf>
    <xf numFmtId="1" fontId="54" fillId="22" borderId="20" xfId="0" applyNumberFormat="1" applyFont="1" applyFill="1" applyBorder="1" applyAlignment="1">
      <alignment horizontal="left"/>
    </xf>
    <xf numFmtId="1" fontId="56" fillId="22" borderId="0" xfId="0" applyNumberFormat="1" applyFont="1" applyFill="1" applyBorder="1"/>
    <xf numFmtId="1" fontId="54" fillId="22" borderId="26" xfId="0" applyNumberFormat="1" applyFont="1" applyFill="1" applyBorder="1"/>
    <xf numFmtId="1" fontId="55" fillId="22" borderId="0" xfId="0" applyNumberFormat="1" applyFont="1" applyFill="1" applyBorder="1"/>
    <xf numFmtId="1" fontId="9" fillId="22" borderId="0" xfId="0" applyNumberFormat="1" applyFont="1" applyFill="1" applyBorder="1" applyAlignment="1">
      <alignment horizontal="right"/>
    </xf>
    <xf numFmtId="1" fontId="58" fillId="22" borderId="20" xfId="0" applyNumberFormat="1" applyFont="1" applyFill="1" applyBorder="1"/>
    <xf numFmtId="1" fontId="58" fillId="22" borderId="0" xfId="0" applyNumberFormat="1" applyFont="1" applyFill="1" applyBorder="1"/>
    <xf numFmtId="1" fontId="60" fillId="22" borderId="0" xfId="0" applyNumberFormat="1" applyFont="1" applyFill="1" applyBorder="1"/>
    <xf numFmtId="1" fontId="60" fillId="22" borderId="0" xfId="0" applyNumberFormat="1" applyFont="1" applyFill="1" applyBorder="1" applyAlignment="1">
      <alignment horizontal="right"/>
    </xf>
    <xf numFmtId="1" fontId="60" fillId="22" borderId="14" xfId="0" applyNumberFormat="1" applyFont="1" applyFill="1" applyBorder="1"/>
    <xf numFmtId="0" fontId="9" fillId="22" borderId="27" xfId="0" applyFont="1" applyFill="1" applyBorder="1" applyAlignment="1">
      <alignment horizontal="centerContinuous" vertical="center"/>
    </xf>
    <xf numFmtId="0" fontId="54" fillId="22" borderId="26" xfId="0" applyFont="1" applyFill="1" applyBorder="1"/>
    <xf numFmtId="0" fontId="55" fillId="22" borderId="0" xfId="0" applyFont="1" applyFill="1" applyBorder="1"/>
    <xf numFmtId="1" fontId="54" fillId="22" borderId="0" xfId="0" applyNumberFormat="1" applyFont="1" applyFill="1"/>
    <xf numFmtId="0" fontId="54" fillId="22" borderId="27" xfId="193" applyFont="1" applyFill="1" applyBorder="1" applyAlignment="1">
      <alignment horizontal="centerContinuous" vertical="center"/>
    </xf>
    <xf numFmtId="0" fontId="56" fillId="22" borderId="17" xfId="206" applyFont="1" applyFill="1" applyBorder="1" applyAlignment="1">
      <alignment horizontal="centerContinuous" vertical="center"/>
    </xf>
    <xf numFmtId="0" fontId="54" fillId="22" borderId="18" xfId="193" applyFont="1" applyFill="1" applyBorder="1" applyAlignment="1">
      <alignment horizontal="centerContinuous" vertical="center"/>
    </xf>
    <xf numFmtId="3" fontId="54" fillId="22" borderId="28" xfId="201" applyNumberFormat="1" applyFont="1" applyFill="1" applyBorder="1" applyAlignment="1">
      <alignment horizontal="right" vertical="center"/>
    </xf>
    <xf numFmtId="3" fontId="54" fillId="22" borderId="13" xfId="201" applyNumberFormat="1" applyFont="1" applyFill="1" applyBorder="1" applyAlignment="1">
      <alignment horizontal="right" vertical="center"/>
    </xf>
    <xf numFmtId="3" fontId="54" fillId="22" borderId="29" xfId="201" applyNumberFormat="1" applyFont="1" applyFill="1" applyBorder="1" applyAlignment="1">
      <alignment horizontal="right" vertical="center"/>
    </xf>
    <xf numFmtId="0" fontId="54" fillId="22" borderId="20" xfId="197" applyFont="1" applyFill="1" applyBorder="1" applyAlignment="1">
      <alignment horizontal="left" vertical="center"/>
    </xf>
    <xf numFmtId="3" fontId="54" fillId="22" borderId="14" xfId="201" applyNumberFormat="1" applyFont="1" applyFill="1" applyBorder="1" applyAlignment="1">
      <alignment horizontal="right" vertical="center"/>
    </xf>
    <xf numFmtId="3" fontId="54" fillId="22" borderId="0" xfId="201" applyNumberFormat="1" applyFont="1" applyFill="1" applyBorder="1" applyAlignment="1">
      <alignment horizontal="right" vertical="center"/>
    </xf>
    <xf numFmtId="3" fontId="54" fillId="22" borderId="30" xfId="201" applyNumberFormat="1" applyFont="1" applyFill="1" applyBorder="1" applyAlignment="1">
      <alignment horizontal="right" vertical="center"/>
    </xf>
    <xf numFmtId="3" fontId="9" fillId="22" borderId="14" xfId="201" applyNumberFormat="1" applyFont="1" applyFill="1" applyBorder="1" applyAlignment="1">
      <alignment horizontal="right" vertical="center"/>
    </xf>
    <xf numFmtId="3" fontId="9" fillId="22" borderId="0" xfId="201" applyNumberFormat="1" applyFont="1" applyFill="1" applyBorder="1" applyAlignment="1">
      <alignment horizontal="right" vertical="center"/>
    </xf>
    <xf numFmtId="3" fontId="9" fillId="22" borderId="30" xfId="201" applyNumberFormat="1" applyFont="1" applyFill="1" applyBorder="1" applyAlignment="1">
      <alignment horizontal="right" vertical="center"/>
    </xf>
    <xf numFmtId="214" fontId="54" fillId="22" borderId="20" xfId="197" applyNumberFormat="1" applyFont="1" applyFill="1" applyBorder="1" applyAlignment="1">
      <alignment horizontal="left" indent="1"/>
    </xf>
    <xf numFmtId="214" fontId="55" fillId="22" borderId="26" xfId="197" applyNumberFormat="1" applyFont="1" applyFill="1" applyBorder="1" applyAlignment="1">
      <alignment horizontal="left" indent="1"/>
    </xf>
    <xf numFmtId="3" fontId="9" fillId="22" borderId="25" xfId="201" applyNumberFormat="1" applyFont="1" applyFill="1" applyBorder="1" applyAlignment="1">
      <alignment horizontal="right" vertical="center"/>
    </xf>
    <xf numFmtId="3" fontId="9" fillId="22" borderId="11" xfId="201" applyNumberFormat="1" applyFont="1" applyFill="1" applyBorder="1" applyAlignment="1">
      <alignment horizontal="right" vertical="center"/>
    </xf>
    <xf numFmtId="3" fontId="9" fillId="22" borderId="21" xfId="201" applyNumberFormat="1" applyFont="1" applyFill="1" applyBorder="1" applyAlignment="1">
      <alignment horizontal="right" vertical="center"/>
    </xf>
    <xf numFmtId="0" fontId="9" fillId="22" borderId="28" xfId="206" applyFont="1" applyFill="1" applyBorder="1"/>
    <xf numFmtId="0" fontId="9" fillId="22" borderId="13" xfId="206" applyFont="1" applyFill="1" applyBorder="1"/>
    <xf numFmtId="0" fontId="9" fillId="22" borderId="29" xfId="206" applyFont="1" applyFill="1" applyBorder="1"/>
    <xf numFmtId="0" fontId="9" fillId="22" borderId="14" xfId="206" applyFont="1" applyFill="1" applyBorder="1"/>
    <xf numFmtId="0" fontId="9" fillId="22" borderId="0" xfId="206" applyFont="1" applyFill="1" applyBorder="1"/>
    <xf numFmtId="0" fontId="55" fillId="22" borderId="20" xfId="197" applyFont="1" applyFill="1" applyBorder="1" applyAlignment="1">
      <alignment horizontal="left" vertical="center"/>
    </xf>
    <xf numFmtId="216" fontId="55" fillId="22" borderId="14" xfId="198" applyNumberFormat="1" applyFont="1" applyFill="1" applyBorder="1" applyAlignment="1">
      <alignment horizontal="right"/>
    </xf>
    <xf numFmtId="216" fontId="55" fillId="22" borderId="0" xfId="198" applyNumberFormat="1" applyFont="1" applyFill="1" applyBorder="1" applyAlignment="1">
      <alignment horizontal="right"/>
    </xf>
    <xf numFmtId="216" fontId="55" fillId="22" borderId="30" xfId="198" applyNumberFormat="1" applyFont="1" applyFill="1" applyBorder="1" applyAlignment="1">
      <alignment horizontal="right"/>
    </xf>
    <xf numFmtId="214" fontId="55" fillId="22" borderId="20" xfId="197" applyNumberFormat="1" applyFont="1" applyFill="1" applyBorder="1" applyAlignment="1">
      <alignment horizontal="left" indent="1"/>
    </xf>
    <xf numFmtId="3" fontId="54" fillId="22" borderId="13" xfId="206" applyNumberFormat="1" applyFont="1" applyFill="1" applyBorder="1"/>
    <xf numFmtId="3" fontId="54" fillId="22" borderId="0" xfId="206" applyNumberFormat="1" applyFont="1" applyFill="1" applyBorder="1"/>
    <xf numFmtId="3" fontId="9" fillId="22" borderId="0" xfId="206" applyNumberFormat="1" applyFont="1" applyFill="1" applyBorder="1"/>
    <xf numFmtId="1" fontId="9" fillId="22" borderId="0" xfId="206" applyNumberFormat="1" applyFont="1" applyFill="1" applyBorder="1"/>
    <xf numFmtId="3" fontId="9" fillId="22" borderId="11" xfId="206" applyNumberFormat="1" applyFont="1" applyFill="1" applyBorder="1"/>
    <xf numFmtId="207" fontId="9" fillId="22" borderId="28" xfId="141" applyNumberFormat="1" applyFont="1" applyFill="1" applyBorder="1" applyAlignment="1">
      <alignment horizontal="right"/>
    </xf>
    <xf numFmtId="208" fontId="55" fillId="22" borderId="14" xfId="141" applyNumberFormat="1" applyFont="1" applyFill="1" applyBorder="1" applyAlignment="1">
      <alignment horizontal="right"/>
    </xf>
    <xf numFmtId="208" fontId="55" fillId="22" borderId="0" xfId="141" applyNumberFormat="1" applyFont="1" applyFill="1" applyBorder="1" applyAlignment="1">
      <alignment horizontal="right"/>
    </xf>
    <xf numFmtId="208" fontId="55" fillId="22" borderId="30" xfId="141" applyNumberFormat="1" applyFont="1" applyFill="1" applyBorder="1" applyAlignment="1">
      <alignment horizontal="right"/>
    </xf>
    <xf numFmtId="208" fontId="55" fillId="22" borderId="25" xfId="141" applyNumberFormat="1" applyFont="1" applyFill="1" applyBorder="1" applyAlignment="1">
      <alignment horizontal="right"/>
    </xf>
    <xf numFmtId="208" fontId="55" fillId="22" borderId="11" xfId="141" applyNumberFormat="1" applyFont="1" applyFill="1" applyBorder="1" applyAlignment="1">
      <alignment horizontal="right"/>
    </xf>
    <xf numFmtId="208" fontId="55" fillId="22" borderId="21" xfId="141" applyNumberFormat="1" applyFont="1" applyFill="1" applyBorder="1" applyAlignment="1">
      <alignment horizontal="right"/>
    </xf>
    <xf numFmtId="0" fontId="9" fillId="22" borderId="30" xfId="206" applyFont="1" applyFill="1" applyBorder="1"/>
    <xf numFmtId="176" fontId="55" fillId="22" borderId="14" xfId="206" applyNumberFormat="1" applyFont="1" applyFill="1" applyBorder="1"/>
    <xf numFmtId="176" fontId="55" fillId="22" borderId="0" xfId="206" applyNumberFormat="1" applyFont="1" applyFill="1" applyBorder="1"/>
    <xf numFmtId="176" fontId="55" fillId="22" borderId="30" xfId="206" applyNumberFormat="1" applyFont="1" applyFill="1" applyBorder="1"/>
    <xf numFmtId="176" fontId="55" fillId="22" borderId="25" xfId="206" applyNumberFormat="1" applyFont="1" applyFill="1" applyBorder="1"/>
    <xf numFmtId="176" fontId="55" fillId="22" borderId="11" xfId="206" applyNumberFormat="1" applyFont="1" applyFill="1" applyBorder="1"/>
    <xf numFmtId="176" fontId="55" fillId="22" borderId="21" xfId="206" applyNumberFormat="1" applyFont="1" applyFill="1" applyBorder="1"/>
    <xf numFmtId="214" fontId="54" fillId="22" borderId="19" xfId="197" applyNumberFormat="1" applyFont="1" applyFill="1" applyBorder="1" applyAlignment="1">
      <alignment horizontal="left" indent="1"/>
    </xf>
    <xf numFmtId="1" fontId="54" fillId="22" borderId="0" xfId="206" applyNumberFormat="1" applyFont="1" applyFill="1" applyBorder="1"/>
    <xf numFmtId="0" fontId="54" fillId="22" borderId="0" xfId="206" applyFont="1" applyFill="1" applyBorder="1"/>
    <xf numFmtId="0" fontId="54" fillId="22" borderId="19" xfId="193" applyFont="1" applyFill="1" applyBorder="1" applyAlignment="1">
      <alignment horizontal="center" vertical="center" wrapText="1"/>
    </xf>
    <xf numFmtId="0" fontId="55" fillId="22" borderId="0" xfId="193" applyFont="1" applyFill="1" applyBorder="1" applyAlignment="1">
      <alignment horizontal="center" vertical="center" wrapText="1"/>
    </xf>
    <xf numFmtId="3" fontId="54" fillId="22" borderId="28" xfId="201" applyNumberFormat="1" applyFont="1" applyFill="1" applyBorder="1" applyAlignment="1">
      <alignment horizontal="center" vertical="center"/>
    </xf>
    <xf numFmtId="3" fontId="54" fillId="22" borderId="13" xfId="201" applyNumberFormat="1" applyFont="1" applyFill="1" applyBorder="1" applyAlignment="1">
      <alignment horizontal="center" vertical="center"/>
    </xf>
    <xf numFmtId="176" fontId="55" fillId="22" borderId="13" xfId="203" applyNumberFormat="1" applyFont="1" applyFill="1" applyBorder="1" applyAlignment="1">
      <alignment horizontal="center" vertical="center"/>
    </xf>
    <xf numFmtId="176" fontId="55" fillId="22" borderId="29" xfId="203" applyNumberFormat="1" applyFont="1" applyFill="1" applyBorder="1" applyAlignment="1">
      <alignment horizontal="center" vertical="center"/>
    </xf>
    <xf numFmtId="176" fontId="55" fillId="22" borderId="30" xfId="203" applyNumberFormat="1" applyFont="1" applyFill="1" applyBorder="1" applyAlignment="1">
      <alignment horizontal="center" vertical="center"/>
    </xf>
    <xf numFmtId="176" fontId="54" fillId="22" borderId="14" xfId="203" applyNumberFormat="1" applyFont="1" applyFill="1" applyBorder="1" applyAlignment="1">
      <alignment horizontal="center" vertical="center"/>
    </xf>
    <xf numFmtId="176" fontId="54" fillId="22" borderId="0" xfId="203" applyNumberFormat="1" applyFont="1" applyFill="1" applyBorder="1" applyAlignment="1">
      <alignment horizontal="center" vertical="center"/>
    </xf>
    <xf numFmtId="3" fontId="54" fillId="22" borderId="14" xfId="201" applyNumberFormat="1" applyFont="1" applyFill="1" applyBorder="1" applyAlignment="1">
      <alignment horizontal="center" vertical="center"/>
    </xf>
    <xf numFmtId="3" fontId="54" fillId="22" borderId="0" xfId="201" applyNumberFormat="1" applyFont="1" applyFill="1" applyBorder="1" applyAlignment="1">
      <alignment horizontal="center" vertical="center"/>
    </xf>
    <xf numFmtId="1" fontId="54" fillId="22" borderId="14" xfId="0" applyNumberFormat="1" applyFont="1" applyFill="1" applyBorder="1" applyAlignment="1">
      <alignment horizontal="center" vertical="center"/>
    </xf>
    <xf numFmtId="1" fontId="54" fillId="22" borderId="0" xfId="0" applyNumberFormat="1" applyFont="1" applyFill="1" applyBorder="1" applyAlignment="1">
      <alignment horizontal="center" vertical="center"/>
    </xf>
    <xf numFmtId="176" fontId="55" fillId="22" borderId="21" xfId="203" applyNumberFormat="1" applyFont="1" applyFill="1" applyBorder="1" applyAlignment="1">
      <alignment horizontal="center" vertical="center"/>
    </xf>
    <xf numFmtId="0" fontId="55" fillId="22" borderId="0" xfId="196" applyFont="1" applyFill="1"/>
    <xf numFmtId="185" fontId="9" fillId="22" borderId="0" xfId="195" applyNumberFormat="1" applyFont="1" applyFill="1" applyAlignment="1" applyProtection="1"/>
    <xf numFmtId="0" fontId="9" fillId="22" borderId="0" xfId="205" applyFont="1" applyFill="1"/>
    <xf numFmtId="0" fontId="9" fillId="22" borderId="0" xfId="194" applyFont="1" applyFill="1"/>
    <xf numFmtId="192" fontId="55" fillId="22" borderId="14" xfId="203" applyNumberFormat="1" applyFont="1" applyFill="1" applyBorder="1" applyAlignment="1">
      <alignment horizontal="center" vertical="center"/>
    </xf>
    <xf numFmtId="192" fontId="55" fillId="22" borderId="0" xfId="203" applyNumberFormat="1" applyFont="1" applyFill="1" applyBorder="1" applyAlignment="1">
      <alignment horizontal="center" vertical="center"/>
    </xf>
    <xf numFmtId="192" fontId="55" fillId="22" borderId="30" xfId="203" applyNumberFormat="1" applyFont="1" applyFill="1" applyBorder="1" applyAlignment="1">
      <alignment horizontal="center" vertical="center"/>
    </xf>
    <xf numFmtId="192" fontId="54" fillId="22" borderId="14" xfId="203" applyNumberFormat="1" applyFont="1" applyFill="1" applyBorder="1" applyAlignment="1">
      <alignment horizontal="center" vertical="center"/>
    </xf>
    <xf numFmtId="192" fontId="54" fillId="22" borderId="0" xfId="203" applyNumberFormat="1" applyFont="1" applyFill="1" applyBorder="1" applyAlignment="1">
      <alignment horizontal="center" vertical="center"/>
    </xf>
    <xf numFmtId="192" fontId="9" fillId="22" borderId="0" xfId="203" applyNumberFormat="1" applyFont="1" applyFill="1" applyBorder="1" applyAlignment="1">
      <alignment horizontal="center" vertical="center"/>
    </xf>
    <xf numFmtId="192" fontId="55" fillId="22" borderId="25" xfId="203" applyNumberFormat="1" applyFont="1" applyFill="1" applyBorder="1" applyAlignment="1">
      <alignment horizontal="center" vertical="center"/>
    </xf>
    <xf numFmtId="192" fontId="55" fillId="22" borderId="11" xfId="203" applyNumberFormat="1" applyFont="1" applyFill="1" applyBorder="1" applyAlignment="1">
      <alignment horizontal="center" vertical="center"/>
    </xf>
    <xf numFmtId="192" fontId="55" fillId="22" borderId="21" xfId="203" applyNumberFormat="1" applyFont="1" applyFill="1" applyBorder="1" applyAlignment="1">
      <alignment horizontal="center" vertical="center"/>
    </xf>
    <xf numFmtId="185" fontId="9" fillId="22" borderId="0" xfId="195" applyNumberFormat="1" applyFont="1" applyFill="1" applyBorder="1" applyAlignment="1" applyProtection="1"/>
    <xf numFmtId="0" fontId="9" fillId="22" borderId="0" xfId="194" applyFont="1" applyFill="1" applyBorder="1"/>
    <xf numFmtId="0" fontId="54" fillId="22" borderId="3" xfId="82" applyFont="1" applyFill="1" applyBorder="1" applyAlignment="1">
      <alignment horizontal="centerContinuous" vertical="center"/>
    </xf>
    <xf numFmtId="0" fontId="54" fillId="22" borderId="3" xfId="82" applyFont="1" applyFill="1" applyBorder="1" applyAlignment="1">
      <alignment horizontal="center" vertical="center" wrapText="1"/>
    </xf>
    <xf numFmtId="0" fontId="55" fillId="22" borderId="3" xfId="82" applyFont="1" applyFill="1" applyBorder="1" applyAlignment="1">
      <alignment horizontal="center" vertical="center" wrapText="1"/>
    </xf>
    <xf numFmtId="0" fontId="54" fillId="22" borderId="3" xfId="82" applyFont="1" applyFill="1" applyBorder="1" applyAlignment="1">
      <alignment horizontal="center" vertical="center"/>
    </xf>
    <xf numFmtId="0" fontId="9" fillId="22" borderId="0" xfId="82" applyFont="1" applyFill="1"/>
    <xf numFmtId="176" fontId="55" fillId="22" borderId="0" xfId="82" applyNumberFormat="1" applyFont="1" applyFill="1" applyBorder="1" applyAlignment="1">
      <alignment horizontal="center" vertical="center" wrapText="1"/>
    </xf>
    <xf numFmtId="176" fontId="55" fillId="22" borderId="11" xfId="82" applyNumberFormat="1" applyFont="1" applyFill="1" applyBorder="1" applyAlignment="1">
      <alignment horizontal="center" vertical="center" wrapText="1"/>
    </xf>
    <xf numFmtId="3" fontId="9" fillId="22" borderId="14" xfId="82" applyNumberFormat="1" applyFont="1" applyFill="1" applyBorder="1" applyAlignment="1">
      <alignment horizontal="center" vertical="center"/>
    </xf>
    <xf numFmtId="3" fontId="9" fillId="22" borderId="25" xfId="82" applyNumberFormat="1" applyFont="1" applyFill="1" applyBorder="1" applyAlignment="1">
      <alignment horizontal="center" vertical="center"/>
    </xf>
    <xf numFmtId="0" fontId="54" fillId="22" borderId="28" xfId="201" applyFont="1" applyFill="1" applyBorder="1" applyAlignment="1">
      <alignment horizontal="centerContinuous" vertical="center"/>
    </xf>
    <xf numFmtId="0" fontId="54" fillId="22" borderId="18" xfId="201" applyFont="1" applyFill="1" applyBorder="1" applyAlignment="1">
      <alignment horizontal="centerContinuous" vertical="center"/>
    </xf>
    <xf numFmtId="0" fontId="9" fillId="22" borderId="0" xfId="0" applyFont="1" applyFill="1"/>
    <xf numFmtId="0" fontId="9" fillId="22" borderId="0" xfId="203" applyFont="1" applyFill="1"/>
    <xf numFmtId="1" fontId="9" fillId="22" borderId="0" xfId="0" applyNumberFormat="1" applyFont="1" applyFill="1"/>
    <xf numFmtId="0" fontId="8" fillId="22" borderId="0" xfId="202" applyFont="1" applyFill="1"/>
    <xf numFmtId="1" fontId="46" fillId="22" borderId="20" xfId="0" applyNumberFormat="1" applyFont="1" applyFill="1" applyBorder="1"/>
    <xf numFmtId="0" fontId="55" fillId="22" borderId="0" xfId="0" applyFont="1" applyFill="1"/>
    <xf numFmtId="1" fontId="56" fillId="22" borderId="0" xfId="0" applyNumberFormat="1" applyFont="1" applyFill="1" applyBorder="1" applyAlignment="1">
      <alignment horizontal="center"/>
    </xf>
    <xf numFmtId="1" fontId="55" fillId="22" borderId="0" xfId="0" applyNumberFormat="1" applyFont="1" applyFill="1"/>
    <xf numFmtId="0" fontId="54" fillId="22" borderId="0" xfId="0" applyFont="1" applyFill="1"/>
    <xf numFmtId="3" fontId="46" fillId="22" borderId="0" xfId="200" applyNumberFormat="1" applyFont="1" applyFill="1"/>
    <xf numFmtId="0" fontId="9" fillId="22" borderId="0" xfId="82" applyFont="1" applyFill="1" applyAlignment="1">
      <alignment horizontal="centerContinuous"/>
    </xf>
    <xf numFmtId="0" fontId="55" fillId="22" borderId="0" xfId="82" applyFont="1" applyFill="1" applyAlignment="1">
      <alignment horizontal="centerContinuous"/>
    </xf>
    <xf numFmtId="0" fontId="55" fillId="22" borderId="0" xfId="82" applyFont="1" applyFill="1"/>
    <xf numFmtId="3" fontId="52" fillId="22" borderId="0" xfId="200" applyNumberFormat="1" applyFont="1" applyFill="1"/>
    <xf numFmtId="0" fontId="52" fillId="22" borderId="0" xfId="200" applyFont="1" applyFill="1"/>
    <xf numFmtId="0" fontId="9" fillId="22" borderId="0" xfId="202" applyFont="1" applyFill="1" applyBorder="1"/>
    <xf numFmtId="3" fontId="46" fillId="22" borderId="0" xfId="203" applyNumberFormat="1" applyFont="1" applyFill="1" applyBorder="1"/>
    <xf numFmtId="3" fontId="46" fillId="22" borderId="11" xfId="200" applyNumberFormat="1" applyFont="1" applyFill="1" applyBorder="1"/>
    <xf numFmtId="191" fontId="50" fillId="22" borderId="0" xfId="208" applyNumberFormat="1" applyFont="1" applyFill="1" applyBorder="1"/>
    <xf numFmtId="0" fontId="54" fillId="22" borderId="0" xfId="200" applyFont="1" applyFill="1"/>
    <xf numFmtId="0" fontId="54" fillId="22" borderId="0" xfId="203" applyFont="1" applyFill="1" applyAlignment="1">
      <alignment horizontal="centerContinuous"/>
    </xf>
    <xf numFmtId="0" fontId="54" fillId="22" borderId="0" xfId="203" applyFont="1" applyFill="1"/>
    <xf numFmtId="0" fontId="9" fillId="22" borderId="0" xfId="203" applyFont="1" applyFill="1" applyAlignment="1">
      <alignment vertical="center"/>
    </xf>
    <xf numFmtId="49" fontId="9" fillId="22" borderId="0" xfId="203" applyNumberFormat="1" applyFont="1" applyFill="1" applyAlignment="1">
      <alignment vertical="center"/>
    </xf>
    <xf numFmtId="49" fontId="9" fillId="22" borderId="0" xfId="203" applyNumberFormat="1" applyFont="1" applyFill="1" applyAlignment="1">
      <alignment horizontal="center" vertical="center"/>
    </xf>
    <xf numFmtId="0" fontId="54" fillId="22" borderId="0" xfId="203" applyFont="1" applyFill="1" applyAlignment="1">
      <alignment vertical="center"/>
    </xf>
    <xf numFmtId="0" fontId="9" fillId="22" borderId="0" xfId="203" applyFont="1" applyFill="1" applyAlignment="1"/>
    <xf numFmtId="0" fontId="9" fillId="22" borderId="17" xfId="0" applyFont="1" applyFill="1" applyBorder="1" applyAlignment="1">
      <alignment horizontal="centerContinuous"/>
    </xf>
    <xf numFmtId="1" fontId="9" fillId="22" borderId="20" xfId="0" applyNumberFormat="1" applyFont="1" applyFill="1" applyBorder="1" applyAlignment="1">
      <alignment horizontal="center"/>
    </xf>
    <xf numFmtId="1" fontId="46" fillId="22" borderId="0" xfId="0" applyNumberFormat="1" applyFont="1" applyFill="1" applyBorder="1"/>
    <xf numFmtId="1" fontId="46" fillId="22" borderId="28" xfId="0" applyNumberFormat="1" applyFont="1" applyFill="1" applyBorder="1"/>
    <xf numFmtId="1" fontId="46" fillId="22" borderId="13" xfId="0" applyNumberFormat="1" applyFont="1" applyFill="1" applyBorder="1"/>
    <xf numFmtId="1" fontId="46" fillId="22" borderId="29" xfId="0" applyNumberFormat="1" applyFont="1" applyFill="1" applyBorder="1"/>
    <xf numFmtId="1" fontId="53" fillId="22" borderId="20" xfId="0" applyNumberFormat="1" applyFont="1" applyFill="1" applyBorder="1" applyAlignment="1">
      <alignment horizontal="left"/>
    </xf>
    <xf numFmtId="1" fontId="49" fillId="22" borderId="0" xfId="0" applyNumberFormat="1" applyFont="1" applyFill="1" applyBorder="1"/>
    <xf numFmtId="1" fontId="46" fillId="22" borderId="14" xfId="0" applyNumberFormat="1" applyFont="1" applyFill="1" applyBorder="1"/>
    <xf numFmtId="1" fontId="46" fillId="22" borderId="30" xfId="0" applyNumberFormat="1" applyFont="1" applyFill="1" applyBorder="1"/>
    <xf numFmtId="1" fontId="46" fillId="22" borderId="11" xfId="0" applyNumberFormat="1" applyFont="1" applyFill="1" applyBorder="1"/>
    <xf numFmtId="1" fontId="46" fillId="22" borderId="25" xfId="0" applyNumberFormat="1" applyFont="1" applyFill="1" applyBorder="1"/>
    <xf numFmtId="1" fontId="46" fillId="22" borderId="21" xfId="0" applyNumberFormat="1" applyFont="1" applyFill="1" applyBorder="1"/>
    <xf numFmtId="1" fontId="58" fillId="22" borderId="0" xfId="0" applyNumberFormat="1" applyFont="1" applyFill="1"/>
    <xf numFmtId="0" fontId="58" fillId="22" borderId="0" xfId="0" applyFont="1" applyFill="1"/>
    <xf numFmtId="0" fontId="54" fillId="22" borderId="0" xfId="0" applyFont="1" applyFill="1" applyAlignment="1">
      <alignment horizontal="centerContinuous"/>
    </xf>
    <xf numFmtId="0" fontId="9" fillId="22" borderId="0" xfId="0" applyFont="1" applyFill="1" applyAlignment="1">
      <alignment horizontal="centerContinuous"/>
    </xf>
    <xf numFmtId="0" fontId="55" fillId="22" borderId="20" xfId="203" applyFont="1" applyFill="1" applyBorder="1" applyAlignment="1">
      <alignment horizontal="left" vertical="center" wrapText="1"/>
    </xf>
    <xf numFmtId="0" fontId="61" fillId="22" borderId="0" xfId="106" applyFont="1" applyFill="1" applyAlignment="1" applyProtection="1"/>
    <xf numFmtId="0" fontId="50" fillId="22" borderId="0" xfId="203" applyFont="1" applyFill="1" applyAlignment="1"/>
    <xf numFmtId="0" fontId="61" fillId="22" borderId="0" xfId="106" applyFont="1" applyFill="1" applyAlignment="1" applyProtection="1">
      <alignment horizontal="left"/>
    </xf>
    <xf numFmtId="0" fontId="46" fillId="22" borderId="0" xfId="0" applyFont="1" applyFill="1" applyAlignment="1">
      <alignment horizontal="left"/>
    </xf>
    <xf numFmtId="0" fontId="61" fillId="22" borderId="0" xfId="106" applyFont="1" applyFill="1" applyBorder="1" applyAlignment="1" applyProtection="1">
      <alignment vertical="top"/>
    </xf>
    <xf numFmtId="2" fontId="61" fillId="22" borderId="0" xfId="106" applyNumberFormat="1" applyFont="1" applyFill="1" applyAlignment="1" applyProtection="1">
      <alignment horizontal="left"/>
    </xf>
    <xf numFmtId="0" fontId="50" fillId="22" borderId="0" xfId="0" applyFont="1" applyFill="1" applyAlignment="1"/>
    <xf numFmtId="0" fontId="46" fillId="22" borderId="0" xfId="0" applyFont="1" applyFill="1" applyAlignment="1"/>
    <xf numFmtId="0" fontId="46" fillId="22" borderId="0" xfId="203" applyFont="1" applyFill="1" applyBorder="1" applyAlignment="1"/>
    <xf numFmtId="0" fontId="46" fillId="22" borderId="0" xfId="200" applyFont="1" applyFill="1" applyBorder="1" applyAlignment="1"/>
    <xf numFmtId="0" fontId="46" fillId="22" borderId="0" xfId="82" applyFont="1" applyFill="1" applyAlignment="1"/>
    <xf numFmtId="0" fontId="50" fillId="22" borderId="0" xfId="202" applyFont="1" applyFill="1" applyAlignment="1"/>
    <xf numFmtId="0" fontId="9" fillId="22" borderId="0" xfId="206" applyFont="1" applyFill="1"/>
    <xf numFmtId="1" fontId="54" fillId="22" borderId="13" xfId="0" applyNumberFormat="1" applyFont="1" applyFill="1" applyBorder="1" applyAlignment="1">
      <alignment horizontal="center" vertical="center"/>
    </xf>
    <xf numFmtId="3" fontId="46" fillId="22" borderId="0" xfId="200" applyNumberFormat="1" applyFont="1" applyFill="1" applyBorder="1"/>
    <xf numFmtId="1" fontId="54" fillId="22" borderId="28" xfId="0" applyNumberFormat="1" applyFont="1" applyFill="1" applyBorder="1" applyAlignment="1">
      <alignment horizontal="center" vertical="center"/>
    </xf>
    <xf numFmtId="1" fontId="9" fillId="22" borderId="30" xfId="82" applyNumberFormat="1" applyFont="1" applyFill="1" applyBorder="1" applyAlignment="1">
      <alignment horizontal="center" vertical="center"/>
    </xf>
    <xf numFmtId="1" fontId="9" fillId="22" borderId="21" xfId="82" applyNumberFormat="1" applyFont="1" applyFill="1" applyBorder="1" applyAlignment="1">
      <alignment horizontal="center" vertical="center"/>
    </xf>
    <xf numFmtId="1" fontId="9" fillId="22" borderId="25" xfId="0" applyNumberFormat="1" applyFont="1" applyFill="1" applyBorder="1"/>
    <xf numFmtId="1" fontId="9" fillId="22" borderId="29" xfId="82" applyNumberFormat="1" applyFont="1" applyFill="1" applyBorder="1" applyAlignment="1">
      <alignment horizontal="center" vertical="center"/>
    </xf>
    <xf numFmtId="3" fontId="9" fillId="22" borderId="28" xfId="82" applyNumberFormat="1" applyFont="1" applyFill="1" applyBorder="1" applyAlignment="1">
      <alignment horizontal="center" vertical="center"/>
    </xf>
    <xf numFmtId="176" fontId="55" fillId="22" borderId="13" xfId="82" applyNumberFormat="1" applyFont="1" applyFill="1" applyBorder="1" applyAlignment="1">
      <alignment horizontal="center" vertical="center" wrapText="1"/>
    </xf>
    <xf numFmtId="216" fontId="55" fillId="22" borderId="25" xfId="198" applyNumberFormat="1" applyFont="1" applyFill="1" applyBorder="1" applyAlignment="1">
      <alignment horizontal="right"/>
    </xf>
    <xf numFmtId="216" fontId="55" fillId="22" borderId="21" xfId="198" applyNumberFormat="1" applyFont="1" applyFill="1" applyBorder="1" applyAlignment="1">
      <alignment horizontal="right"/>
    </xf>
    <xf numFmtId="0" fontId="9" fillId="22" borderId="17" xfId="206" applyFont="1" applyFill="1" applyBorder="1" applyAlignment="1">
      <alignment horizontal="centerContinuous" vertical="center"/>
    </xf>
    <xf numFmtId="0" fontId="54" fillId="22" borderId="14" xfId="206" applyFont="1" applyFill="1" applyBorder="1"/>
    <xf numFmtId="0" fontId="54" fillId="22" borderId="30" xfId="206" applyFont="1" applyFill="1" applyBorder="1"/>
    <xf numFmtId="0" fontId="9" fillId="22" borderId="0" xfId="192" applyFont="1" applyFill="1" applyBorder="1"/>
    <xf numFmtId="0" fontId="54" fillId="22" borderId="19" xfId="197" applyFont="1" applyFill="1" applyBorder="1" applyAlignment="1">
      <alignment horizontal="left" vertical="center"/>
    </xf>
    <xf numFmtId="207" fontId="9" fillId="22" borderId="13" xfId="141" applyNumberFormat="1" applyFont="1" applyFill="1" applyBorder="1" applyAlignment="1">
      <alignment horizontal="right"/>
    </xf>
    <xf numFmtId="3" fontId="57" fillId="22" borderId="0" xfId="201" applyNumberFormat="1" applyFont="1" applyFill="1" applyBorder="1" applyAlignment="1">
      <alignment horizontal="right" vertical="center"/>
    </xf>
    <xf numFmtId="3" fontId="63" fillId="22" borderId="0" xfId="201" applyNumberFormat="1" applyFont="1" applyFill="1" applyBorder="1" applyAlignment="1">
      <alignment horizontal="right" vertical="center"/>
    </xf>
    <xf numFmtId="3" fontId="63" fillId="22" borderId="11" xfId="201" applyNumberFormat="1" applyFont="1" applyFill="1" applyBorder="1" applyAlignment="1">
      <alignment horizontal="right" vertical="center"/>
    </xf>
    <xf numFmtId="1" fontId="9" fillId="22" borderId="11" xfId="0" applyNumberFormat="1" applyFont="1" applyFill="1" applyBorder="1"/>
    <xf numFmtId="0" fontId="57" fillId="22" borderId="0" xfId="206" applyFont="1" applyFill="1"/>
    <xf numFmtId="0" fontId="54" fillId="22" borderId="0" xfId="206" applyFont="1" applyFill="1"/>
    <xf numFmtId="3" fontId="9" fillId="22" borderId="0" xfId="206" applyNumberFormat="1" applyFont="1" applyFill="1"/>
    <xf numFmtId="1" fontId="9" fillId="22" borderId="0" xfId="201" applyNumberFormat="1" applyFont="1" applyFill="1" applyBorder="1" applyAlignment="1">
      <alignment horizontal="right" vertical="center"/>
    </xf>
    <xf numFmtId="1" fontId="9" fillId="22" borderId="14" xfId="201" applyNumberFormat="1" applyFont="1" applyFill="1" applyBorder="1" applyAlignment="1">
      <alignment horizontal="right" vertical="center"/>
    </xf>
    <xf numFmtId="1" fontId="9" fillId="22" borderId="26" xfId="0" applyNumberFormat="1" applyFont="1" applyFill="1" applyBorder="1"/>
    <xf numFmtId="0" fontId="54" fillId="22" borderId="3" xfId="201" applyFont="1" applyFill="1" applyBorder="1" applyAlignment="1">
      <alignment horizontal="centerContinuous" vertical="center"/>
    </xf>
    <xf numFmtId="1" fontId="9" fillId="22" borderId="26" xfId="0" applyNumberFormat="1" applyFont="1" applyFill="1" applyBorder="1" applyAlignment="1">
      <alignment horizontal="center"/>
    </xf>
    <xf numFmtId="3" fontId="9" fillId="22" borderId="0" xfId="82" applyNumberFormat="1" applyFont="1" applyFill="1" applyBorder="1" applyAlignment="1">
      <alignment horizontal="center" vertical="center"/>
    </xf>
    <xf numFmtId="3" fontId="9" fillId="22" borderId="13" xfId="82" applyNumberFormat="1" applyFont="1" applyFill="1" applyBorder="1" applyAlignment="1">
      <alignment horizontal="center" vertical="center"/>
    </xf>
    <xf numFmtId="3" fontId="9" fillId="22" borderId="11" xfId="82" applyNumberFormat="1" applyFont="1" applyFill="1" applyBorder="1" applyAlignment="1">
      <alignment horizontal="center" vertical="center"/>
    </xf>
    <xf numFmtId="0" fontId="46" fillId="22" borderId="0" xfId="199" applyFont="1" applyFill="1" applyBorder="1" applyAlignment="1">
      <alignment vertical="top"/>
    </xf>
    <xf numFmtId="0" fontId="50" fillId="22" borderId="0" xfId="206" applyFont="1" applyFill="1"/>
    <xf numFmtId="0" fontId="9" fillId="22" borderId="0" xfId="0" applyFont="1" applyFill="1" applyAlignment="1">
      <alignment horizontal="left"/>
    </xf>
    <xf numFmtId="0" fontId="56" fillId="22" borderId="20" xfId="0" applyFont="1" applyFill="1" applyBorder="1" applyAlignment="1">
      <alignment horizontal="left" vertical="center" wrapText="1"/>
    </xf>
    <xf numFmtId="0" fontId="54" fillId="22" borderId="19" xfId="197" applyFont="1" applyFill="1" applyBorder="1" applyAlignment="1">
      <alignment horizontal="left" vertical="center" wrapText="1"/>
    </xf>
    <xf numFmtId="3" fontId="63" fillId="22" borderId="0" xfId="206" applyNumberFormat="1" applyFont="1" applyFill="1"/>
    <xf numFmtId="3" fontId="54" fillId="22" borderId="0" xfId="200" applyNumberFormat="1" applyFont="1" applyFill="1"/>
    <xf numFmtId="0" fontId="55" fillId="22" borderId="3" xfId="193" applyFont="1" applyFill="1" applyBorder="1" applyAlignment="1">
      <alignment horizontal="center" vertical="center" wrapText="1"/>
    </xf>
    <xf numFmtId="0" fontId="54" fillId="22" borderId="19" xfId="200" applyFont="1" applyFill="1" applyBorder="1" applyAlignment="1">
      <alignment horizontal="left" vertical="center"/>
    </xf>
    <xf numFmtId="0" fontId="55" fillId="22" borderId="20" xfId="0" applyFont="1" applyFill="1" applyBorder="1" applyAlignment="1">
      <alignment horizontal="left" wrapText="1"/>
    </xf>
    <xf numFmtId="0" fontId="9" fillId="22" borderId="14" xfId="203" applyFont="1" applyFill="1" applyBorder="1" applyAlignment="1">
      <alignment horizontal="left" vertical="center"/>
    </xf>
    <xf numFmtId="0" fontId="54" fillId="22" borderId="20" xfId="200" applyFont="1" applyFill="1" applyBorder="1" applyAlignment="1">
      <alignment horizontal="left" vertical="center" wrapText="1"/>
    </xf>
    <xf numFmtId="0" fontId="55" fillId="22" borderId="26" xfId="0" applyFont="1" applyFill="1" applyBorder="1" applyAlignment="1">
      <alignment horizontal="left" wrapText="1"/>
    </xf>
    <xf numFmtId="0" fontId="9" fillId="22" borderId="20" xfId="203" applyFont="1" applyFill="1" applyBorder="1" applyAlignment="1">
      <alignment horizontal="left" vertical="center"/>
    </xf>
    <xf numFmtId="0" fontId="62" fillId="22" borderId="0" xfId="210" applyFont="1" applyFill="1"/>
    <xf numFmtId="0" fontId="60" fillId="22" borderId="0" xfId="210" applyFont="1" applyFill="1"/>
    <xf numFmtId="3" fontId="54" fillId="0" borderId="13" xfId="201" applyNumberFormat="1" applyFont="1" applyFill="1" applyBorder="1" applyAlignment="1">
      <alignment horizontal="center" vertical="center"/>
    </xf>
    <xf numFmtId="0" fontId="54" fillId="22" borderId="0" xfId="203" applyFont="1" applyFill="1" applyBorder="1"/>
    <xf numFmtId="0" fontId="54" fillId="22" borderId="11" xfId="203" applyFont="1" applyFill="1" applyBorder="1"/>
    <xf numFmtId="0" fontId="54" fillId="22" borderId="0" xfId="200" applyFont="1" applyFill="1" applyBorder="1"/>
    <xf numFmtId="0" fontId="56" fillId="22" borderId="0" xfId="82" applyFont="1" applyFill="1" applyAlignment="1">
      <alignment horizontal="centerContinuous"/>
    </xf>
    <xf numFmtId="0" fontId="54" fillId="22" borderId="0" xfId="82" applyFont="1" applyFill="1"/>
    <xf numFmtId="0" fontId="9" fillId="22" borderId="0" xfId="82" applyFont="1" applyFill="1" applyAlignment="1">
      <alignment horizontal="right"/>
    </xf>
    <xf numFmtId="1" fontId="9" fillId="22" borderId="19" xfId="208" applyNumberFormat="1" applyFont="1" applyFill="1" applyBorder="1" applyAlignment="1">
      <alignment horizontal="left" vertical="center"/>
    </xf>
    <xf numFmtId="1" fontId="9" fillId="22" borderId="20" xfId="208" applyNumberFormat="1" applyFont="1" applyFill="1" applyBorder="1" applyAlignment="1">
      <alignment horizontal="left" vertical="center"/>
    </xf>
    <xf numFmtId="1" fontId="9" fillId="22" borderId="20" xfId="204" applyNumberFormat="1" applyFont="1" applyFill="1" applyBorder="1" applyAlignment="1">
      <alignment horizontal="left" vertical="center"/>
    </xf>
    <xf numFmtId="0" fontId="9" fillId="22" borderId="20" xfId="82" applyFont="1" applyFill="1" applyBorder="1"/>
    <xf numFmtId="1" fontId="9" fillId="22" borderId="26" xfId="204" applyNumberFormat="1" applyFont="1" applyFill="1" applyBorder="1" applyAlignment="1">
      <alignment horizontal="left" vertical="center"/>
    </xf>
    <xf numFmtId="1" fontId="9" fillId="22" borderId="20" xfId="202" applyNumberFormat="1" applyFont="1" applyFill="1" applyBorder="1" applyAlignment="1">
      <alignment horizontal="left" vertical="center"/>
    </xf>
    <xf numFmtId="0" fontId="4" fillId="0" borderId="0" xfId="106" applyAlignment="1" applyProtection="1"/>
    <xf numFmtId="0" fontId="9" fillId="22" borderId="14" xfId="82" applyFont="1" applyFill="1" applyBorder="1" applyAlignment="1">
      <alignment horizontal="center" vertical="center"/>
    </xf>
    <xf numFmtId="0" fontId="9" fillId="22" borderId="25" xfId="82" applyFont="1" applyFill="1" applyBorder="1" applyAlignment="1">
      <alignment horizontal="center" vertical="center"/>
    </xf>
    <xf numFmtId="0" fontId="55" fillId="22" borderId="3" xfId="202" applyFont="1" applyFill="1" applyBorder="1" applyAlignment="1">
      <alignment horizontal="center" vertical="center" wrapText="1"/>
    </xf>
    <xf numFmtId="0" fontId="46" fillId="22" borderId="0" xfId="202" applyFont="1" applyFill="1"/>
    <xf numFmtId="0" fontId="9" fillId="22" borderId="0" xfId="202" applyFont="1" applyFill="1"/>
    <xf numFmtId="0" fontId="9" fillId="22" borderId="20" xfId="202" applyFont="1" applyFill="1" applyBorder="1"/>
    <xf numFmtId="1" fontId="9" fillId="22" borderId="28" xfId="0" applyNumberFormat="1" applyFont="1" applyFill="1" applyBorder="1" applyAlignment="1">
      <alignment horizontal="center"/>
    </xf>
    <xf numFmtId="1" fontId="9" fillId="22" borderId="25" xfId="0" applyNumberFormat="1" applyFont="1" applyFill="1" applyBorder="1" applyAlignment="1">
      <alignment horizontal="center"/>
    </xf>
    <xf numFmtId="191" fontId="9" fillId="22" borderId="0" xfId="208" applyNumberFormat="1" applyFont="1" applyFill="1"/>
    <xf numFmtId="0" fontId="65" fillId="22" borderId="0" xfId="0" applyFont="1" applyFill="1"/>
    <xf numFmtId="1" fontId="9" fillId="22" borderId="20" xfId="209" applyNumberFormat="1" applyFont="1" applyFill="1" applyBorder="1"/>
    <xf numFmtId="0" fontId="9" fillId="22" borderId="26" xfId="82" applyFont="1" applyFill="1" applyBorder="1"/>
    <xf numFmtId="176" fontId="55" fillId="22" borderId="13" xfId="0" applyNumberFormat="1" applyFont="1" applyFill="1" applyBorder="1" applyAlignment="1">
      <alignment horizontal="center" vertical="center"/>
    </xf>
    <xf numFmtId="176" fontId="55" fillId="22" borderId="29" xfId="0" applyNumberFormat="1" applyFont="1" applyFill="1" applyBorder="1" applyAlignment="1">
      <alignment horizontal="center" vertical="center"/>
    </xf>
    <xf numFmtId="176" fontId="55" fillId="22" borderId="0" xfId="0" applyNumberFormat="1" applyFont="1" applyFill="1" applyBorder="1" applyAlignment="1">
      <alignment horizontal="center" vertical="center"/>
    </xf>
    <xf numFmtId="176" fontId="55" fillId="22" borderId="30" xfId="0" applyNumberFormat="1" applyFont="1" applyFill="1" applyBorder="1" applyAlignment="1">
      <alignment horizontal="center" vertical="center"/>
    </xf>
    <xf numFmtId="176" fontId="55" fillId="22" borderId="11" xfId="0" applyNumberFormat="1" applyFont="1" applyFill="1" applyBorder="1" applyAlignment="1">
      <alignment horizontal="center" vertical="center"/>
    </xf>
    <xf numFmtId="176" fontId="55" fillId="22" borderId="21" xfId="0" applyNumberFormat="1" applyFont="1" applyFill="1" applyBorder="1" applyAlignment="1">
      <alignment horizontal="center" vertical="center"/>
    </xf>
    <xf numFmtId="0" fontId="57" fillId="22" borderId="0" xfId="0" applyFont="1" applyFill="1" applyBorder="1" applyAlignment="1">
      <alignment horizontal="centerContinuous" vertical="center"/>
    </xf>
    <xf numFmtId="0" fontId="54" fillId="22" borderId="0" xfId="0" applyFont="1" applyFill="1" applyBorder="1" applyAlignment="1">
      <alignment horizontal="center" vertical="center" wrapText="1"/>
    </xf>
    <xf numFmtId="1" fontId="54" fillId="22" borderId="26" xfId="0" applyNumberFormat="1" applyFont="1" applyFill="1" applyBorder="1" applyAlignment="1">
      <alignment horizontal="right"/>
    </xf>
    <xf numFmtId="1" fontId="66" fillId="22" borderId="0" xfId="0" applyNumberFormat="1" applyFont="1" applyFill="1" applyBorder="1"/>
    <xf numFmtId="1" fontId="66" fillId="22" borderId="14" xfId="0" applyNumberFormat="1" applyFont="1" applyFill="1" applyBorder="1"/>
    <xf numFmtId="1" fontId="66" fillId="22" borderId="30" xfId="0" applyNumberFormat="1" applyFont="1" applyFill="1" applyBorder="1"/>
    <xf numFmtId="1" fontId="60" fillId="22" borderId="30" xfId="0" applyNumberFormat="1" applyFont="1" applyFill="1" applyBorder="1"/>
    <xf numFmtId="0" fontId="46" fillId="22" borderId="0" xfId="0" applyFont="1" applyFill="1" applyAlignment="1">
      <alignment horizontal="centerContinuous"/>
    </xf>
    <xf numFmtId="0" fontId="57" fillId="22" borderId="17" xfId="0" applyFont="1" applyFill="1" applyBorder="1" applyAlignment="1">
      <alignment horizontal="centerContinuous" vertical="center"/>
    </xf>
    <xf numFmtId="3" fontId="54" fillId="22" borderId="0" xfId="0" applyNumberFormat="1" applyFont="1" applyFill="1"/>
    <xf numFmtId="0" fontId="50" fillId="22" borderId="0" xfId="0" applyFont="1" applyFill="1" applyAlignment="1">
      <alignment horizontal="centerContinuous"/>
    </xf>
    <xf numFmtId="1" fontId="66" fillId="22" borderId="20" xfId="0" applyNumberFormat="1" applyFont="1" applyFill="1" applyBorder="1"/>
    <xf numFmtId="1" fontId="66" fillId="22" borderId="0" xfId="0" applyNumberFormat="1" applyFont="1" applyFill="1"/>
    <xf numFmtId="0" fontId="66" fillId="22" borderId="0" xfId="0" applyFont="1" applyFill="1"/>
    <xf numFmtId="1" fontId="59" fillId="22" borderId="20" xfId="0" applyNumberFormat="1" applyFont="1" applyFill="1" applyBorder="1"/>
    <xf numFmtId="1" fontId="59" fillId="22" borderId="0" xfId="0" applyNumberFormat="1" applyFont="1" applyFill="1"/>
    <xf numFmtId="0" fontId="59" fillId="22" borderId="0" xfId="0" applyFont="1" applyFill="1"/>
    <xf numFmtId="1" fontId="53" fillId="22" borderId="0" xfId="0" applyNumberFormat="1" applyFont="1" applyFill="1"/>
    <xf numFmtId="1" fontId="9" fillId="0" borderId="0" xfId="0" applyNumberFormat="1" applyFont="1" applyFill="1" applyBorder="1"/>
    <xf numFmtId="1" fontId="50" fillId="22" borderId="0" xfId="0" applyNumberFormat="1" applyFont="1" applyFill="1"/>
    <xf numFmtId="1" fontId="9" fillId="22" borderId="17" xfId="0" applyNumberFormat="1" applyFont="1" applyFill="1" applyBorder="1" applyAlignment="1">
      <alignment horizontal="centerContinuous"/>
    </xf>
    <xf numFmtId="1" fontId="54" fillId="22" borderId="17" xfId="0" applyNumberFormat="1" applyFont="1" applyFill="1" applyBorder="1" applyAlignment="1">
      <alignment horizontal="centerContinuous"/>
    </xf>
    <xf numFmtId="1" fontId="54" fillId="22" borderId="3" xfId="0" applyNumberFormat="1" applyFont="1" applyFill="1" applyBorder="1" applyAlignment="1">
      <alignment horizontal="centerContinuous"/>
    </xf>
    <xf numFmtId="3" fontId="54" fillId="0" borderId="0" xfId="0" applyNumberFormat="1" applyFont="1" applyFill="1" applyBorder="1"/>
    <xf numFmtId="2" fontId="46" fillId="22" borderId="0" xfId="203" applyNumberFormat="1" applyFont="1" applyFill="1" applyAlignment="1">
      <alignment horizontal="left"/>
    </xf>
    <xf numFmtId="0" fontId="50" fillId="22" borderId="0" xfId="203" applyFont="1" applyFill="1" applyAlignment="1">
      <alignment horizontal="centerContinuous"/>
    </xf>
    <xf numFmtId="0" fontId="54" fillId="22" borderId="0" xfId="203" applyFont="1" applyFill="1" applyAlignment="1"/>
    <xf numFmtId="1" fontId="9" fillId="22" borderId="0" xfId="203" applyNumberFormat="1" applyFont="1" applyFill="1"/>
    <xf numFmtId="49" fontId="54" fillId="22" borderId="27" xfId="203" applyNumberFormat="1" applyFont="1" applyFill="1" applyBorder="1" applyAlignment="1">
      <alignment horizontal="centerContinuous" vertical="center"/>
    </xf>
    <xf numFmtId="0" fontId="54" fillId="22" borderId="28" xfId="203" applyFont="1" applyFill="1" applyBorder="1" applyAlignment="1">
      <alignment horizontal="right"/>
    </xf>
    <xf numFmtId="0" fontId="54" fillId="22" borderId="13" xfId="203" applyFont="1" applyFill="1" applyBorder="1" applyAlignment="1">
      <alignment horizontal="right"/>
    </xf>
    <xf numFmtId="1" fontId="54" fillId="22" borderId="13" xfId="203" applyNumberFormat="1" applyFont="1" applyFill="1" applyBorder="1" applyAlignment="1">
      <alignment horizontal="right"/>
    </xf>
    <xf numFmtId="3" fontId="54" fillId="22" borderId="13" xfId="203" applyNumberFormat="1" applyFont="1" applyFill="1" applyBorder="1" applyAlignment="1">
      <alignment horizontal="right"/>
    </xf>
    <xf numFmtId="3" fontId="54" fillId="22" borderId="29" xfId="203" applyNumberFormat="1" applyFont="1" applyFill="1" applyBorder="1" applyAlignment="1">
      <alignment horizontal="right"/>
    </xf>
    <xf numFmtId="3" fontId="54" fillId="22" borderId="0" xfId="203" applyNumberFormat="1" applyFont="1" applyFill="1"/>
    <xf numFmtId="0" fontId="54" fillId="22" borderId="20" xfId="203" applyFont="1" applyFill="1" applyBorder="1" applyAlignment="1">
      <alignment wrapText="1"/>
    </xf>
    <xf numFmtId="1" fontId="9" fillId="22" borderId="14" xfId="203" applyNumberFormat="1" applyFont="1" applyFill="1" applyBorder="1" applyAlignment="1">
      <alignment horizontal="right"/>
    </xf>
    <xf numFmtId="1" fontId="9" fillId="22" borderId="0" xfId="203" applyNumberFormat="1" applyFont="1" applyFill="1" applyBorder="1" applyAlignment="1">
      <alignment horizontal="right"/>
    </xf>
    <xf numFmtId="3" fontId="54" fillId="22" borderId="0" xfId="203" applyNumberFormat="1" applyFont="1" applyFill="1" applyBorder="1" applyAlignment="1">
      <alignment horizontal="right"/>
    </xf>
    <xf numFmtId="0" fontId="54" fillId="22" borderId="0" xfId="203" applyFont="1" applyFill="1" applyBorder="1" applyAlignment="1">
      <alignment horizontal="right"/>
    </xf>
    <xf numFmtId="1" fontId="9" fillId="22" borderId="30" xfId="203" applyNumberFormat="1" applyFont="1" applyFill="1" applyBorder="1" applyAlignment="1">
      <alignment horizontal="right"/>
    </xf>
    <xf numFmtId="0" fontId="54" fillId="22" borderId="14" xfId="203" applyFont="1" applyFill="1" applyBorder="1" applyAlignment="1">
      <alignment horizontal="right"/>
    </xf>
    <xf numFmtId="1" fontId="54" fillId="22" borderId="0" xfId="203" applyNumberFormat="1" applyFont="1" applyFill="1" applyBorder="1" applyAlignment="1">
      <alignment horizontal="right"/>
    </xf>
    <xf numFmtId="3" fontId="54" fillId="22" borderId="30" xfId="203" applyNumberFormat="1" applyFont="1" applyFill="1" applyBorder="1" applyAlignment="1">
      <alignment horizontal="right"/>
    </xf>
    <xf numFmtId="3" fontId="67" fillId="22" borderId="0" xfId="203" applyNumberFormat="1" applyFont="1" applyFill="1"/>
    <xf numFmtId="0" fontId="54" fillId="22" borderId="25" xfId="203" applyFont="1" applyFill="1" applyBorder="1" applyAlignment="1">
      <alignment horizontal="right"/>
    </xf>
    <xf numFmtId="0" fontId="54" fillId="22" borderId="11" xfId="203" applyFont="1" applyFill="1" applyBorder="1" applyAlignment="1">
      <alignment horizontal="right"/>
    </xf>
    <xf numFmtId="3" fontId="54" fillId="22" borderId="11" xfId="203" applyNumberFormat="1" applyFont="1" applyFill="1" applyBorder="1" applyAlignment="1">
      <alignment horizontal="right"/>
    </xf>
    <xf numFmtId="1" fontId="54" fillId="22" borderId="29" xfId="203" applyNumberFormat="1" applyFont="1" applyFill="1" applyBorder="1" applyAlignment="1">
      <alignment horizontal="right"/>
    </xf>
    <xf numFmtId="176" fontId="55" fillId="22" borderId="14" xfId="203" applyNumberFormat="1" applyFont="1" applyFill="1" applyBorder="1" applyAlignment="1">
      <alignment horizontal="right"/>
    </xf>
    <xf numFmtId="176" fontId="55" fillId="22" borderId="0" xfId="203" applyNumberFormat="1" applyFont="1" applyFill="1" applyBorder="1" applyAlignment="1">
      <alignment horizontal="right"/>
    </xf>
    <xf numFmtId="176" fontId="55" fillId="22" borderId="30" xfId="203" applyNumberFormat="1" applyFont="1" applyFill="1" applyBorder="1" applyAlignment="1">
      <alignment horizontal="right"/>
    </xf>
    <xf numFmtId="0" fontId="55" fillId="22" borderId="26" xfId="203" applyFont="1" applyFill="1" applyBorder="1" applyAlignment="1">
      <alignment wrapText="1"/>
    </xf>
    <xf numFmtId="176" fontId="55" fillId="22" borderId="25" xfId="203" applyNumberFormat="1" applyFont="1" applyFill="1" applyBorder="1" applyAlignment="1">
      <alignment horizontal="right"/>
    </xf>
    <xf numFmtId="176" fontId="55" fillId="22" borderId="11" xfId="203" applyNumberFormat="1" applyFont="1" applyFill="1" applyBorder="1" applyAlignment="1">
      <alignment horizontal="right"/>
    </xf>
    <xf numFmtId="176" fontId="55" fillId="22" borderId="21" xfId="203" applyNumberFormat="1" applyFont="1" applyFill="1" applyBorder="1" applyAlignment="1">
      <alignment horizontal="right"/>
    </xf>
    <xf numFmtId="176" fontId="56" fillId="22" borderId="14" xfId="203" applyNumberFormat="1" applyFont="1" applyFill="1" applyBorder="1" applyAlignment="1">
      <alignment horizontal="right"/>
    </xf>
    <xf numFmtId="176" fontId="56" fillId="22" borderId="0" xfId="203" applyNumberFormat="1" applyFont="1" applyFill="1" applyBorder="1" applyAlignment="1">
      <alignment horizontal="right"/>
    </xf>
    <xf numFmtId="176" fontId="56" fillId="22" borderId="30" xfId="203" applyNumberFormat="1" applyFont="1" applyFill="1" applyBorder="1" applyAlignment="1">
      <alignment horizontal="right"/>
    </xf>
    <xf numFmtId="176" fontId="54" fillId="22" borderId="25" xfId="203" applyNumberFormat="1" applyFont="1" applyFill="1" applyBorder="1" applyAlignment="1">
      <alignment horizontal="right"/>
    </xf>
    <xf numFmtId="176" fontId="54" fillId="22" borderId="11" xfId="203" applyNumberFormat="1" applyFont="1" applyFill="1" applyBorder="1" applyAlignment="1">
      <alignment horizontal="right"/>
    </xf>
    <xf numFmtId="176" fontId="9" fillId="22" borderId="11" xfId="203" applyNumberFormat="1" applyFont="1" applyFill="1" applyBorder="1" applyAlignment="1">
      <alignment horizontal="right"/>
    </xf>
    <xf numFmtId="0" fontId="9" fillId="22" borderId="0" xfId="191" applyFont="1" applyFill="1" applyBorder="1" applyAlignment="1">
      <alignment horizontal="left"/>
    </xf>
    <xf numFmtId="0" fontId="9" fillId="22" borderId="0" xfId="191" applyFont="1" applyFill="1" applyBorder="1" applyAlignment="1">
      <alignment horizontal="justify"/>
    </xf>
    <xf numFmtId="1" fontId="56" fillId="22" borderId="0" xfId="203" applyNumberFormat="1" applyFont="1" applyFill="1" applyBorder="1" applyAlignment="1">
      <alignment horizontal="center"/>
    </xf>
    <xf numFmtId="1" fontId="55" fillId="22" borderId="0" xfId="203" applyNumberFormat="1" applyFont="1" applyFill="1" applyBorder="1" applyAlignment="1">
      <alignment horizontal="center"/>
    </xf>
    <xf numFmtId="0" fontId="68" fillId="22" borderId="0" xfId="203" applyFont="1" applyFill="1" applyAlignment="1"/>
    <xf numFmtId="0" fontId="9" fillId="22" borderId="27" xfId="191" applyFont="1" applyFill="1" applyBorder="1" applyAlignment="1">
      <alignment horizontal="centerContinuous" vertical="center"/>
    </xf>
    <xf numFmtId="0" fontId="9" fillId="22" borderId="17" xfId="191" applyFont="1" applyFill="1" applyBorder="1" applyAlignment="1">
      <alignment horizontal="centerContinuous" vertical="center"/>
    </xf>
    <xf numFmtId="176" fontId="55" fillId="22" borderId="28" xfId="203" applyNumberFormat="1" applyFont="1" applyFill="1" applyBorder="1" applyAlignment="1">
      <alignment horizontal="right"/>
    </xf>
    <xf numFmtId="176" fontId="55" fillId="22" borderId="13" xfId="203" applyNumberFormat="1" applyFont="1" applyFill="1" applyBorder="1" applyAlignment="1">
      <alignment horizontal="right"/>
    </xf>
    <xf numFmtId="176" fontId="55" fillId="22" borderId="29" xfId="203" applyNumberFormat="1" applyFont="1" applyFill="1" applyBorder="1" applyAlignment="1">
      <alignment horizontal="right"/>
    </xf>
    <xf numFmtId="176" fontId="56" fillId="22" borderId="0" xfId="203" applyNumberFormat="1" applyFont="1" applyFill="1" applyBorder="1" applyAlignment="1">
      <alignment horizontal="center"/>
    </xf>
    <xf numFmtId="0" fontId="56" fillId="22" borderId="19" xfId="0" applyFont="1" applyFill="1" applyBorder="1" applyAlignment="1">
      <alignment horizontal="left" vertical="center" wrapText="1"/>
    </xf>
    <xf numFmtId="0" fontId="55" fillId="22" borderId="20" xfId="203" applyFont="1" applyFill="1" applyBorder="1" applyAlignment="1">
      <alignment vertical="center" wrapText="1"/>
    </xf>
    <xf numFmtId="0" fontId="56" fillId="22" borderId="20" xfId="203" applyFont="1" applyFill="1" applyBorder="1" applyAlignment="1">
      <alignment horizontal="left" vertical="center" wrapText="1"/>
    </xf>
    <xf numFmtId="1" fontId="9" fillId="22" borderId="0" xfId="203" applyNumberFormat="1" applyFont="1" applyFill="1" applyBorder="1" applyAlignment="1">
      <alignment horizontal="left" vertical="center"/>
    </xf>
    <xf numFmtId="1" fontId="55" fillId="22" borderId="0" xfId="203" applyNumberFormat="1" applyFont="1" applyFill="1" applyBorder="1" applyAlignment="1">
      <alignment horizontal="left" vertical="center"/>
    </xf>
    <xf numFmtId="49" fontId="54" fillId="22" borderId="19" xfId="203" applyNumberFormat="1" applyFont="1" applyFill="1" applyBorder="1" applyAlignment="1">
      <alignment horizontal="center" vertical="center"/>
    </xf>
    <xf numFmtId="0" fontId="9" fillId="22" borderId="20" xfId="203" applyFont="1" applyFill="1" applyBorder="1" applyAlignment="1">
      <alignment vertical="center" wrapText="1"/>
    </xf>
    <xf numFmtId="1" fontId="50" fillId="22" borderId="0" xfId="0" applyNumberFormat="1" applyFont="1" applyFill="1" applyBorder="1"/>
    <xf numFmtId="0" fontId="9" fillId="22" borderId="0" xfId="0" applyFont="1" applyFill="1" applyAlignment="1"/>
    <xf numFmtId="176" fontId="9" fillId="22" borderId="0" xfId="0" applyNumberFormat="1" applyFont="1" applyFill="1"/>
    <xf numFmtId="0" fontId="54" fillId="22" borderId="20" xfId="0" applyFont="1" applyFill="1" applyBorder="1" applyAlignment="1">
      <alignment horizontal="left"/>
    </xf>
    <xf numFmtId="0" fontId="54" fillId="22" borderId="20" xfId="0" applyFont="1" applyFill="1" applyBorder="1" applyAlignment="1"/>
    <xf numFmtId="0" fontId="9" fillId="22" borderId="20" xfId="0" applyFont="1" applyFill="1" applyBorder="1" applyAlignment="1"/>
    <xf numFmtId="0" fontId="9" fillId="22" borderId="26" xfId="0" applyFont="1" applyFill="1" applyBorder="1" applyAlignment="1"/>
    <xf numFmtId="0" fontId="55" fillId="22" borderId="20" xfId="0" applyFont="1" applyFill="1" applyBorder="1" applyAlignment="1">
      <alignment horizontal="left"/>
    </xf>
    <xf numFmtId="2" fontId="46" fillId="22" borderId="0" xfId="0" applyNumberFormat="1" applyFont="1" applyFill="1" applyAlignment="1">
      <alignment horizontal="left"/>
    </xf>
    <xf numFmtId="0" fontId="50" fillId="22" borderId="0" xfId="0" applyFont="1" applyFill="1" applyAlignment="1">
      <alignment horizontal="left"/>
    </xf>
    <xf numFmtId="1" fontId="54" fillId="22" borderId="19" xfId="0" applyNumberFormat="1" applyFont="1" applyFill="1" applyBorder="1"/>
    <xf numFmtId="1" fontId="56" fillId="22" borderId="20" xfId="0" applyNumberFormat="1" applyFont="1" applyFill="1" applyBorder="1"/>
    <xf numFmtId="0" fontId="55" fillId="22" borderId="20" xfId="203" applyFont="1" applyFill="1" applyBorder="1" applyAlignment="1">
      <alignment horizontal="center" vertical="center"/>
    </xf>
    <xf numFmtId="0" fontId="9" fillId="22" borderId="20" xfId="203" applyFont="1" applyFill="1" applyBorder="1" applyAlignment="1">
      <alignment wrapText="1"/>
    </xf>
    <xf numFmtId="1" fontId="9" fillId="22" borderId="20" xfId="203" applyNumberFormat="1" applyFont="1" applyFill="1" applyBorder="1" applyAlignment="1">
      <alignment wrapText="1"/>
    </xf>
    <xf numFmtId="2" fontId="50" fillId="22" borderId="0" xfId="0" applyNumberFormat="1" applyFont="1" applyFill="1" applyAlignment="1">
      <alignment horizontal="left"/>
    </xf>
    <xf numFmtId="192" fontId="54" fillId="22" borderId="20" xfId="198" applyNumberFormat="1" applyFont="1" applyFill="1" applyBorder="1" applyAlignment="1"/>
    <xf numFmtId="0" fontId="46" fillId="22" borderId="0" xfId="0" applyFont="1" applyFill="1" applyBorder="1" applyAlignment="1">
      <alignment horizontal="left"/>
    </xf>
    <xf numFmtId="176" fontId="46" fillId="22" borderId="0" xfId="0" applyNumberFormat="1" applyFont="1" applyFill="1"/>
    <xf numFmtId="0" fontId="55" fillId="22" borderId="20" xfId="0" applyFont="1" applyFill="1" applyBorder="1" applyAlignment="1"/>
    <xf numFmtId="0" fontId="55" fillId="22" borderId="26" xfId="0" applyFont="1" applyFill="1" applyBorder="1" applyAlignment="1"/>
    <xf numFmtId="0" fontId="56" fillId="22" borderId="20" xfId="0" applyFont="1" applyFill="1" applyBorder="1" applyAlignment="1"/>
    <xf numFmtId="1" fontId="9" fillId="22" borderId="20" xfId="203" applyNumberFormat="1" applyFont="1" applyFill="1" applyBorder="1" applyAlignment="1">
      <alignment vertical="center" wrapText="1"/>
    </xf>
    <xf numFmtId="1" fontId="56" fillId="22" borderId="26" xfId="0" applyNumberFormat="1" applyFont="1" applyFill="1" applyBorder="1" applyAlignment="1">
      <alignment horizontal="left"/>
    </xf>
    <xf numFmtId="0" fontId="9" fillId="22" borderId="20" xfId="0" applyFont="1" applyFill="1" applyBorder="1" applyAlignment="1">
      <alignment vertical="center"/>
    </xf>
    <xf numFmtId="0" fontId="47" fillId="22" borderId="0" xfId="203" applyFont="1" applyFill="1" applyBorder="1"/>
    <xf numFmtId="0" fontId="50" fillId="22" borderId="0" xfId="206" applyFont="1" applyFill="1" applyBorder="1"/>
    <xf numFmtId="0" fontId="52" fillId="22" borderId="0" xfId="206" applyFont="1" applyFill="1"/>
    <xf numFmtId="0" fontId="46" fillId="22" borderId="0" xfId="206" applyFont="1" applyFill="1"/>
    <xf numFmtId="0" fontId="61" fillId="22" borderId="0" xfId="106" applyFont="1" applyFill="1" applyBorder="1" applyAlignment="1" applyProtection="1"/>
    <xf numFmtId="0" fontId="54" fillId="22" borderId="19" xfId="211" applyFont="1" applyFill="1" applyBorder="1" applyAlignment="1">
      <alignment horizontal="center" vertical="center"/>
    </xf>
    <xf numFmtId="0" fontId="9" fillId="22" borderId="26" xfId="211" applyFont="1" applyFill="1" applyBorder="1" applyAlignment="1">
      <alignment horizontal="center" vertical="center"/>
    </xf>
    <xf numFmtId="0" fontId="9" fillId="22" borderId="20" xfId="211" applyFont="1" applyFill="1" applyBorder="1" applyAlignment="1">
      <alignment horizontal="center" vertical="center"/>
    </xf>
    <xf numFmtId="0" fontId="54" fillId="22" borderId="19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54" fillId="22" borderId="1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4" fillId="22" borderId="19" xfId="141" applyFont="1" applyFill="1" applyBorder="1" applyAlignment="1">
      <alignment horizontal="center" vertical="center" wrapText="1"/>
    </xf>
    <xf numFmtId="0" fontId="54" fillId="22" borderId="20" xfId="141" applyFont="1" applyFill="1" applyBorder="1" applyAlignment="1">
      <alignment horizontal="center" vertical="center" wrapText="1"/>
    </xf>
    <xf numFmtId="0" fontId="54" fillId="22" borderId="19" xfId="198" applyFont="1" applyFill="1" applyBorder="1" applyAlignment="1">
      <alignment horizontal="center" vertical="center"/>
    </xf>
    <xf numFmtId="0" fontId="54" fillId="22" borderId="26" xfId="198" applyFont="1" applyFill="1" applyBorder="1" applyAlignment="1">
      <alignment horizontal="center" vertical="center"/>
    </xf>
    <xf numFmtId="0" fontId="54" fillId="22" borderId="3" xfId="141" applyFont="1" applyFill="1" applyBorder="1" applyAlignment="1">
      <alignment horizontal="center" vertical="center" wrapText="1"/>
    </xf>
    <xf numFmtId="0" fontId="54" fillId="22" borderId="3" xfId="192" applyFont="1" applyFill="1" applyBorder="1" applyAlignment="1">
      <alignment horizontal="center" vertical="center"/>
    </xf>
    <xf numFmtId="0" fontId="64" fillId="22" borderId="3" xfId="121" applyFont="1" applyFill="1" applyBorder="1" applyAlignment="1">
      <alignment horizontal="center" vertical="center"/>
    </xf>
    <xf numFmtId="1" fontId="54" fillId="22" borderId="27" xfId="207" applyNumberFormat="1" applyFont="1" applyFill="1" applyBorder="1" applyAlignment="1">
      <alignment horizontal="center" vertical="center" wrapText="1"/>
    </xf>
    <xf numFmtId="1" fontId="54" fillId="22" borderId="17" xfId="207" applyNumberFormat="1" applyFont="1" applyFill="1" applyBorder="1" applyAlignment="1">
      <alignment horizontal="center" vertical="center" wrapText="1"/>
    </xf>
    <xf numFmtId="1" fontId="54" fillId="22" borderId="18" xfId="207" applyNumberFormat="1" applyFont="1" applyFill="1" applyBorder="1" applyAlignment="1">
      <alignment horizontal="center" vertical="center" wrapText="1"/>
    </xf>
    <xf numFmtId="0" fontId="54" fillId="22" borderId="18" xfId="200" applyFont="1" applyFill="1" applyBorder="1" applyAlignment="1">
      <alignment horizontal="center" vertical="center" wrapText="1"/>
    </xf>
    <xf numFmtId="0" fontId="54" fillId="22" borderId="27" xfId="200" applyFont="1" applyFill="1" applyBorder="1" applyAlignment="1">
      <alignment horizontal="center" vertical="center" wrapText="1"/>
    </xf>
    <xf numFmtId="0" fontId="54" fillId="22" borderId="17" xfId="200" applyFont="1" applyFill="1" applyBorder="1" applyAlignment="1">
      <alignment horizontal="center" vertical="center" wrapText="1"/>
    </xf>
    <xf numFmtId="0" fontId="54" fillId="22" borderId="19" xfId="82" applyFont="1" applyFill="1" applyBorder="1" applyAlignment="1">
      <alignment horizontal="center" vertical="center"/>
    </xf>
    <xf numFmtId="0" fontId="54" fillId="22" borderId="26" xfId="82" applyFont="1" applyFill="1" applyBorder="1" applyAlignment="1">
      <alignment horizontal="center" vertical="center"/>
    </xf>
  </cellXfs>
  <cellStyles count="229">
    <cellStyle name="100" xfId="1"/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20% - Акцент1" xfId="8"/>
    <cellStyle name="20% - Акцент2" xfId="9"/>
    <cellStyle name="20% - Акцент3" xfId="10"/>
    <cellStyle name="20% - Акцент4" xfId="11"/>
    <cellStyle name="20% - Акцент5" xfId="12"/>
    <cellStyle name="20% - Акцент6" xfId="13"/>
    <cellStyle name="40% - Accent1" xfId="14"/>
    <cellStyle name="40% - Accent2" xfId="15"/>
    <cellStyle name="40% - Accent3" xfId="16"/>
    <cellStyle name="40% - Accent4" xfId="17"/>
    <cellStyle name="40% - Accent5" xfId="18"/>
    <cellStyle name="40% - Accent6" xfId="19"/>
    <cellStyle name="40% - Акцент1" xfId="20"/>
    <cellStyle name="40% - Акцент2" xfId="21"/>
    <cellStyle name="40% - Акцент3" xfId="22"/>
    <cellStyle name="40% - Акцент4" xfId="23"/>
    <cellStyle name="40% - Акцент5" xfId="24"/>
    <cellStyle name="40% - Акцент6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eia?nnueea" xfId="44"/>
    <cellStyle name="Ãèïåðññûëêà" xfId="45"/>
    <cellStyle name="Bad" xfId="46"/>
    <cellStyle name="Calculation" xfId="47"/>
    <cellStyle name="Check Cell" xfId="48"/>
    <cellStyle name="clsAltData" xfId="49"/>
    <cellStyle name="clsColumnHeader" xfId="50"/>
    <cellStyle name="clsData" xfId="51"/>
    <cellStyle name="clsDefault" xfId="52"/>
    <cellStyle name="clsReportFooter" xfId="53"/>
    <cellStyle name="clsReportHeader" xfId="54"/>
    <cellStyle name="clsRowHeader" xfId="55"/>
    <cellStyle name="Comma [0]" xfId="56"/>
    <cellStyle name="Comma [0]䧟Лист3" xfId="57"/>
    <cellStyle name="Comma [0]䧟Лист3 2" xfId="58"/>
    <cellStyle name="Comma_Лист1" xfId="59"/>
    <cellStyle name="Currency [0]" xfId="60"/>
    <cellStyle name="Currency_Лист1" xfId="61"/>
    <cellStyle name="Date" xfId="62"/>
    <cellStyle name="Explanatory Text" xfId="63"/>
    <cellStyle name="Fixed" xfId="64"/>
    <cellStyle name="Good" xfId="65"/>
    <cellStyle name="Heading 1" xfId="66"/>
    <cellStyle name="Heading 2" xfId="67"/>
    <cellStyle name="Heading 3" xfId="68"/>
    <cellStyle name="Heading 4" xfId="69"/>
    <cellStyle name="Heading1" xfId="70"/>
    <cellStyle name="Heading2" xfId="71"/>
    <cellStyle name="Iau?iue_Eeno1" xfId="72"/>
    <cellStyle name="Îáû÷íûé_Tranche" xfId="73"/>
    <cellStyle name="Input" xfId="74"/>
    <cellStyle name="Ioe?uaaaoayny aeia?nnueea" xfId="75"/>
    <cellStyle name="Îòêðûâàâøàÿñÿ ãèïåðññûëêà" xfId="76"/>
    <cellStyle name="Linked Cell" xfId="77"/>
    <cellStyle name="Neutral" xfId="78"/>
    <cellStyle name="Normal" xfId="79"/>
    <cellStyle name="Normal 2" xfId="80"/>
    <cellStyle name="Normal_Book1" xfId="81"/>
    <cellStyle name="Normal_Лист2 (2)" xfId="82"/>
    <cellStyle name="Note" xfId="83"/>
    <cellStyle name="Ôèíàíñîâûé_Tranche" xfId="84"/>
    <cellStyle name="Output" xfId="85"/>
    <cellStyle name="S0" xfId="86"/>
    <cellStyle name="S1" xfId="87"/>
    <cellStyle name="S2" xfId="88"/>
    <cellStyle name="S3" xfId="89"/>
    <cellStyle name="S4" xfId="90"/>
    <cellStyle name="S5" xfId="91"/>
    <cellStyle name="S6" xfId="92"/>
    <cellStyle name="Style 1" xfId="93"/>
    <cellStyle name="Title" xfId="94"/>
    <cellStyle name="Total" xfId="95"/>
    <cellStyle name="Warning Text" xfId="96"/>
    <cellStyle name="Акцент1" xfId="97"/>
    <cellStyle name="Акцент2" xfId="98"/>
    <cellStyle name="Акцент3" xfId="99"/>
    <cellStyle name="Акцент4" xfId="100"/>
    <cellStyle name="Акцент5" xfId="101"/>
    <cellStyle name="Акцент6" xfId="102"/>
    <cellStyle name="Ввод " xfId="103"/>
    <cellStyle name="Вывод" xfId="104"/>
    <cellStyle name="Вычисление" xfId="105"/>
    <cellStyle name="Гіперпосилання" xfId="106" builtinId="8"/>
    <cellStyle name="Заголовки до таблиць в бюлетень" xfId="107"/>
    <cellStyle name="Заголовок 1" xfId="108" builtinId="16" customBuiltin="1"/>
    <cellStyle name="Заголовок 2" xfId="109" builtinId="17" customBuiltin="1"/>
    <cellStyle name="Заголовок 3" xfId="110" builtinId="18" customBuiltin="1"/>
    <cellStyle name="Заголовок 4" xfId="111" builtinId="19" customBuiltin="1"/>
    <cellStyle name="Звичайний" xfId="0" builtinId="0"/>
    <cellStyle name="Итог" xfId="112"/>
    <cellStyle name="Контрольная ячейка" xfId="113"/>
    <cellStyle name="Название" xfId="114"/>
    <cellStyle name="Нейтральный" xfId="115"/>
    <cellStyle name="Обычный 10" xfId="116"/>
    <cellStyle name="Обычный 11" xfId="117"/>
    <cellStyle name="Обычный 12" xfId="118"/>
    <cellStyle name="Обычный 13" xfId="119"/>
    <cellStyle name="Обычный 14" xfId="120"/>
    <cellStyle name="Обычный 15" xfId="121"/>
    <cellStyle name="Обычный 16" xfId="122"/>
    <cellStyle name="Обычный 17" xfId="123"/>
    <cellStyle name="Обычный 18" xfId="124"/>
    <cellStyle name="Обычный 19" xfId="125"/>
    <cellStyle name="Обычный 2" xfId="126"/>
    <cellStyle name="Обычный 2 2" xfId="127"/>
    <cellStyle name="Обычный 2 2 2" xfId="128"/>
    <cellStyle name="Обычный 2 2 3" xfId="129"/>
    <cellStyle name="Обычный 2 2 4" xfId="130"/>
    <cellStyle name="Обычный 2 2 5" xfId="131"/>
    <cellStyle name="Обычный 2 2 6" xfId="132"/>
    <cellStyle name="Обычный 2 2 7" xfId="133"/>
    <cellStyle name="Обычный 2 2_ZB_3KV_2014" xfId="134"/>
    <cellStyle name="Обычный 2 3" xfId="135"/>
    <cellStyle name="Обычный 2 4" xfId="136"/>
    <cellStyle name="Обычный 2 5" xfId="137"/>
    <cellStyle name="Обычный 2 6" xfId="138"/>
    <cellStyle name="Обычный 2 7" xfId="139"/>
    <cellStyle name="Обычный 2_Borg_01_11_2012" xfId="140"/>
    <cellStyle name="Обычный 2_РЕГ.ВИД.Т+П  2014 рпб 6" xfId="141"/>
    <cellStyle name="Обычный 20" xfId="142"/>
    <cellStyle name="Обычный 21" xfId="143"/>
    <cellStyle name="Обычный 22" xfId="144"/>
    <cellStyle name="Обычный 23" xfId="145"/>
    <cellStyle name="Обычный 24" xfId="146"/>
    <cellStyle name="Обычный 25" xfId="147"/>
    <cellStyle name="Обычный 26" xfId="148"/>
    <cellStyle name="Обычный 27" xfId="149"/>
    <cellStyle name="Обычный 28" xfId="150"/>
    <cellStyle name="Обычный 29" xfId="151"/>
    <cellStyle name="Обычный 3" xfId="152"/>
    <cellStyle name="Обычный 3 2" xfId="153"/>
    <cellStyle name="Обычный 3 2 2" xfId="154"/>
    <cellStyle name="Обычный 3 2_borg01082010-prov_div" xfId="155"/>
    <cellStyle name="Обычный 3_ZB_3KV_2014" xfId="156"/>
    <cellStyle name="Обычный 30" xfId="157"/>
    <cellStyle name="Обычный 31" xfId="158"/>
    <cellStyle name="Обычный 32" xfId="159"/>
    <cellStyle name="Обычный 33" xfId="160"/>
    <cellStyle name="Обычный 34" xfId="161"/>
    <cellStyle name="Обычный 35" xfId="162"/>
    <cellStyle name="Обычный 36" xfId="163"/>
    <cellStyle name="Обычный 37" xfId="164"/>
    <cellStyle name="Обычный 38" xfId="165"/>
    <cellStyle name="Обычный 39" xfId="166"/>
    <cellStyle name="Обычный 4" xfId="167"/>
    <cellStyle name="Обычный 4 2" xfId="168"/>
    <cellStyle name="Обычный 4_ZB_3KV_2014" xfId="169"/>
    <cellStyle name="Обычный 40" xfId="170"/>
    <cellStyle name="Обычный 41" xfId="171"/>
    <cellStyle name="Обычный 42" xfId="172"/>
    <cellStyle name="Обычный 45" xfId="173"/>
    <cellStyle name="Обычный 46" xfId="174"/>
    <cellStyle name="Обычный 47" xfId="175"/>
    <cellStyle name="Обычный 48" xfId="176"/>
    <cellStyle name="Обычный 49" xfId="177"/>
    <cellStyle name="Обычный 5" xfId="178"/>
    <cellStyle name="Обычный 5 2" xfId="179"/>
    <cellStyle name="Обычный 50" xfId="180"/>
    <cellStyle name="Обычный 51" xfId="181"/>
    <cellStyle name="Обычный 52" xfId="182"/>
    <cellStyle name="Обычный 53" xfId="183"/>
    <cellStyle name="Обычный 54" xfId="184"/>
    <cellStyle name="Обычный 6" xfId="185"/>
    <cellStyle name="Обычный 6 2" xfId="186"/>
    <cellStyle name="Обычный 6_ZB_3KV_2014" xfId="187"/>
    <cellStyle name="Обычный 7" xfId="188"/>
    <cellStyle name="Обычный 8" xfId="189"/>
    <cellStyle name="Обычный 9" xfId="190"/>
    <cellStyle name="Обычный_%D0%A2%D0%9E%D0%92_%D0%9A%D0%9F%D0%915_%D0%BA%D0%B2" xfId="191"/>
    <cellStyle name="Обычный_3.1-Monetary Statistics(1.1-1.4)" xfId="192"/>
    <cellStyle name="Обычный_3.1-Monetary Statistics(1.1-1.4) 2" xfId="193"/>
    <cellStyle name="Обычный_DIN_aPB_rik_6G" xfId="194"/>
    <cellStyle name="Обычный_din_pb_6G" xfId="195"/>
    <cellStyle name="Обычный_PLB_2006" xfId="196"/>
    <cellStyle name="Обычный_SURVEY=Copy of Ukraine SRFmeme(2)" xfId="197"/>
    <cellStyle name="Обычный_SURVEY=Copy of Ukraine SRFmeme(2) 2" xfId="198"/>
    <cellStyle name="Обычный_T4-ставки" xfId="199"/>
    <cellStyle name="Обычный_Геогр.стр.2кв." xfId="200"/>
    <cellStyle name="Обычный_Дин.імпорт" xfId="201"/>
    <cellStyle name="Обычный_Динам_е_і_кв КПБ_ 6" xfId="202"/>
    <cellStyle name="Обычный_Експорт" xfId="203"/>
    <cellStyle name="Обычный_Лист5" xfId="204"/>
    <cellStyle name="Обычный_ПБ_4кв2012_АНФОР_2" xfId="205"/>
    <cellStyle name="Обычный_РЕГ.ВИД.Т+П  2014 рпб 6" xfId="206"/>
    <cellStyle name="Обычный_Розподіл зовн.торгівлі" xfId="207"/>
    <cellStyle name="Обычный_Таб ек кв." xfId="208"/>
    <cellStyle name="Обычный_Таб. ім.рік" xfId="209"/>
    <cellStyle name="Обычный_Таб_ГС 5 -е  4 кв 2014 OK " xfId="210"/>
    <cellStyle name="Обычный_ТОВ_СТР_КВ_2011(КПБ6)" xfId="211"/>
    <cellStyle name="Плохой" xfId="212"/>
    <cellStyle name="Пояснение" xfId="213"/>
    <cellStyle name="Примечание" xfId="214"/>
    <cellStyle name="Процентный 2" xfId="215"/>
    <cellStyle name="Процентный 2 2" xfId="216"/>
    <cellStyle name="Процентный 2 3" xfId="217"/>
    <cellStyle name="Процентный 2 4" xfId="218"/>
    <cellStyle name="Процентный 2 5" xfId="219"/>
    <cellStyle name="Процентный 2 6" xfId="220"/>
    <cellStyle name="Процентный 2 7" xfId="221"/>
    <cellStyle name="Процентный 3" xfId="222"/>
    <cellStyle name="Связанная ячейка" xfId="223"/>
    <cellStyle name="Стиль 1" xfId="224"/>
    <cellStyle name="Текст предупреждения" xfId="225"/>
    <cellStyle name="Финансовый 2" xfId="226"/>
    <cellStyle name="Хороший" xfId="227"/>
    <cellStyle name="Шапка" xfId="2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5" name="Text Box 2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6" name="Text Box 3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7" name="Text Box 4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8" name="Text Box 5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69" name="Text Box 6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0" name="Text Box 7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1" name="Text Box 8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2" name="Text Box 9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3" name="Text Box 10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66675</xdr:rowOff>
    </xdr:to>
    <xdr:sp macro="" textlink="">
      <xdr:nvSpPr>
        <xdr:cNvPr id="36874" name="Text Box 11"/>
        <xdr:cNvSpPr txBox="1">
          <a:spLocks noChangeArrowheads="1"/>
        </xdr:cNvSpPr>
      </xdr:nvSpPr>
      <xdr:spPr bwMode="auto">
        <a:xfrm>
          <a:off x="26193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75" name="Text Box 11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76" name="Text Box 12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77" name="Text Box 13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78" name="Text Box 14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79" name="Text Box 15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0" name="Text Box 16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1" name="Text Box 17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2" name="Text Box 18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3" name="Text Box 19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4" name="Text Box 20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5" name="Text Box 21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6" name="Text Box 22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7" name="Text Box 23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8" name="Text Box 24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89" name="Text Box 25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0" name="Text Box 26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1" name="Text Box 27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2" name="Text Box 28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3" name="Text Box 29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4" name="Text Box 30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5" name="Text Box 31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6" name="Text Box 32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7" name="Text Box 33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8" name="Text Box 34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899" name="Text Box 35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0" name="Text Box 36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1" name="Text Box 37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2" name="Text Box 38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3" name="Text Box 39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4" name="Text Box 40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5" name="Text Box 41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6" name="Text Box 42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7" name="Text Box 43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8" name="Text Box 44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09" name="Text Box 45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10" name="Text Box 46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11" name="Text Box 47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12" name="Text Box 48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13" name="Text Box 49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6914" name="Text Box 50"/>
        <xdr:cNvSpPr txBox="1">
          <a:spLocks noChangeArrowheads="1"/>
        </xdr:cNvSpPr>
      </xdr:nvSpPr>
      <xdr:spPr bwMode="auto">
        <a:xfrm>
          <a:off x="12449175" y="6381750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1" name="Text Box 2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2" name="Text Box 3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3" name="Text Box 4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4" name="Text Box 5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5" name="Text Box 6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6" name="Text Box 7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7" name="Text Box 8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8" name="Text Box 9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49" name="Text Box 10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50" name="Text Box 11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1" name="Text Box 11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2" name="Text Box 12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3" name="Text Box 13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4" name="Text Box 14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5" name="Text Box 15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6" name="Text Box 16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7" name="Text Box 17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8" name="Text Box 18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59" name="Text Box 19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0" name="Text Box 20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1" name="Text Box 21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2" name="Text Box 22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3" name="Text Box 23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4" name="Text Box 24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5" name="Text Box 25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6" name="Text Box 26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7" name="Text Box 27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8" name="Text Box 28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69" name="Text Box 29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85725</xdr:rowOff>
    </xdr:to>
    <xdr:sp macro="" textlink="">
      <xdr:nvSpPr>
        <xdr:cNvPr id="35870" name="Text Box 30"/>
        <xdr:cNvSpPr txBox="1">
          <a:spLocks noChangeArrowheads="1"/>
        </xdr:cNvSpPr>
      </xdr:nvSpPr>
      <xdr:spPr bwMode="auto">
        <a:xfrm>
          <a:off x="2543175" y="62103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1" name="Text Box 31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2" name="Text Box 32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3" name="Text Box 33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4" name="Text Box 34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5" name="Text Box 35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6" name="Text Box 36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7" name="Text Box 37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8" name="Text Box 38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79" name="Text Box 39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0" name="Text Box 40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1" name="Text Box 41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2" name="Text Box 42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3" name="Text Box 43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4" name="Text Box 44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5" name="Text Box 45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6" name="Text Box 46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7" name="Text Box 47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8" name="Text Box 48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89" name="Text Box 49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38</xdr:row>
      <xdr:rowOff>0</xdr:rowOff>
    </xdr:from>
    <xdr:to>
      <xdr:col>37</xdr:col>
      <xdr:colOff>85725</xdr:colOff>
      <xdr:row>39</xdr:row>
      <xdr:rowOff>76200</xdr:rowOff>
    </xdr:to>
    <xdr:sp macro="" textlink="">
      <xdr:nvSpPr>
        <xdr:cNvPr id="35890" name="Text Box 50"/>
        <xdr:cNvSpPr txBox="1">
          <a:spLocks noChangeArrowheads="1"/>
        </xdr:cNvSpPr>
      </xdr:nvSpPr>
      <xdr:spPr bwMode="auto">
        <a:xfrm>
          <a:off x="2543175" y="6210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1" name="Text Box 51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2" name="Text Box 52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3" name="Text Box 53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4" name="Text Box 54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5" name="Text Box 55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6" name="Text Box 56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7" name="Text Box 57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8" name="Text Box 58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899" name="Text Box 59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0" name="Text Box 60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1" name="Text Box 61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2" name="Text Box 62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3" name="Text Box 63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4" name="Text Box 64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5" name="Text Box 65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6" name="Text Box 66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7" name="Text Box 67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8" name="Text Box 68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09" name="Text Box 69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0" name="Text Box 70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1" name="Text Box 71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2" name="Text Box 72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3" name="Text Box 73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4" name="Text Box 74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5" name="Text Box 75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6" name="Text Box 76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7" name="Text Box 77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8" name="Text Box 78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19" name="Text Box 79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0" name="Text Box 80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1" name="Text Box 81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2" name="Text Box 82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3" name="Text Box 83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4" name="Text Box 84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5" name="Text Box 85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6" name="Text Box 86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7" name="Text Box 87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8" name="Text Box 88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29" name="Text Box 89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59</xdr:col>
      <xdr:colOff>0</xdr:colOff>
      <xdr:row>39</xdr:row>
      <xdr:rowOff>0</xdr:rowOff>
    </xdr:from>
    <xdr:to>
      <xdr:col>59</xdr:col>
      <xdr:colOff>85725</xdr:colOff>
      <xdr:row>40</xdr:row>
      <xdr:rowOff>57150</xdr:rowOff>
    </xdr:to>
    <xdr:sp macro="" textlink="">
      <xdr:nvSpPr>
        <xdr:cNvPr id="35930" name="Text Box 90"/>
        <xdr:cNvSpPr txBox="1">
          <a:spLocks noChangeArrowheads="1"/>
        </xdr:cNvSpPr>
      </xdr:nvSpPr>
      <xdr:spPr bwMode="auto">
        <a:xfrm>
          <a:off x="12258675" y="6372225"/>
          <a:ext cx="857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097" name="Text Box 2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098" name="Text Box 3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099" name="Text Box 4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0" name="Text Box 5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1" name="Text Box 6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2" name="Text Box 7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3" name="Text Box 8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4" name="Text Box 9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5" name="Text Box 10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6" name="Text Box 11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7" name="Text Box 11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8" name="Text Box 12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09" name="Text Box 13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0" name="Text Box 14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1" name="Text Box 15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2" name="Text Box 16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3" name="Text Box 17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4" name="Text Box 18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5" name="Text Box 19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6" name="Text Box 20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7" name="Text Box 21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8" name="Text Box 22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19" name="Text Box 23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0" name="Text Box 24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1" name="Text Box 25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2" name="Text Box 26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3" name="Text Box 27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4" name="Text Box 28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5" name="Text Box 29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4126" name="Text Box 30"/>
        <xdr:cNvSpPr txBox="1">
          <a:spLocks noChangeArrowheads="1"/>
        </xdr:cNvSpPr>
      </xdr:nvSpPr>
      <xdr:spPr bwMode="auto">
        <a:xfrm>
          <a:off x="3686175" y="68199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27" name="Text Box 31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28" name="Text Box 32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29" name="Text Box 33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0" name="Text Box 34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1" name="Text Box 35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2" name="Text Box 36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3" name="Text Box 37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4" name="Text Box 38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5" name="Text Box 39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6" name="Text Box 40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7" name="Text Box 41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8" name="Text Box 42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39" name="Text Box 43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0" name="Text Box 44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1" name="Text Box 45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2" name="Text Box 46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3" name="Text Box 47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4" name="Text Box 48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5" name="Text Box 49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6" name="Text Box 50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7" name="Text Box 51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8" name="Text Box 52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49" name="Text Box 53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0" name="Text Box 54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1" name="Text Box 55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2" name="Text Box 56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3" name="Text Box 57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4" name="Text Box 58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5" name="Text Box 59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4156" name="Text Box 60"/>
        <xdr:cNvSpPr txBox="1">
          <a:spLocks noChangeArrowheads="1"/>
        </xdr:cNvSpPr>
      </xdr:nvSpPr>
      <xdr:spPr bwMode="auto">
        <a:xfrm>
          <a:off x="13449300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57" name="Text Box 61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58" name="Text Box 62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59" name="Text Box 63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0" name="Text Box 64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1" name="Text Box 65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2" name="Text Box 66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3" name="Text Box 67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4" name="Text Box 68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5" name="Text Box 69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4166" name="Text Box 70"/>
        <xdr:cNvSpPr txBox="1">
          <a:spLocks noChangeArrowheads="1"/>
        </xdr:cNvSpPr>
      </xdr:nvSpPr>
      <xdr:spPr bwMode="auto">
        <a:xfrm>
          <a:off x="2257425" y="1286827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67" name="Text Box 71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68" name="Text Box 72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69" name="Text Box 73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0" name="Text Box 74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1" name="Text Box 75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2" name="Text Box 76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3" name="Text Box 77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4" name="Text Box 78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5" name="Text Box 79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4176" name="Text Box 80"/>
        <xdr:cNvSpPr txBox="1">
          <a:spLocks noChangeArrowheads="1"/>
        </xdr:cNvSpPr>
      </xdr:nvSpPr>
      <xdr:spPr bwMode="auto">
        <a:xfrm>
          <a:off x="2257425" y="1306830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1" name="Text Box 2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2" name="Text Box 3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3" name="Text Box 4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4" name="Text Box 5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5" name="Text Box 6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6" name="Text Box 7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7" name="Text Box 8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8" name="Text Box 9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29" name="Text Box 10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0" name="Text Box 11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1" name="Text Box 11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2" name="Text Box 12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3" name="Text Box 13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4" name="Text Box 14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5" name="Text Box 15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6" name="Text Box 16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7" name="Text Box 17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8" name="Text Box 18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39" name="Text Box 19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66675</xdr:rowOff>
    </xdr:to>
    <xdr:sp macro="" textlink="">
      <xdr:nvSpPr>
        <xdr:cNvPr id="5140" name="Text Box 20"/>
        <xdr:cNvSpPr txBox="1">
          <a:spLocks noChangeArrowheads="1"/>
        </xdr:cNvSpPr>
      </xdr:nvSpPr>
      <xdr:spPr bwMode="auto">
        <a:xfrm>
          <a:off x="3390900" y="68484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2" name="Text Box 22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3" name="Text Box 23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4" name="Text Box 24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5" name="Text Box 25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6" name="Text Box 26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7" name="Text Box 27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8" name="Text Box 28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49" name="Text Box 29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0" name="Text Box 30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1" name="Text Box 31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2" name="Text Box 32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3" name="Text Box 33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4" name="Text Box 34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5" name="Text Box 35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6" name="Text Box 36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7" name="Text Box 37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8" name="Text Box 38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59" name="Text Box 39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60" name="Text Box 40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22</xdr:col>
      <xdr:colOff>0</xdr:colOff>
      <xdr:row>41</xdr:row>
      <xdr:rowOff>0</xdr:rowOff>
    </xdr:from>
    <xdr:to>
      <xdr:col>22</xdr:col>
      <xdr:colOff>85725</xdr:colOff>
      <xdr:row>42</xdr:row>
      <xdr:rowOff>38100</xdr:rowOff>
    </xdr:to>
    <xdr:sp macro="" textlink="">
      <xdr:nvSpPr>
        <xdr:cNvPr id="5161" name="Text Box 41"/>
        <xdr:cNvSpPr txBox="1">
          <a:spLocks noChangeArrowheads="1"/>
        </xdr:cNvSpPr>
      </xdr:nvSpPr>
      <xdr:spPr bwMode="auto">
        <a:xfrm>
          <a:off x="108013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2" name="Text Box 42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3" name="Text Box 43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4" name="Text Box 44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5" name="Text Box 45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6" name="Text Box 46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7" name="Text Box 47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8" name="Text Box 48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69" name="Text Box 49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0" name="Text Box 50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1" name="Text Box 51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2" name="Text Box 52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3" name="Text Box 53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4" name="Text Box 54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5" name="Text Box 55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6" name="Text Box 56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7" name="Text Box 57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8" name="Text Box 58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79" name="Text Box 59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0" name="Text Box 60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1" name="Text Box 61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2" name="Text Box 62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3" name="Text Box 63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4" name="Text Box 64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5" name="Text Box 65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6" name="Text Box 66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7" name="Text Box 67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8" name="Text Box 68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89" name="Text Box 69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90" name="Text Box 70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41</xdr:row>
      <xdr:rowOff>0</xdr:rowOff>
    </xdr:from>
    <xdr:to>
      <xdr:col>26</xdr:col>
      <xdr:colOff>85725</xdr:colOff>
      <xdr:row>42</xdr:row>
      <xdr:rowOff>38100</xdr:rowOff>
    </xdr:to>
    <xdr:sp macro="" textlink="">
      <xdr:nvSpPr>
        <xdr:cNvPr id="5191" name="Text Box 71"/>
        <xdr:cNvSpPr txBox="1">
          <a:spLocks noChangeArrowheads="1"/>
        </xdr:cNvSpPr>
      </xdr:nvSpPr>
      <xdr:spPr bwMode="auto">
        <a:xfrm>
          <a:off x="132397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2" name="Text Box 72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3" name="Text Box 73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4" name="Text Box 74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5" name="Text Box 75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6" name="Text Box 76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7" name="Text Box 77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8" name="Text Box 78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199" name="Text Box 79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0" name="Text Box 80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1" name="Text Box 81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2" name="Text Box 82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3" name="Text Box 83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4" name="Text Box 84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5" name="Text Box 85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6" name="Text Box 86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7" name="Text Box 87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8" name="Text Box 88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09" name="Text Box 89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10" name="Text Box 90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22</xdr:row>
      <xdr:rowOff>0</xdr:rowOff>
    </xdr:from>
    <xdr:to>
      <xdr:col>5</xdr:col>
      <xdr:colOff>85725</xdr:colOff>
      <xdr:row>23</xdr:row>
      <xdr:rowOff>76200</xdr:rowOff>
    </xdr:to>
    <xdr:sp macro="" textlink="">
      <xdr:nvSpPr>
        <xdr:cNvPr id="5211" name="Text Box 91"/>
        <xdr:cNvSpPr txBox="1">
          <a:spLocks noChangeArrowheads="1"/>
        </xdr:cNvSpPr>
      </xdr:nvSpPr>
      <xdr:spPr bwMode="auto">
        <a:xfrm>
          <a:off x="33909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2" name="Text Box 92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3" name="Text Box 93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4" name="Text Box 94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5" name="Text Box 95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6" name="Text Box 96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7" name="Text Box 97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8" name="Text Box 98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19" name="Text Box 99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0" name="Text Box 100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1" name="Text Box 101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2" name="Text Box 102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3" name="Text Box 103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4" name="Text Box 104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5" name="Text Box 105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6" name="Text Box 106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7" name="Text Box 107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8" name="Text Box 108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29" name="Text Box 109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30" name="Text Box 110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22</xdr:row>
      <xdr:rowOff>0</xdr:rowOff>
    </xdr:from>
    <xdr:to>
      <xdr:col>12</xdr:col>
      <xdr:colOff>85725</xdr:colOff>
      <xdr:row>23</xdr:row>
      <xdr:rowOff>76200</xdr:rowOff>
    </xdr:to>
    <xdr:sp macro="" textlink="">
      <xdr:nvSpPr>
        <xdr:cNvPr id="5231" name="Text Box 111"/>
        <xdr:cNvSpPr txBox="1">
          <a:spLocks noChangeArrowheads="1"/>
        </xdr:cNvSpPr>
      </xdr:nvSpPr>
      <xdr:spPr bwMode="auto">
        <a:xfrm>
          <a:off x="641985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2" name="Text Box 112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3" name="Text Box 113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4" name="Text Box 114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5" name="Text Box 115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6" name="Text Box 116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7" name="Text Box 117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8" name="Text Box 118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39" name="Text Box 119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0" name="Text Box 120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1" name="Text Box 121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2" name="Text Box 122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3" name="Text Box 123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4" name="Text Box 124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5" name="Text Box 125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6" name="Text Box 126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7" name="Text Box 127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8" name="Text Box 128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49" name="Text Box 129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50" name="Text Box 130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85725</xdr:colOff>
      <xdr:row>23</xdr:row>
      <xdr:rowOff>76200</xdr:rowOff>
    </xdr:to>
    <xdr:sp macro="" textlink="">
      <xdr:nvSpPr>
        <xdr:cNvPr id="5251" name="Text Box 131"/>
        <xdr:cNvSpPr txBox="1">
          <a:spLocks noChangeArrowheads="1"/>
        </xdr:cNvSpPr>
      </xdr:nvSpPr>
      <xdr:spPr bwMode="auto">
        <a:xfrm>
          <a:off x="9448800" y="684847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2" name="Text Box 132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3" name="Text Box 133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4" name="Text Box 134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5" name="Text Box 135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6" name="Text Box 136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7" name="Text Box 137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8" name="Text Box 138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59" name="Text Box 139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60" name="Text Box 140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41</xdr:row>
      <xdr:rowOff>0</xdr:rowOff>
    </xdr:from>
    <xdr:to>
      <xdr:col>9</xdr:col>
      <xdr:colOff>85725</xdr:colOff>
      <xdr:row>42</xdr:row>
      <xdr:rowOff>38100</xdr:rowOff>
    </xdr:to>
    <xdr:sp macro="" textlink="">
      <xdr:nvSpPr>
        <xdr:cNvPr id="5261" name="Text Box 141"/>
        <xdr:cNvSpPr txBox="1">
          <a:spLocks noChangeArrowheads="1"/>
        </xdr:cNvSpPr>
      </xdr:nvSpPr>
      <xdr:spPr bwMode="auto">
        <a:xfrm>
          <a:off x="516255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2" name="Text Box 142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3" name="Text Box 143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4" name="Text Box 144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5" name="Text Box 145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6" name="Text Box 146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7" name="Text Box 147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8" name="Text Box 148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69" name="Text Box 149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70" name="Text Box 150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85725</xdr:colOff>
      <xdr:row>41</xdr:row>
      <xdr:rowOff>38100</xdr:rowOff>
    </xdr:to>
    <xdr:sp macro="" textlink="">
      <xdr:nvSpPr>
        <xdr:cNvPr id="5271" name="Text Box 151"/>
        <xdr:cNvSpPr txBox="1">
          <a:spLocks noChangeArrowheads="1"/>
        </xdr:cNvSpPr>
      </xdr:nvSpPr>
      <xdr:spPr bwMode="auto">
        <a:xfrm>
          <a:off x="2133600" y="129254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2" name="Text Box 152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3" name="Text Box 153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4" name="Text Box 154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5" name="Text Box 155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6" name="Text Box 156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7" name="Text Box 157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8" name="Text Box 158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79" name="Text Box 159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80" name="Text Box 160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38100</xdr:rowOff>
    </xdr:to>
    <xdr:sp macro="" textlink="">
      <xdr:nvSpPr>
        <xdr:cNvPr id="5281" name="Text Box 161"/>
        <xdr:cNvSpPr txBox="1">
          <a:spLocks noChangeArrowheads="1"/>
        </xdr:cNvSpPr>
      </xdr:nvSpPr>
      <xdr:spPr bwMode="auto">
        <a:xfrm>
          <a:off x="2133600" y="131254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3" name="Text Box 2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4" name="Text Box 3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5" name="Text Box 4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6" name="Text Box 5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7" name="Text Box 6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8" name="Text Box 7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19" name="Text Box 8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20" name="Text Box 9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21" name="Text Box 10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0</xdr:colOff>
      <xdr:row>42</xdr:row>
      <xdr:rowOff>0</xdr:rowOff>
    </xdr:from>
    <xdr:to>
      <xdr:col>10</xdr:col>
      <xdr:colOff>85725</xdr:colOff>
      <xdr:row>43</xdr:row>
      <xdr:rowOff>66675</xdr:rowOff>
    </xdr:to>
    <xdr:sp macro="" textlink="">
      <xdr:nvSpPr>
        <xdr:cNvPr id="13322" name="Text Box 11"/>
        <xdr:cNvSpPr txBox="1">
          <a:spLocks noChangeArrowheads="1"/>
        </xdr:cNvSpPr>
      </xdr:nvSpPr>
      <xdr:spPr bwMode="auto">
        <a:xfrm>
          <a:off x="7686675" y="84677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14" name="Text Box 1002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15" name="Text Box 1003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16" name="Text Box 1004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17" name="Text Box 1005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18" name="Text Box 1006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19" name="Text Box 1007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20" name="Text Box 1008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21" name="Text Box 1009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22" name="Text Box 1010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85725</xdr:colOff>
      <xdr:row>42</xdr:row>
      <xdr:rowOff>19050</xdr:rowOff>
    </xdr:to>
    <xdr:sp macro="" textlink="">
      <xdr:nvSpPr>
        <xdr:cNvPr id="14323" name="Text Box 1011"/>
        <xdr:cNvSpPr txBox="1">
          <a:spLocks noChangeArrowheads="1"/>
        </xdr:cNvSpPr>
      </xdr:nvSpPr>
      <xdr:spPr bwMode="auto">
        <a:xfrm>
          <a:off x="2400300" y="82581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24" name="Text Box 1012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25" name="Text Box 1013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26" name="Text Box 1014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27" name="Text Box 1015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28" name="Text Box 1016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29" name="Text Box 1017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30" name="Text Box 1018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31" name="Text Box 1019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32" name="Text Box 1020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85725</xdr:colOff>
      <xdr:row>43</xdr:row>
      <xdr:rowOff>76200</xdr:rowOff>
    </xdr:to>
    <xdr:sp macro="" textlink="">
      <xdr:nvSpPr>
        <xdr:cNvPr id="14333" name="Text Box 1021"/>
        <xdr:cNvSpPr txBox="1">
          <a:spLocks noChangeArrowheads="1"/>
        </xdr:cNvSpPr>
      </xdr:nvSpPr>
      <xdr:spPr bwMode="auto">
        <a:xfrm>
          <a:off x="2400300" y="84677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5" name="Text Box 2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6" name="Text Box 3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7" name="Text Box 4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8" name="Text Box 5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49" name="Text Box 6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0" name="Text Box 7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1" name="Text Box 8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2" name="Text Box 9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3" name="Text Box 10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1754" name="Text Box 11"/>
        <xdr:cNvSpPr txBox="1">
          <a:spLocks noChangeArrowheads="1"/>
        </xdr:cNvSpPr>
      </xdr:nvSpPr>
      <xdr:spPr bwMode="auto">
        <a:xfrm>
          <a:off x="2400300" y="8763000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55" name="Text Box 11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56" name="Text Box 12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57" name="Text Box 13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58" name="Text Box 14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59" name="Text Box 15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0" name="Text Box 16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1" name="Text Box 17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2" name="Text Box 18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3" name="Text Box 19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4" name="Text Box 20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5" name="Text Box 21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6" name="Text Box 22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7" name="Text Box 23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8" name="Text Box 24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69" name="Text Box 25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70" name="Text Box 26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71" name="Text Box 27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72" name="Text Box 28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73" name="Text Box 29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1774" name="Text Box 30"/>
        <xdr:cNvSpPr txBox="1">
          <a:spLocks noChangeArrowheads="1"/>
        </xdr:cNvSpPr>
      </xdr:nvSpPr>
      <xdr:spPr bwMode="auto">
        <a:xfrm>
          <a:off x="2400300" y="8763000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75" name="Text Box 31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76" name="Text Box 32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77" name="Text Box 33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78" name="Text Box 34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79" name="Text Box 35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0" name="Text Box 36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1" name="Text Box 37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2" name="Text Box 38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3" name="Text Box 39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4" name="Text Box 40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5" name="Text Box 41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6" name="Text Box 42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7" name="Text Box 43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8" name="Text Box 44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89" name="Text Box 45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90" name="Text Box 46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91" name="Text Box 47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92" name="Text Box 48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93" name="Text Box 49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1794" name="Text Box 50"/>
        <xdr:cNvSpPr txBox="1">
          <a:spLocks noChangeArrowheads="1"/>
        </xdr:cNvSpPr>
      </xdr:nvSpPr>
      <xdr:spPr bwMode="auto">
        <a:xfrm>
          <a:off x="2400300" y="87630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795" name="Text Box 51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796" name="Text Box 52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797" name="Text Box 53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798" name="Text Box 54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799" name="Text Box 55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0" name="Text Box 56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1" name="Text Box 57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2" name="Text Box 58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3" name="Text Box 59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4" name="Text Box 60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5" name="Text Box 61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6" name="Text Box 62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7" name="Text Box 63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8" name="Text Box 64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09" name="Text Box 65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10" name="Text Box 66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11" name="Text Box 67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12" name="Text Box 68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13" name="Text Box 69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1814" name="Text Box 70"/>
        <xdr:cNvSpPr txBox="1">
          <a:spLocks noChangeArrowheads="1"/>
        </xdr:cNvSpPr>
      </xdr:nvSpPr>
      <xdr:spPr bwMode="auto">
        <a:xfrm>
          <a:off x="2400300" y="8924925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3" name="Text Box 2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4" name="Text Box 3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5" name="Text Box 4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6" name="Text Box 5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7" name="Text Box 6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8" name="Text Box 7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799" name="Text Box 8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00" name="Text Box 9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01" name="Text Box 10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02" name="Text Box 11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3" name="Text Box 11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4" name="Text Box 12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5" name="Text Box 13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6" name="Text Box 14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7" name="Text Box 15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8" name="Text Box 16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09" name="Text Box 17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10" name="Text Box 18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11" name="Text Box 19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95250</xdr:rowOff>
    </xdr:to>
    <xdr:sp macro="" textlink="">
      <xdr:nvSpPr>
        <xdr:cNvPr id="33812" name="Text Box 20"/>
        <xdr:cNvSpPr txBox="1">
          <a:spLocks noChangeArrowheads="1"/>
        </xdr:cNvSpPr>
      </xdr:nvSpPr>
      <xdr:spPr bwMode="auto">
        <a:xfrm>
          <a:off x="2352675" y="8810625"/>
          <a:ext cx="857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3" name="Text Box 21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4" name="Text Box 22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5" name="Text Box 23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6" name="Text Box 24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7" name="Text Box 25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8" name="Text Box 26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19" name="Text Box 27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0" name="Text Box 28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1" name="Text Box 29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2" name="Text Box 30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3" name="Text Box 31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4" name="Text Box 32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5" name="Text Box 33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6" name="Text Box 34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7" name="Text Box 35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8" name="Text Box 36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29" name="Text Box 37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30" name="Text Box 38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31" name="Text Box 39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104775</xdr:rowOff>
    </xdr:to>
    <xdr:sp macro="" textlink="">
      <xdr:nvSpPr>
        <xdr:cNvPr id="33832" name="Text Box 40"/>
        <xdr:cNvSpPr txBox="1">
          <a:spLocks noChangeArrowheads="1"/>
        </xdr:cNvSpPr>
      </xdr:nvSpPr>
      <xdr:spPr bwMode="auto">
        <a:xfrm>
          <a:off x="2352675" y="8810625"/>
          <a:ext cx="857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3" name="Text Box 41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4" name="Text Box 42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5" name="Text Box 43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6" name="Text Box 44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7" name="Text Box 45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8" name="Text Box 46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39" name="Text Box 47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0" name="Text Box 48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1" name="Text Box 49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2" name="Text Box 50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3" name="Text Box 51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4" name="Text Box 52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5" name="Text Box 53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6" name="Text Box 54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7" name="Text Box 55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8" name="Text Box 56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49" name="Text Box 57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50" name="Text Box 58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51" name="Text Box 59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41</xdr:row>
      <xdr:rowOff>0</xdr:rowOff>
    </xdr:from>
    <xdr:to>
      <xdr:col>26</xdr:col>
      <xdr:colOff>85725</xdr:colOff>
      <xdr:row>42</xdr:row>
      <xdr:rowOff>85725</xdr:rowOff>
    </xdr:to>
    <xdr:sp macro="" textlink="">
      <xdr:nvSpPr>
        <xdr:cNvPr id="33852" name="Text Box 60"/>
        <xdr:cNvSpPr txBox="1">
          <a:spLocks noChangeArrowheads="1"/>
        </xdr:cNvSpPr>
      </xdr:nvSpPr>
      <xdr:spPr bwMode="auto">
        <a:xfrm>
          <a:off x="2352675" y="881062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3" name="Text Box 61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4" name="Text Box 62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5" name="Text Box 63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6" name="Text Box 64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7" name="Text Box 65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8" name="Text Box 66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59" name="Text Box 67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0" name="Text Box 68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1" name="Text Box 69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2" name="Text Box 70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3" name="Text Box 71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4" name="Text Box 72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5" name="Text Box 73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6" name="Text Box 74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7" name="Text Box 75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8" name="Text Box 76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69" name="Text Box 77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70" name="Text Box 78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71" name="Text Box 79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42</xdr:row>
      <xdr:rowOff>0</xdr:rowOff>
    </xdr:from>
    <xdr:to>
      <xdr:col>26</xdr:col>
      <xdr:colOff>85725</xdr:colOff>
      <xdr:row>43</xdr:row>
      <xdr:rowOff>76200</xdr:rowOff>
    </xdr:to>
    <xdr:sp macro="" textlink="">
      <xdr:nvSpPr>
        <xdr:cNvPr id="33872" name="Text Box 80"/>
        <xdr:cNvSpPr txBox="1">
          <a:spLocks noChangeArrowheads="1"/>
        </xdr:cNvSpPr>
      </xdr:nvSpPr>
      <xdr:spPr bwMode="auto">
        <a:xfrm>
          <a:off x="2352675" y="8972550"/>
          <a:ext cx="857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LENA\&#1055;&#1054;&#1055;&#1045;&#1056;_&#1044;&#1040;&#1053;\2013\06-2013\Old\Inna\&#1055;&#1054;&#1055;&#1045;&#1056;_&#1044;&#1040;&#1053;\2010\03\&#1041;&#1077;&#1088;&#1077;&#1079;&#1077;&#1085;&#1100;\Old\&#1052;&#1086;&#1080;%20&#1076;&#1086;&#1082;&#1091;&#1084;&#1077;&#1085;&#1090;&#1099;\My%20eBooks\03_Robochi%20faily\2008\Cur%20Acc\09\&#1052;&#1086;&#1080;%20&#1076;&#1086;&#1082;&#1091;&#1084;&#1077;&#1085;&#1090;&#1099;\P%20I%20I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630PLB/WORK/EXTERNAL_DEBT/&#1043;&#1056;&#1040;&#1060;I&#1050;_&#1041;&#1054;&#1056;&#1043;&#1059;/KALENDAR/2010/01_08_2010/borg01082010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PB\IMF\PB\2003\2003prognoz\PROGN\2001\01_02_02.01.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P%20I%20I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.98\TEMP\&#1043;&#1072;&#1083;&#1100;%20-%20&#1090;&#1072;&#1073;&#1083;.%20(17%20&#1096;&#1090;.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lga_t\share\Pravki_MWF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ukr2001%2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SONG\Local%20Settings\Temporary%20Internet%20Files\OLK3\BOPuk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WINDOWS.98\TEMP\PB\IMF\PB\2003\2003prognoz\PROGN\2001\01_02_02.01.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&#1052;&#1086;&#1080;%20&#1076;&#1086;&#1082;&#1091;&#1084;&#1077;&#1085;&#1090;&#1099;\P%20I%20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WINDOWS.98\TEMP\&#1043;&#1072;&#1083;&#1100;%20-%20&#1090;&#1072;&#1073;&#1083;.%20(17%20&#1096;&#1090;.)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WINDOWS\TEMP\ukr2001%2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Old\&#1052;&#1086;&#1080;%20&#1076;&#1086;&#1082;&#1091;&#1084;&#1077;&#1085;&#1090;&#1099;\My%20eBooks\03_Robochi%20faily\2008\Cur%20Acc\09\Documents%20and%20Settings\CSONG\Local%20Settings\Temporary%20Internet%20Files\OLK3\BOPuk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630PLB/WORK/K322/&#1059;&#1075;&#1086;&#1076;&#1072;%20&#1079;%20&#1052;&#1110;&#1085;&#1092;&#1110;&#1085;&#1086;&#1084;/&#1053;&#1040;&#1044;&#1040;&#1053;&#1054;/4kv2011/PB_4%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Documents%20and%20Settings/CSONG/Local%20Settings/Temporary%20Internet%20Files/OLK3/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/TEMP/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Old/Inna/&#1055;&#1054;&#1055;&#1045;&#1056;_&#1044;&#1040;&#1053;/2010/03/&#1041;&#1077;&#1088;&#1077;&#1079;&#1077;&#1085;&#1100;/Old/&#1052;&#1086;&#1080;%20&#1076;&#1086;&#1082;&#1091;&#1084;&#1077;&#1085;&#1090;&#1099;/My%20eBooks/03_Robochi%20faily/2008/Cur%20Acc/09/WINDOWS.98/TEMP/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</sheetNames>
    <sheetDataSet>
      <sheetData sheetId="0"/>
      <sheetData sheetId="1"/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rg01082010prn"/>
      <sheetName val="borg01062010prn"/>
      <sheetName val="borg01052010fin (3)"/>
      <sheetName val="1A_024 (4)"/>
      <sheetName val="1A_024 (5)"/>
      <sheetName val="1A_024 (3)"/>
      <sheetName val="1A_024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4 (2)"/>
    </sheetNames>
    <sheetDataSet>
      <sheetData sheetId="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варт02_01_02 (2)"/>
      <sheetName val="кварт24_01_02"/>
      <sheetName val="кварт02_01_02 (%)"/>
      <sheetName val="кварт02_01_02"/>
      <sheetName val="14 11 % "/>
      <sheetName val="2001-2002"/>
      <sheetName val="2001_9_11"/>
      <sheetName val="ср97-2002 "/>
      <sheetName val="срав_кв_М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ІІ"/>
      <sheetName val="Tab36 (02-04)"/>
      <sheetName val="2001"/>
      <sheetName val="2002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B_4 1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</sheetNames>
    <sheetDataSet>
      <sheetData sheetId="0" refreshError="1"/>
      <sheetData sheetId="1" refreshError="1"/>
      <sheetData sheetId="2" refreshError="1"/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 refreshError="1"/>
      <sheetData sheetId="5" refreshError="1"/>
      <sheetData sheetId="6" refreshError="1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AU24"/>
  <sheetViews>
    <sheetView tabSelected="1" workbookViewId="0">
      <selection activeCell="L21" sqref="L21"/>
    </sheetView>
  </sheetViews>
  <sheetFormatPr defaultRowHeight="15"/>
  <cols>
    <col min="1" max="4" width="9.140625" style="4"/>
    <col min="5" max="5" width="10.85546875" style="4" customWidth="1"/>
    <col min="6" max="16384" width="9.140625" style="4"/>
  </cols>
  <sheetData>
    <row r="1" spans="1:47" s="1" customFormat="1" ht="14.1" customHeight="1">
      <c r="A1" s="267" t="s">
        <v>183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4"/>
      <c r="AA1" s="274"/>
      <c r="AB1" s="274"/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</row>
    <row r="2" spans="1:47" s="268" customFormat="1" ht="14.1" customHeight="1">
      <c r="A2" s="272" t="s">
        <v>143</v>
      </c>
      <c r="B2" s="385"/>
      <c r="C2" s="385"/>
      <c r="D2" s="385"/>
      <c r="E2" s="385"/>
      <c r="F2" s="385"/>
      <c r="G2" s="385"/>
      <c r="H2" s="385"/>
      <c r="I2" s="385"/>
      <c r="J2" s="385"/>
      <c r="K2" s="385"/>
      <c r="L2" s="385"/>
    </row>
    <row r="3" spans="1:47" s="268" customFormat="1" ht="14.1" customHeight="1">
      <c r="A3" s="272" t="s">
        <v>150</v>
      </c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</row>
    <row r="4" spans="1:47" ht="14.1" customHeight="1">
      <c r="A4" s="267" t="s">
        <v>151</v>
      </c>
      <c r="B4" s="3"/>
      <c r="C4" s="3"/>
      <c r="D4" s="3"/>
      <c r="E4" s="3"/>
      <c r="F4" s="379"/>
      <c r="G4" s="379"/>
      <c r="H4" s="440"/>
      <c r="I4" s="379"/>
      <c r="J4" s="379"/>
      <c r="K4" s="379"/>
      <c r="L4" s="379"/>
    </row>
    <row r="5" spans="1:47" ht="14.1" customHeight="1">
      <c r="A5" s="272" t="s">
        <v>160</v>
      </c>
    </row>
    <row r="6" spans="1:47" ht="14.1" customHeight="1">
      <c r="A6" s="272" t="s">
        <v>171</v>
      </c>
      <c r="B6" s="455"/>
      <c r="C6" s="455"/>
      <c r="D6" s="449"/>
      <c r="E6" s="449"/>
      <c r="F6" s="449"/>
      <c r="G6" s="449"/>
      <c r="H6" s="449"/>
      <c r="I6" s="449"/>
      <c r="J6" s="449"/>
      <c r="K6" s="449"/>
    </row>
    <row r="7" spans="1:47" s="1" customFormat="1" ht="14.1" customHeight="1">
      <c r="A7" s="269" t="s">
        <v>177</v>
      </c>
      <c r="B7" s="270"/>
      <c r="C7" s="270"/>
      <c r="D7" s="270"/>
      <c r="E7" s="270"/>
      <c r="F7" s="270"/>
      <c r="G7" s="270"/>
      <c r="H7" s="457"/>
      <c r="I7" s="457"/>
      <c r="J7" s="457"/>
      <c r="K7" s="457"/>
      <c r="L7" s="457"/>
    </row>
    <row r="8" spans="1:47" ht="14.1" customHeight="1">
      <c r="A8" s="272" t="s">
        <v>180</v>
      </c>
    </row>
    <row r="9" spans="1:47" s="273" customFormat="1" ht="14.1" customHeight="1">
      <c r="A9" s="272" t="s">
        <v>182</v>
      </c>
      <c r="B9" s="455"/>
      <c r="C9" s="455"/>
      <c r="D9" s="449"/>
      <c r="E9" s="449"/>
      <c r="F9" s="449"/>
      <c r="G9" s="449"/>
      <c r="H9" s="449"/>
      <c r="I9" s="449"/>
      <c r="J9" s="449"/>
      <c r="K9" s="449"/>
    </row>
    <row r="10" spans="1:47" s="313" customFormat="1" ht="14.1" customHeight="1">
      <c r="A10" s="271" t="s">
        <v>187</v>
      </c>
      <c r="U10" s="466"/>
      <c r="Y10" s="467"/>
      <c r="Z10" s="467"/>
      <c r="AA10" s="467"/>
      <c r="AB10" s="467"/>
      <c r="AC10" s="467"/>
      <c r="AD10" s="467"/>
      <c r="AE10" s="468"/>
    </row>
    <row r="11" spans="1:47" s="5" customFormat="1" ht="14.1" customHeight="1">
      <c r="A11" s="267" t="s">
        <v>43</v>
      </c>
      <c r="P11" s="33"/>
      <c r="Q11" s="33"/>
      <c r="R11" s="33"/>
      <c r="S11" s="33"/>
      <c r="T11" s="33"/>
      <c r="U11" s="33"/>
      <c r="V11" s="24"/>
      <c r="X11" s="231"/>
      <c r="AA11" s="24"/>
      <c r="AB11" s="24"/>
      <c r="AC11" s="24"/>
      <c r="AH11" s="24"/>
      <c r="AI11" s="24"/>
      <c r="AJ11" s="24"/>
    </row>
    <row r="12" spans="1:47" s="19" customFormat="1" ht="14.1" customHeight="1">
      <c r="A12" s="469" t="s">
        <v>70</v>
      </c>
      <c r="B12" s="15"/>
      <c r="C12" s="15"/>
      <c r="D12" s="15"/>
      <c r="E12" s="15"/>
      <c r="F12" s="15"/>
      <c r="G12" s="15"/>
      <c r="H12" s="16"/>
      <c r="I12" s="16"/>
      <c r="J12" s="16"/>
      <c r="K12" s="16"/>
      <c r="L12" s="16"/>
      <c r="M12" s="16"/>
      <c r="N12" s="16"/>
      <c r="O12" s="16"/>
      <c r="P12" s="17"/>
      <c r="Q12" s="17"/>
      <c r="R12" s="17"/>
      <c r="S12" s="17"/>
      <c r="T12" s="17"/>
      <c r="U12" s="17"/>
      <c r="V12" s="465"/>
    </row>
    <row r="13" spans="1:47" s="9" customFormat="1" ht="14.1" customHeight="1">
      <c r="A13" s="267" t="s">
        <v>184</v>
      </c>
      <c r="B13" s="10"/>
      <c r="C13" s="11"/>
      <c r="D13" s="12"/>
      <c r="I13" s="13"/>
      <c r="J13" s="13"/>
    </row>
    <row r="14" spans="1:47" ht="14.1" customHeight="1">
      <c r="A14" s="267" t="s">
        <v>185</v>
      </c>
      <c r="B14" s="6"/>
      <c r="C14" s="6"/>
      <c r="D14" s="6"/>
      <c r="E14" s="6"/>
      <c r="F14" s="6"/>
    </row>
    <row r="15" spans="1:47" s="6" customFormat="1" ht="14.1" customHeight="1">
      <c r="A15" s="267" t="s">
        <v>186</v>
      </c>
    </row>
    <row r="16" spans="1:47" ht="14.1" customHeight="1">
      <c r="A16" s="267"/>
      <c r="B16" s="10"/>
      <c r="C16" s="11"/>
      <c r="D16" s="12"/>
      <c r="E16" s="277"/>
      <c r="F16" s="277"/>
      <c r="G16" s="277"/>
      <c r="H16" s="275"/>
      <c r="I16" s="275"/>
      <c r="J16" s="276"/>
      <c r="K16" s="276"/>
      <c r="L16" s="276"/>
      <c r="M16" s="276"/>
      <c r="N16" s="276"/>
      <c r="O16" s="276"/>
      <c r="P16" s="276"/>
      <c r="Q16" s="276"/>
      <c r="R16" s="276"/>
      <c r="S16" s="273"/>
      <c r="T16" s="273"/>
      <c r="U16" s="273"/>
      <c r="V16" s="273"/>
      <c r="W16" s="273"/>
      <c r="X16" s="273"/>
      <c r="Y16" s="273"/>
      <c r="Z16" s="273"/>
      <c r="AA16" s="273"/>
      <c r="AB16" s="273"/>
      <c r="AC16" s="273"/>
      <c r="AD16" s="273"/>
      <c r="AE16" s="273"/>
      <c r="AF16" s="273"/>
      <c r="AG16" s="273"/>
      <c r="AH16" s="273"/>
      <c r="AI16" s="273"/>
      <c r="AJ16" s="273"/>
      <c r="AK16" s="273"/>
      <c r="AL16" s="273"/>
      <c r="AM16" s="273"/>
      <c r="AN16" s="273"/>
      <c r="AO16" s="273"/>
      <c r="AP16" s="273"/>
      <c r="AQ16" s="273"/>
      <c r="AR16" s="273"/>
      <c r="AS16" s="273"/>
      <c r="AT16" s="273"/>
      <c r="AU16" s="273"/>
    </row>
    <row r="17" spans="1:47">
      <c r="A17" s="267"/>
      <c r="B17" s="278"/>
      <c r="C17" s="278"/>
      <c r="D17" s="278"/>
      <c r="E17" s="278"/>
      <c r="F17" s="278"/>
      <c r="G17" s="278"/>
      <c r="H17" s="275"/>
      <c r="I17" s="275"/>
      <c r="J17" s="276"/>
      <c r="K17" s="276"/>
      <c r="L17" s="276"/>
      <c r="M17" s="276"/>
      <c r="N17" s="276"/>
      <c r="O17" s="276"/>
      <c r="P17" s="276"/>
      <c r="Q17" s="276"/>
      <c r="R17" s="276"/>
      <c r="S17" s="273"/>
      <c r="T17" s="273"/>
      <c r="U17" s="273"/>
      <c r="V17" s="273"/>
      <c r="W17" s="273"/>
      <c r="X17" s="273"/>
      <c r="Y17" s="273"/>
      <c r="Z17" s="273"/>
      <c r="AA17" s="273"/>
      <c r="AB17" s="273"/>
      <c r="AC17" s="273"/>
      <c r="AD17" s="273"/>
      <c r="AE17" s="273"/>
      <c r="AF17" s="273"/>
      <c r="AG17" s="273"/>
      <c r="AH17" s="273"/>
      <c r="AI17" s="273"/>
      <c r="AJ17" s="273"/>
      <c r="AK17" s="273"/>
      <c r="AL17" s="273"/>
      <c r="AM17" s="273"/>
      <c r="AN17" s="273"/>
      <c r="AO17" s="273"/>
      <c r="AP17" s="273"/>
      <c r="AQ17" s="273"/>
      <c r="AR17" s="273"/>
      <c r="AS17" s="273"/>
      <c r="AT17" s="273"/>
      <c r="AU17" s="273"/>
    </row>
    <row r="18" spans="1:47">
      <c r="A18" s="267"/>
      <c r="B18" s="278"/>
      <c r="C18" s="278"/>
      <c r="D18" s="278"/>
      <c r="E18" s="278"/>
      <c r="F18" s="278"/>
      <c r="G18" s="273"/>
      <c r="H18" s="273"/>
      <c r="I18" s="273"/>
      <c r="J18" s="273"/>
      <c r="K18" s="273"/>
      <c r="L18" s="273"/>
      <c r="M18" s="273"/>
      <c r="N18" s="273"/>
      <c r="O18" s="273"/>
      <c r="P18" s="273"/>
      <c r="Q18" s="273"/>
      <c r="R18" s="273"/>
      <c r="S18" s="273"/>
      <c r="T18" s="273"/>
      <c r="U18" s="273"/>
      <c r="V18" s="273"/>
      <c r="W18" s="273"/>
      <c r="X18" s="273"/>
      <c r="Y18" s="273"/>
      <c r="Z18" s="273"/>
      <c r="AA18" s="273"/>
      <c r="AB18" s="273"/>
      <c r="AC18" s="273"/>
      <c r="AD18" s="273"/>
      <c r="AE18" s="273"/>
      <c r="AF18" s="273"/>
      <c r="AG18" s="273"/>
      <c r="AH18" s="273"/>
      <c r="AI18" s="273"/>
      <c r="AJ18" s="273"/>
      <c r="AK18" s="273"/>
      <c r="AL18" s="273"/>
      <c r="AM18" s="273"/>
      <c r="AN18" s="273"/>
      <c r="AO18" s="273"/>
      <c r="AP18" s="273"/>
      <c r="AQ18" s="273"/>
      <c r="AR18" s="273"/>
      <c r="AS18" s="273"/>
      <c r="AT18" s="273"/>
      <c r="AU18" s="273"/>
    </row>
    <row r="19" spans="1:47">
      <c r="A19" s="273"/>
      <c r="B19" s="273"/>
      <c r="C19" s="273"/>
      <c r="D19" s="273"/>
      <c r="E19" s="273"/>
      <c r="F19" s="273"/>
      <c r="G19" s="273"/>
      <c r="H19" s="273"/>
      <c r="I19" s="273"/>
      <c r="J19" s="273"/>
      <c r="K19" s="273"/>
      <c r="L19" s="273"/>
      <c r="M19" s="273"/>
      <c r="N19" s="273"/>
      <c r="O19" s="273"/>
      <c r="P19" s="273"/>
      <c r="Q19" s="273"/>
      <c r="R19" s="273"/>
      <c r="S19" s="273"/>
      <c r="T19" s="273"/>
      <c r="U19" s="273"/>
      <c r="V19" s="273"/>
      <c r="W19" s="273"/>
      <c r="X19" s="273"/>
      <c r="Y19" s="273"/>
      <c r="Z19" s="273"/>
      <c r="AA19" s="273"/>
      <c r="AB19" s="273"/>
      <c r="AC19" s="273"/>
      <c r="AD19" s="273"/>
      <c r="AE19" s="273"/>
      <c r="AF19" s="273"/>
      <c r="AG19" s="273"/>
      <c r="AH19" s="273"/>
      <c r="AI19" s="273"/>
      <c r="AJ19" s="273"/>
      <c r="AK19" s="273"/>
      <c r="AL19" s="273"/>
      <c r="AM19" s="273"/>
      <c r="AN19" s="273"/>
      <c r="AO19" s="273"/>
      <c r="AP19" s="273"/>
      <c r="AQ19" s="273"/>
      <c r="AR19" s="273"/>
      <c r="AS19" s="273"/>
      <c r="AT19" s="273"/>
      <c r="AU19" s="273"/>
    </row>
    <row r="20" spans="1:47">
      <c r="A20" s="273"/>
      <c r="B20" s="273"/>
      <c r="C20" s="273"/>
      <c r="D20" s="273"/>
      <c r="E20" s="273"/>
      <c r="F20" s="273"/>
      <c r="G20" s="273"/>
      <c r="H20" s="273"/>
      <c r="I20" s="273"/>
      <c r="J20" s="273"/>
      <c r="K20" s="273"/>
      <c r="L20" s="273"/>
      <c r="M20" s="273"/>
      <c r="N20" s="273"/>
      <c r="O20" s="273"/>
      <c r="P20" s="273"/>
      <c r="Q20" s="273"/>
      <c r="R20" s="273"/>
      <c r="S20" s="273"/>
      <c r="T20" s="273"/>
      <c r="U20" s="273"/>
      <c r="V20" s="273"/>
      <c r="W20" s="273"/>
      <c r="X20" s="273"/>
      <c r="Y20" s="273"/>
      <c r="Z20" s="273"/>
      <c r="AA20" s="273"/>
      <c r="AB20" s="273"/>
      <c r="AC20" s="273"/>
      <c r="AD20" s="273"/>
      <c r="AE20" s="273"/>
      <c r="AF20" s="273"/>
      <c r="AG20" s="273"/>
      <c r="AH20" s="273"/>
      <c r="AI20" s="273"/>
      <c r="AJ20" s="273"/>
      <c r="AK20" s="273"/>
      <c r="AL20" s="273"/>
      <c r="AM20" s="273"/>
      <c r="AN20" s="273"/>
      <c r="AO20" s="273"/>
      <c r="AP20" s="273"/>
      <c r="AQ20" s="273"/>
      <c r="AR20" s="273"/>
      <c r="AS20" s="273"/>
      <c r="AT20" s="273"/>
      <c r="AU20" s="273"/>
    </row>
    <row r="21" spans="1:47">
      <c r="A21" s="273"/>
      <c r="B21" s="273"/>
      <c r="C21" s="273"/>
      <c r="D21" s="273"/>
      <c r="E21" s="273"/>
      <c r="F21" s="273"/>
      <c r="G21" s="273"/>
      <c r="H21" s="273"/>
      <c r="I21" s="273"/>
      <c r="J21" s="273"/>
      <c r="K21" s="273"/>
      <c r="L21" s="273"/>
      <c r="M21" s="273"/>
      <c r="N21" s="273"/>
      <c r="O21" s="273"/>
      <c r="P21" s="273"/>
      <c r="Q21" s="273"/>
      <c r="R21" s="273"/>
      <c r="S21" s="273"/>
      <c r="T21" s="273"/>
      <c r="U21" s="273"/>
      <c r="V21" s="273"/>
      <c r="W21" s="273"/>
      <c r="X21" s="273"/>
      <c r="Y21" s="273"/>
      <c r="Z21" s="273"/>
      <c r="AA21" s="273"/>
      <c r="AB21" s="273"/>
      <c r="AC21" s="273"/>
      <c r="AD21" s="273"/>
      <c r="AE21" s="273"/>
      <c r="AF21" s="273"/>
      <c r="AG21" s="273"/>
      <c r="AH21" s="273"/>
      <c r="AI21" s="273"/>
      <c r="AJ21" s="273"/>
      <c r="AK21" s="273"/>
      <c r="AL21" s="273"/>
      <c r="AM21" s="273"/>
      <c r="AN21" s="273"/>
      <c r="AO21" s="273"/>
      <c r="AP21" s="273"/>
      <c r="AQ21" s="273"/>
      <c r="AR21" s="273"/>
      <c r="AS21" s="273"/>
      <c r="AT21" s="273"/>
      <c r="AU21" s="273"/>
    </row>
    <row r="22" spans="1:47">
      <c r="A22" s="273"/>
      <c r="B22" s="273"/>
      <c r="C22" s="273"/>
      <c r="D22" s="273"/>
      <c r="E22" s="273"/>
      <c r="F22" s="273"/>
      <c r="G22" s="273"/>
      <c r="H22" s="273"/>
      <c r="I22" s="273"/>
      <c r="J22" s="273"/>
      <c r="K22" s="273"/>
      <c r="L22" s="273"/>
      <c r="M22" s="273"/>
      <c r="N22" s="273"/>
      <c r="O22" s="273"/>
      <c r="P22" s="273"/>
      <c r="Q22" s="273"/>
      <c r="R22" s="273"/>
      <c r="S22" s="273"/>
      <c r="T22" s="273"/>
      <c r="U22" s="273"/>
      <c r="V22" s="273"/>
      <c r="W22" s="273"/>
      <c r="X22" s="273"/>
      <c r="Y22" s="273"/>
      <c r="Z22" s="273"/>
      <c r="AA22" s="273"/>
      <c r="AB22" s="273"/>
      <c r="AC22" s="273"/>
      <c r="AD22" s="273"/>
      <c r="AE22" s="273"/>
      <c r="AF22" s="273"/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</row>
    <row r="23" spans="1:47">
      <c r="A23" s="273"/>
      <c r="B23" s="273"/>
      <c r="C23" s="273"/>
      <c r="D23" s="273"/>
      <c r="E23" s="273"/>
      <c r="F23" s="273"/>
      <c r="G23" s="273"/>
      <c r="H23" s="273"/>
      <c r="I23" s="273"/>
      <c r="J23" s="273"/>
      <c r="K23" s="273"/>
      <c r="L23" s="273"/>
      <c r="M23" s="273"/>
      <c r="N23" s="273"/>
      <c r="O23" s="273"/>
      <c r="P23" s="273"/>
      <c r="Q23" s="273"/>
      <c r="R23" s="273"/>
      <c r="S23" s="273"/>
      <c r="T23" s="273"/>
      <c r="U23" s="273"/>
      <c r="V23" s="273"/>
      <c r="W23" s="273"/>
      <c r="X23" s="273"/>
      <c r="Y23" s="273"/>
      <c r="Z23" s="273"/>
      <c r="AA23" s="273"/>
      <c r="AB23" s="273"/>
      <c r="AC23" s="273"/>
      <c r="AD23" s="273"/>
      <c r="AE23" s="273"/>
      <c r="AF23" s="273"/>
      <c r="AG23" s="273"/>
      <c r="AH23" s="273"/>
      <c r="AI23" s="273"/>
      <c r="AJ23" s="273"/>
      <c r="AK23" s="273"/>
      <c r="AL23" s="273"/>
      <c r="AM23" s="273"/>
      <c r="AN23" s="273"/>
      <c r="AO23" s="273"/>
      <c r="AP23" s="273"/>
      <c r="AQ23" s="273"/>
      <c r="AR23" s="273"/>
      <c r="AS23" s="273"/>
      <c r="AT23" s="273"/>
      <c r="AU23" s="273"/>
    </row>
    <row r="24" spans="1:47">
      <c r="A24" s="273"/>
      <c r="B24" s="273"/>
      <c r="C24" s="273"/>
      <c r="D24" s="273"/>
      <c r="E24" s="273"/>
      <c r="F24" s="273"/>
      <c r="G24" s="273"/>
      <c r="H24" s="273"/>
      <c r="I24" s="273"/>
      <c r="J24" s="273"/>
      <c r="K24" s="273"/>
      <c r="L24" s="273"/>
      <c r="M24" s="273"/>
      <c r="N24" s="273"/>
      <c r="O24" s="273"/>
      <c r="P24" s="273"/>
      <c r="Q24" s="273"/>
      <c r="R24" s="273"/>
      <c r="S24" s="273"/>
      <c r="T24" s="273"/>
      <c r="U24" s="273"/>
      <c r="V24" s="273"/>
      <c r="W24" s="273"/>
      <c r="X24" s="273"/>
      <c r="Y24" s="273"/>
      <c r="Z24" s="273"/>
      <c r="AA24" s="273"/>
      <c r="AB24" s="273"/>
      <c r="AC24" s="273"/>
      <c r="AD24" s="273"/>
      <c r="AE24" s="273"/>
      <c r="AF24" s="273"/>
      <c r="AG24" s="273"/>
      <c r="AH24" s="273"/>
      <c r="AI24" s="273"/>
      <c r="AJ24" s="273"/>
      <c r="AK24" s="273"/>
      <c r="AL24" s="273"/>
      <c r="AM24" s="273"/>
      <c r="AN24" s="273"/>
      <c r="AO24" s="273"/>
      <c r="AP24" s="273"/>
      <c r="AQ24" s="273"/>
      <c r="AR24" s="273"/>
      <c r="AS24" s="273"/>
      <c r="AT24" s="273"/>
      <c r="AU24" s="273"/>
    </row>
  </sheetData>
  <phoneticPr fontId="10" type="noConversion"/>
  <hyperlinks>
    <hyperlink ref="A1" location="'1.1 '!A1" display="1. Зовнішня торгівля товарами (відповідно до КПБ6)"/>
    <hyperlink ref="A2" location="'1.1'!A1" display="1.1. Dynamics of the Commodity Composition of Exports "/>
    <hyperlink ref="A3" location="'1.2'!A1" display="1.2. Dynamics of the Commodity Composition of Imports  "/>
    <hyperlink ref="A4" location="'1.3'!A1" display="1.3. Dynamics of Goods Exports by Broad Economic Categories"/>
    <hyperlink ref="A5" location="'1.4'!A1" display="1.4. Composition of Exports by Broad Economic Categories within Commodity Groups "/>
    <hyperlink ref="A6" location="'1.5'!A1" display="1.5. Commodity Composition of Exports by Broad Economic Categories "/>
    <hyperlink ref="A7" location="'1.6'!A1" display="1.6. Dynamics of Goods Imports by Broad Economic Categories"/>
    <hyperlink ref="A8" location="'1.7'!A1" display="1.7. Composition of Imports by Broad Economic Categories within Commodity Groups "/>
    <hyperlink ref="A9" location="'1.8 '!A1" display="1.8. Commodity Composition of Imports by Broad Economic Categories  "/>
    <hyperlink ref="A10" location="' 1.9 '!A1" display="1.9  Breakdown of External Trade in Goods and Services by Geographical Region"/>
    <hyperlink ref="A11" location="'1.10.'!A1" display="1.10 Breakdown of Goods  Exports by Geographical Region "/>
    <hyperlink ref="A12" location="'1.11'!A1" display="1.11 Breakdown of Goods Imports by Geographical Region "/>
    <hyperlink ref="A13" location="'1.12'!A1" display="1.12 Shares of Ukraine's Top Trading Partners in the Total Goods Turnover in the II quarter of 2015"/>
    <hyperlink ref="A14" location="'1.13'!A1" display="1.13 Dynamics of Goods Exports by Country "/>
    <hyperlink ref="A15" location="'1.14'!A1" display="1.14.Dynamics of Goods Imports by Country "/>
  </hyperlinks>
  <pageMargins left="0.48" right="0.32" top="0.67" bottom="1" header="0.5" footer="0.5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/>
  <dimension ref="A1:AE189"/>
  <sheetViews>
    <sheetView zoomScale="90" workbookViewId="0">
      <selection activeCell="Z16" sqref="Z16"/>
    </sheetView>
  </sheetViews>
  <sheetFormatPr defaultColWidth="8" defaultRowHeight="12.75"/>
  <cols>
    <col min="1" max="1" width="31.5703125" style="279" customWidth="1"/>
    <col min="2" max="3" width="7.140625" style="279" customWidth="1"/>
    <col min="4" max="4" width="7.5703125" style="279" customWidth="1"/>
    <col min="5" max="5" width="7.140625" style="279" customWidth="1"/>
    <col min="6" max="6" width="8.85546875" style="154" hidden="1" customWidth="1"/>
    <col min="7" max="7" width="7.28515625" style="279" customWidth="1"/>
    <col min="8" max="10" width="7.140625" style="279" customWidth="1"/>
    <col min="11" max="11" width="9.28515625" style="279" hidden="1" customWidth="1"/>
    <col min="12" max="12" width="7.28515625" style="279" customWidth="1"/>
    <col min="13" max="15" width="7.140625" style="279" customWidth="1"/>
    <col min="16" max="16" width="9.85546875" style="279" hidden="1" customWidth="1"/>
    <col min="17" max="20" width="7.140625" style="279" customWidth="1"/>
    <col min="21" max="21" width="10" style="154" hidden="1" customWidth="1"/>
    <col min="22" max="22" width="6.85546875" style="279" customWidth="1"/>
    <col min="23" max="23" width="8.5703125" style="279" customWidth="1"/>
    <col min="24" max="16384" width="8" style="279"/>
  </cols>
  <sheetData>
    <row r="1" spans="1:31" ht="15">
      <c r="A1" s="312" t="s">
        <v>15</v>
      </c>
      <c r="B1" s="313"/>
      <c r="C1" s="313"/>
      <c r="D1" s="313"/>
      <c r="E1" s="313"/>
      <c r="F1" s="313"/>
      <c r="Y1" s="301"/>
      <c r="Z1" s="301"/>
      <c r="AA1" s="301"/>
      <c r="AB1" s="301"/>
      <c r="AC1" s="301"/>
      <c r="AD1" s="301"/>
      <c r="AE1" s="302"/>
    </row>
    <row r="2" spans="1:31">
      <c r="A2" s="314" t="s">
        <v>17</v>
      </c>
      <c r="C2" s="303"/>
      <c r="D2" s="303"/>
      <c r="F2" s="279"/>
    </row>
    <row r="3" spans="1:31">
      <c r="A3" s="314" t="s">
        <v>16</v>
      </c>
      <c r="B3" s="303"/>
      <c r="C3" s="303"/>
      <c r="D3" s="303"/>
      <c r="E3" s="303"/>
      <c r="F3" s="303"/>
      <c r="G3" s="303"/>
      <c r="H3" s="303"/>
      <c r="I3" s="303"/>
      <c r="J3" s="303"/>
      <c r="K3" s="303"/>
      <c r="L3" s="303"/>
      <c r="M3" s="303"/>
      <c r="N3" s="303"/>
      <c r="O3" s="303"/>
      <c r="P3" s="303"/>
      <c r="Q3" s="303"/>
      <c r="R3" s="303"/>
      <c r="S3" s="303"/>
      <c r="T3" s="303"/>
      <c r="U3" s="303"/>
      <c r="V3" s="303"/>
      <c r="W3" s="303"/>
    </row>
    <row r="4" spans="1:31" ht="13.5">
      <c r="A4" s="481" t="s">
        <v>18</v>
      </c>
      <c r="B4" s="134">
        <v>2011</v>
      </c>
      <c r="C4" s="132"/>
      <c r="D4" s="132"/>
      <c r="E4" s="133"/>
      <c r="F4" s="483">
        <v>2011</v>
      </c>
      <c r="G4" s="132">
        <v>2012</v>
      </c>
      <c r="H4" s="132"/>
      <c r="I4" s="132"/>
      <c r="J4" s="133"/>
      <c r="K4" s="483">
        <v>2012</v>
      </c>
      <c r="L4" s="134">
        <v>2013</v>
      </c>
      <c r="M4" s="132"/>
      <c r="N4" s="132"/>
      <c r="O4" s="133"/>
      <c r="P4" s="483">
        <v>2013</v>
      </c>
      <c r="Q4" s="134">
        <v>2014</v>
      </c>
      <c r="R4" s="134"/>
      <c r="S4" s="134"/>
      <c r="T4" s="134"/>
      <c r="U4" s="479">
        <v>2014</v>
      </c>
      <c r="V4" s="134">
        <v>2015</v>
      </c>
      <c r="W4" s="291"/>
    </row>
    <row r="5" spans="1:31" ht="16.5" customHeight="1">
      <c r="A5" s="482"/>
      <c r="B5" s="39" t="s">
        <v>19</v>
      </c>
      <c r="C5" s="39" t="s">
        <v>20</v>
      </c>
      <c r="D5" s="39" t="s">
        <v>21</v>
      </c>
      <c r="E5" s="39" t="s">
        <v>22</v>
      </c>
      <c r="F5" s="479"/>
      <c r="G5" s="39" t="s">
        <v>19</v>
      </c>
      <c r="H5" s="39" t="s">
        <v>20</v>
      </c>
      <c r="I5" s="39" t="s">
        <v>21</v>
      </c>
      <c r="J5" s="39" t="s">
        <v>22</v>
      </c>
      <c r="K5" s="479"/>
      <c r="L5" s="39" t="s">
        <v>19</v>
      </c>
      <c r="M5" s="39" t="s">
        <v>20</v>
      </c>
      <c r="N5" s="39" t="s">
        <v>21</v>
      </c>
      <c r="O5" s="39" t="s">
        <v>22</v>
      </c>
      <c r="P5" s="479"/>
      <c r="Q5" s="39" t="s">
        <v>19</v>
      </c>
      <c r="R5" s="39" t="s">
        <v>20</v>
      </c>
      <c r="S5" s="39" t="s">
        <v>21</v>
      </c>
      <c r="T5" s="39" t="s">
        <v>22</v>
      </c>
      <c r="U5" s="480"/>
      <c r="V5" s="39" t="s">
        <v>19</v>
      </c>
      <c r="W5" s="39" t="s">
        <v>20</v>
      </c>
    </row>
    <row r="6" spans="1:31" ht="15" customHeight="1">
      <c r="A6" s="295" t="s">
        <v>23</v>
      </c>
      <c r="B6" s="135">
        <f t="shared" ref="B6:E16" si="0">B75+B144</f>
        <v>19704</v>
      </c>
      <c r="C6" s="136">
        <f t="shared" si="0"/>
        <v>22535</v>
      </c>
      <c r="D6" s="136">
        <f t="shared" si="0"/>
        <v>23114</v>
      </c>
      <c r="E6" s="136">
        <f t="shared" si="0"/>
        <v>23491</v>
      </c>
      <c r="F6" s="136">
        <f t="shared" ref="F6:F16" si="1">B6+C6+D6+E6</f>
        <v>88844</v>
      </c>
      <c r="G6" s="136">
        <f t="shared" ref="G6:J16" si="2">G75+G144</f>
        <v>20836</v>
      </c>
      <c r="H6" s="136">
        <f t="shared" si="2"/>
        <v>22768</v>
      </c>
      <c r="I6" s="136">
        <f t="shared" si="2"/>
        <v>23640</v>
      </c>
      <c r="J6" s="136">
        <f t="shared" si="2"/>
        <v>22791</v>
      </c>
      <c r="K6" s="136">
        <f t="shared" ref="K6:K16" si="3">G6+H6+I6+J6</f>
        <v>90035</v>
      </c>
      <c r="L6" s="136">
        <f t="shared" ref="L6:O16" si="4">L75+L144</f>
        <v>19851</v>
      </c>
      <c r="M6" s="136">
        <f t="shared" si="4"/>
        <v>20786</v>
      </c>
      <c r="N6" s="136">
        <f t="shared" si="4"/>
        <v>22546</v>
      </c>
      <c r="O6" s="136">
        <f t="shared" si="4"/>
        <v>22299</v>
      </c>
      <c r="P6" s="136">
        <f t="shared" ref="P6:P16" si="5">L6+M6+N6+O6</f>
        <v>85482</v>
      </c>
      <c r="Q6" s="136">
        <f t="shared" ref="Q6:T16" si="6">Q75+Q144</f>
        <v>18097</v>
      </c>
      <c r="R6" s="136">
        <f t="shared" si="6"/>
        <v>18021</v>
      </c>
      <c r="S6" s="136">
        <f t="shared" si="6"/>
        <v>16990</v>
      </c>
      <c r="T6" s="136">
        <f t="shared" si="6"/>
        <v>15477</v>
      </c>
      <c r="U6" s="136">
        <f t="shared" ref="U6:U16" si="7">Q6+R6+S6+T6</f>
        <v>68585</v>
      </c>
      <c r="V6" s="135">
        <f t="shared" ref="V6:W16" si="8">V75+V144</f>
        <v>12265</v>
      </c>
      <c r="W6" s="137">
        <f t="shared" si="8"/>
        <v>12107</v>
      </c>
      <c r="X6" s="317"/>
      <c r="Y6" s="303"/>
    </row>
    <row r="7" spans="1:31" ht="15" customHeight="1">
      <c r="A7" s="138" t="s">
        <v>24</v>
      </c>
      <c r="B7" s="139">
        <f t="shared" si="0"/>
        <v>7465</v>
      </c>
      <c r="C7" s="140">
        <f t="shared" si="0"/>
        <v>9210</v>
      </c>
      <c r="D7" s="140">
        <f t="shared" si="0"/>
        <v>10138</v>
      </c>
      <c r="E7" s="140">
        <f t="shared" si="0"/>
        <v>9421</v>
      </c>
      <c r="F7" s="140">
        <f t="shared" si="1"/>
        <v>36234</v>
      </c>
      <c r="G7" s="140">
        <f t="shared" si="2"/>
        <v>8566</v>
      </c>
      <c r="H7" s="140">
        <f t="shared" si="2"/>
        <v>8873</v>
      </c>
      <c r="I7" s="140">
        <f t="shared" si="2"/>
        <v>9931</v>
      </c>
      <c r="J7" s="140">
        <f t="shared" si="2"/>
        <v>8771</v>
      </c>
      <c r="K7" s="140">
        <f t="shared" si="3"/>
        <v>36141</v>
      </c>
      <c r="L7" s="140">
        <f t="shared" si="4"/>
        <v>7488</v>
      </c>
      <c r="M7" s="140">
        <f t="shared" si="4"/>
        <v>8651</v>
      </c>
      <c r="N7" s="140">
        <f t="shared" si="4"/>
        <v>9585</v>
      </c>
      <c r="O7" s="140">
        <f t="shared" si="4"/>
        <v>7827</v>
      </c>
      <c r="P7" s="140">
        <f t="shared" si="5"/>
        <v>33551</v>
      </c>
      <c r="Q7" s="140">
        <f t="shared" si="6"/>
        <v>5616</v>
      </c>
      <c r="R7" s="140">
        <f t="shared" si="6"/>
        <v>5958</v>
      </c>
      <c r="S7" s="140">
        <f t="shared" si="6"/>
        <v>5283</v>
      </c>
      <c r="T7" s="140">
        <f t="shared" si="6"/>
        <v>4109</v>
      </c>
      <c r="U7" s="140">
        <f t="shared" si="7"/>
        <v>20966</v>
      </c>
      <c r="V7" s="139">
        <f t="shared" si="8"/>
        <v>2797</v>
      </c>
      <c r="W7" s="141">
        <f t="shared" si="8"/>
        <v>3299</v>
      </c>
      <c r="X7" s="303"/>
      <c r="Y7" s="303"/>
    </row>
    <row r="8" spans="1:31" ht="15" customHeight="1">
      <c r="A8" s="155" t="s">
        <v>25</v>
      </c>
      <c r="B8" s="142">
        <f t="shared" si="0"/>
        <v>5801.3112124299996</v>
      </c>
      <c r="C8" s="143">
        <f t="shared" si="0"/>
        <v>7306.6971900000008</v>
      </c>
      <c r="D8" s="143">
        <f t="shared" si="0"/>
        <v>7874.5841129999999</v>
      </c>
      <c r="E8" s="143">
        <f t="shared" si="0"/>
        <v>7203.0236690000002</v>
      </c>
      <c r="F8" s="143">
        <f t="shared" si="1"/>
        <v>28185.61618443</v>
      </c>
      <c r="G8" s="143">
        <f t="shared" si="2"/>
        <v>6492.5804360000002</v>
      </c>
      <c r="H8" s="143">
        <f t="shared" si="2"/>
        <v>6365.3593490000003</v>
      </c>
      <c r="I8" s="143">
        <f t="shared" si="2"/>
        <v>7045.9240280000004</v>
      </c>
      <c r="J8" s="143">
        <f t="shared" si="2"/>
        <v>6339.82798</v>
      </c>
      <c r="K8" s="143">
        <f t="shared" si="3"/>
        <v>26243.691792999998</v>
      </c>
      <c r="L8" s="143">
        <f t="shared" si="4"/>
        <v>5405.896839</v>
      </c>
      <c r="M8" s="143">
        <f t="shared" si="4"/>
        <v>6107.6154810000007</v>
      </c>
      <c r="N8" s="143">
        <f t="shared" si="4"/>
        <v>6798.5533050000004</v>
      </c>
      <c r="O8" s="143">
        <f t="shared" si="4"/>
        <v>5580.1937419999995</v>
      </c>
      <c r="P8" s="143">
        <f t="shared" si="5"/>
        <v>23892.259367000002</v>
      </c>
      <c r="Q8" s="143">
        <f t="shared" si="6"/>
        <v>4068.3276690000002</v>
      </c>
      <c r="R8" s="143">
        <f t="shared" si="6"/>
        <v>4098.6274119999998</v>
      </c>
      <c r="S8" s="143">
        <f t="shared" si="6"/>
        <v>3366.2389290000001</v>
      </c>
      <c r="T8" s="143">
        <f t="shared" si="6"/>
        <v>2541.9699056099998</v>
      </c>
      <c r="U8" s="143">
        <f t="shared" si="7"/>
        <v>14075.163915609999</v>
      </c>
      <c r="V8" s="142">
        <f t="shared" si="8"/>
        <v>1749.6028650000001</v>
      </c>
      <c r="W8" s="144">
        <f t="shared" si="8"/>
        <v>2142.3335900000002</v>
      </c>
      <c r="X8" s="303"/>
      <c r="Y8" s="303"/>
    </row>
    <row r="9" spans="1:31">
      <c r="A9" s="145" t="s">
        <v>26</v>
      </c>
      <c r="B9" s="139">
        <f t="shared" si="0"/>
        <v>12239</v>
      </c>
      <c r="C9" s="140">
        <f t="shared" si="0"/>
        <v>13325</v>
      </c>
      <c r="D9" s="140">
        <f t="shared" si="0"/>
        <v>12976</v>
      </c>
      <c r="E9" s="140">
        <f t="shared" si="0"/>
        <v>14070</v>
      </c>
      <c r="F9" s="140">
        <f t="shared" si="1"/>
        <v>52610</v>
      </c>
      <c r="G9" s="140">
        <f t="shared" si="2"/>
        <v>12270</v>
      </c>
      <c r="H9" s="140">
        <f t="shared" si="2"/>
        <v>13895</v>
      </c>
      <c r="I9" s="140">
        <f t="shared" si="2"/>
        <v>13709</v>
      </c>
      <c r="J9" s="140">
        <f t="shared" si="2"/>
        <v>14020</v>
      </c>
      <c r="K9" s="140">
        <f t="shared" si="3"/>
        <v>53894</v>
      </c>
      <c r="L9" s="140">
        <f t="shared" si="4"/>
        <v>12363</v>
      </c>
      <c r="M9" s="140">
        <f t="shared" si="4"/>
        <v>12135</v>
      </c>
      <c r="N9" s="140">
        <f t="shared" si="4"/>
        <v>12961</v>
      </c>
      <c r="O9" s="140">
        <f t="shared" si="4"/>
        <v>14472</v>
      </c>
      <c r="P9" s="140">
        <f t="shared" si="5"/>
        <v>51931</v>
      </c>
      <c r="Q9" s="140">
        <f t="shared" si="6"/>
        <v>12481</v>
      </c>
      <c r="R9" s="140">
        <f t="shared" si="6"/>
        <v>12063</v>
      </c>
      <c r="S9" s="140">
        <f t="shared" si="6"/>
        <v>11707</v>
      </c>
      <c r="T9" s="140">
        <f t="shared" si="6"/>
        <v>11368</v>
      </c>
      <c r="U9" s="140">
        <f t="shared" si="7"/>
        <v>47619</v>
      </c>
      <c r="V9" s="139">
        <f t="shared" si="8"/>
        <v>9468</v>
      </c>
      <c r="W9" s="141">
        <f t="shared" si="8"/>
        <v>8808</v>
      </c>
      <c r="X9" s="303"/>
      <c r="Y9" s="303"/>
    </row>
    <row r="10" spans="1:31">
      <c r="A10" s="145" t="s">
        <v>27</v>
      </c>
      <c r="B10" s="142">
        <f t="shared" si="0"/>
        <v>5968.5208621399997</v>
      </c>
      <c r="C10" s="143">
        <f t="shared" si="0"/>
        <v>6562.7783099999997</v>
      </c>
      <c r="D10" s="143">
        <f t="shared" si="0"/>
        <v>6070.0787970000001</v>
      </c>
      <c r="E10" s="143">
        <f t="shared" si="0"/>
        <v>5795.0524329999998</v>
      </c>
      <c r="F10" s="143">
        <f t="shared" si="1"/>
        <v>24396.430402139998</v>
      </c>
      <c r="G10" s="143">
        <f t="shared" si="2"/>
        <v>4997.2305299999998</v>
      </c>
      <c r="H10" s="143">
        <f t="shared" si="2"/>
        <v>5956.1234299999996</v>
      </c>
      <c r="I10" s="143">
        <f t="shared" si="2"/>
        <v>5886.6962470000008</v>
      </c>
      <c r="J10" s="143">
        <f t="shared" si="2"/>
        <v>6224.9062510000003</v>
      </c>
      <c r="K10" s="143">
        <f t="shared" si="3"/>
        <v>23064.956458000001</v>
      </c>
      <c r="L10" s="143">
        <f t="shared" si="4"/>
        <v>5741.7030420000001</v>
      </c>
      <c r="M10" s="143">
        <f t="shared" si="4"/>
        <v>5431.7834899999998</v>
      </c>
      <c r="N10" s="143">
        <f t="shared" si="4"/>
        <v>5519.4819160000006</v>
      </c>
      <c r="O10" s="143">
        <f t="shared" si="4"/>
        <v>6278.2207520000002</v>
      </c>
      <c r="P10" s="143">
        <f t="shared" si="5"/>
        <v>22971.189200000001</v>
      </c>
      <c r="Q10" s="143">
        <f t="shared" si="6"/>
        <v>6062.3054176000005</v>
      </c>
      <c r="R10" s="143">
        <f t="shared" si="6"/>
        <v>5630.977699</v>
      </c>
      <c r="S10" s="143">
        <f t="shared" si="6"/>
        <v>5178.3235380000006</v>
      </c>
      <c r="T10" s="143">
        <f t="shared" si="6"/>
        <v>4958.3126659999998</v>
      </c>
      <c r="U10" s="143">
        <f t="shared" si="7"/>
        <v>21829.919320599998</v>
      </c>
      <c r="V10" s="142">
        <f t="shared" si="8"/>
        <v>4204.4062379999996</v>
      </c>
      <c r="W10" s="144">
        <f t="shared" si="8"/>
        <v>3819.0408349999998</v>
      </c>
      <c r="X10" s="303"/>
      <c r="Y10" s="303"/>
    </row>
    <row r="11" spans="1:31">
      <c r="A11" s="145" t="s">
        <v>28</v>
      </c>
      <c r="B11" s="142">
        <f t="shared" si="0"/>
        <v>4323.1515225499998</v>
      </c>
      <c r="C11" s="143">
        <f t="shared" si="0"/>
        <v>4499.4482769999995</v>
      </c>
      <c r="D11" s="143">
        <f t="shared" si="0"/>
        <v>4835.3243200000006</v>
      </c>
      <c r="E11" s="143">
        <f t="shared" si="0"/>
        <v>5558.9035750000003</v>
      </c>
      <c r="F11" s="143">
        <f t="shared" si="1"/>
        <v>19216.82769455</v>
      </c>
      <c r="G11" s="143">
        <f t="shared" si="2"/>
        <v>4789.411752</v>
      </c>
      <c r="H11" s="143">
        <f t="shared" si="2"/>
        <v>5105.5254530000002</v>
      </c>
      <c r="I11" s="143">
        <f t="shared" si="2"/>
        <v>4943.8661459999994</v>
      </c>
      <c r="J11" s="143">
        <f t="shared" si="2"/>
        <v>4514.3412540000008</v>
      </c>
      <c r="K11" s="143">
        <f t="shared" si="3"/>
        <v>19353.144605000001</v>
      </c>
      <c r="L11" s="143">
        <f t="shared" si="4"/>
        <v>4402.494471</v>
      </c>
      <c r="M11" s="143">
        <f t="shared" si="4"/>
        <v>4264.3161090000003</v>
      </c>
      <c r="N11" s="143">
        <f t="shared" si="4"/>
        <v>4901.1231189999999</v>
      </c>
      <c r="O11" s="143">
        <f t="shared" si="4"/>
        <v>5081.0530010000002</v>
      </c>
      <c r="P11" s="143">
        <f t="shared" si="5"/>
        <v>18648.986700000001</v>
      </c>
      <c r="Q11" s="143">
        <f t="shared" si="6"/>
        <v>4105.5251725400003</v>
      </c>
      <c r="R11" s="143">
        <f t="shared" si="6"/>
        <v>4194.2092640000001</v>
      </c>
      <c r="S11" s="143">
        <f t="shared" si="6"/>
        <v>4349.7269799999995</v>
      </c>
      <c r="T11" s="143">
        <f t="shared" si="6"/>
        <v>4261.2055899999996</v>
      </c>
      <c r="U11" s="143">
        <f t="shared" si="7"/>
        <v>16910.667006539999</v>
      </c>
      <c r="V11" s="142">
        <f t="shared" si="8"/>
        <v>3490.9803750000001</v>
      </c>
      <c r="W11" s="144">
        <f t="shared" si="8"/>
        <v>3402.5516239999997</v>
      </c>
      <c r="X11" s="303"/>
      <c r="Y11" s="303"/>
    </row>
    <row r="12" spans="1:31" ht="15" customHeight="1">
      <c r="A12" s="145" t="s">
        <v>29</v>
      </c>
      <c r="B12" s="142">
        <f t="shared" si="0"/>
        <v>1019.6921420800001</v>
      </c>
      <c r="C12" s="143">
        <f t="shared" si="0"/>
        <v>1188.5484959999999</v>
      </c>
      <c r="D12" s="143">
        <f t="shared" si="0"/>
        <v>1197.0616339999999</v>
      </c>
      <c r="E12" s="143">
        <f t="shared" si="0"/>
        <v>1095.0312709999998</v>
      </c>
      <c r="F12" s="143">
        <f t="shared" si="1"/>
        <v>4500.3335430799998</v>
      </c>
      <c r="G12" s="143">
        <f t="shared" si="2"/>
        <v>938.77631700000006</v>
      </c>
      <c r="H12" s="143">
        <f t="shared" si="2"/>
        <v>1193.4326980000001</v>
      </c>
      <c r="I12" s="143">
        <f t="shared" si="2"/>
        <v>1284.910104</v>
      </c>
      <c r="J12" s="143">
        <f t="shared" si="2"/>
        <v>1221.557235</v>
      </c>
      <c r="K12" s="143">
        <f t="shared" si="3"/>
        <v>4638.6763540000002</v>
      </c>
      <c r="L12" s="143">
        <f t="shared" si="4"/>
        <v>971.23393099999998</v>
      </c>
      <c r="M12" s="143">
        <f t="shared" si="4"/>
        <v>1189.9784199999999</v>
      </c>
      <c r="N12" s="143">
        <f t="shared" si="4"/>
        <v>1062.247985</v>
      </c>
      <c r="O12" s="143">
        <f t="shared" si="4"/>
        <v>1052.1802170000001</v>
      </c>
      <c r="P12" s="143">
        <f t="shared" si="5"/>
        <v>4275.6405530000002</v>
      </c>
      <c r="Q12" s="143">
        <f t="shared" si="6"/>
        <v>832.11136567000005</v>
      </c>
      <c r="R12" s="143">
        <f t="shared" si="6"/>
        <v>818.97873800000002</v>
      </c>
      <c r="S12" s="143">
        <f t="shared" si="6"/>
        <v>729.24494699999991</v>
      </c>
      <c r="T12" s="143">
        <f t="shared" si="6"/>
        <v>675.85859900000003</v>
      </c>
      <c r="U12" s="143">
        <f t="shared" si="7"/>
        <v>3056.19364967</v>
      </c>
      <c r="V12" s="142">
        <f t="shared" si="8"/>
        <v>608.61330599999997</v>
      </c>
      <c r="W12" s="144">
        <f t="shared" si="8"/>
        <v>576.10528299999999</v>
      </c>
      <c r="X12" s="303"/>
      <c r="Y12" s="303"/>
    </row>
    <row r="13" spans="1:31">
      <c r="A13" s="159" t="s">
        <v>30</v>
      </c>
      <c r="B13" s="142">
        <f t="shared" si="0"/>
        <v>485.12784771000003</v>
      </c>
      <c r="C13" s="143">
        <f t="shared" si="0"/>
        <v>566.523056</v>
      </c>
      <c r="D13" s="143">
        <f t="shared" si="0"/>
        <v>550.71757000000002</v>
      </c>
      <c r="E13" s="143">
        <f t="shared" si="0"/>
        <v>567.38365099999999</v>
      </c>
      <c r="F13" s="143">
        <f t="shared" si="1"/>
        <v>2169.7521247099999</v>
      </c>
      <c r="G13" s="143">
        <f t="shared" si="2"/>
        <v>479.12643300000002</v>
      </c>
      <c r="H13" s="143">
        <f t="shared" si="2"/>
        <v>497.142315</v>
      </c>
      <c r="I13" s="143">
        <f t="shared" si="2"/>
        <v>637.22002599999996</v>
      </c>
      <c r="J13" s="143">
        <f t="shared" si="2"/>
        <v>536.23574299999996</v>
      </c>
      <c r="K13" s="143">
        <f t="shared" si="3"/>
        <v>2149.7245169999997</v>
      </c>
      <c r="L13" s="143">
        <f t="shared" si="4"/>
        <v>455.938446</v>
      </c>
      <c r="M13" s="143">
        <f t="shared" si="4"/>
        <v>527.933356</v>
      </c>
      <c r="N13" s="143">
        <f t="shared" si="4"/>
        <v>539.82382399999995</v>
      </c>
      <c r="O13" s="143">
        <f t="shared" si="4"/>
        <v>525.57735100000002</v>
      </c>
      <c r="P13" s="143">
        <f t="shared" si="5"/>
        <v>2049.2729770000001</v>
      </c>
      <c r="Q13" s="143">
        <f t="shared" si="6"/>
        <v>381.47803999999996</v>
      </c>
      <c r="R13" s="143">
        <f t="shared" si="6"/>
        <v>473.26791700000001</v>
      </c>
      <c r="S13" s="143">
        <f t="shared" si="6"/>
        <v>430.47051110000001</v>
      </c>
      <c r="T13" s="143">
        <f t="shared" si="6"/>
        <v>454.41030599999999</v>
      </c>
      <c r="U13" s="143">
        <f t="shared" si="7"/>
        <v>1739.6267740999999</v>
      </c>
      <c r="V13" s="142">
        <f t="shared" si="8"/>
        <v>395.32782599999996</v>
      </c>
      <c r="W13" s="144">
        <f t="shared" si="8"/>
        <v>339.78909699999997</v>
      </c>
      <c r="X13" s="303"/>
      <c r="Y13" s="303"/>
    </row>
    <row r="14" spans="1:31">
      <c r="A14" s="145" t="s">
        <v>31</v>
      </c>
      <c r="B14" s="142">
        <f t="shared" ref="B14:E15" si="9">B83+B152</f>
        <v>694.75274480999997</v>
      </c>
      <c r="C14" s="143">
        <f t="shared" si="9"/>
        <v>779.72686699999997</v>
      </c>
      <c r="D14" s="143">
        <f t="shared" si="9"/>
        <v>553.80640200000005</v>
      </c>
      <c r="E14" s="143">
        <f t="shared" si="9"/>
        <v>1330.9615490000001</v>
      </c>
      <c r="F14" s="143">
        <f t="shared" si="1"/>
        <v>3359.2475628100001</v>
      </c>
      <c r="G14" s="143">
        <f t="shared" si="2"/>
        <v>1289.570172</v>
      </c>
      <c r="H14" s="143">
        <f t="shared" si="2"/>
        <v>1367.8191959999999</v>
      </c>
      <c r="I14" s="143">
        <f t="shared" si="2"/>
        <v>1303.5574609999999</v>
      </c>
      <c r="J14" s="143">
        <f t="shared" si="2"/>
        <v>1746.3666939999998</v>
      </c>
      <c r="K14" s="143">
        <f t="shared" si="3"/>
        <v>5707.3135229999998</v>
      </c>
      <c r="L14" s="143">
        <f t="shared" si="4"/>
        <v>1090.0526150000001</v>
      </c>
      <c r="M14" s="143">
        <f t="shared" si="4"/>
        <v>1076.983113</v>
      </c>
      <c r="N14" s="143">
        <f t="shared" si="4"/>
        <v>1300.2421079999999</v>
      </c>
      <c r="O14" s="143">
        <f t="shared" si="4"/>
        <v>1883.4775020000002</v>
      </c>
      <c r="P14" s="143">
        <f t="shared" si="5"/>
        <v>5350.7553379999999</v>
      </c>
      <c r="Q14" s="143">
        <f t="shared" si="6"/>
        <v>1332.3724018399998</v>
      </c>
      <c r="R14" s="143">
        <f t="shared" si="6"/>
        <v>1280.3116459999999</v>
      </c>
      <c r="S14" s="143">
        <f t="shared" si="6"/>
        <v>1306.8260949999999</v>
      </c>
      <c r="T14" s="143">
        <f t="shared" si="6"/>
        <v>1367.0239199999999</v>
      </c>
      <c r="U14" s="143">
        <f t="shared" si="7"/>
        <v>5286.5340628399999</v>
      </c>
      <c r="V14" s="142">
        <f t="shared" si="8"/>
        <v>1084.737003</v>
      </c>
      <c r="W14" s="144">
        <f t="shared" si="8"/>
        <v>916.30475200000001</v>
      </c>
      <c r="X14" s="303"/>
      <c r="Y14" s="303"/>
    </row>
    <row r="15" spans="1:31" ht="15" customHeight="1">
      <c r="A15" s="145" t="s">
        <v>32</v>
      </c>
      <c r="B15" s="142">
        <f t="shared" si="9"/>
        <v>16.166986420000001</v>
      </c>
      <c r="C15" s="143">
        <f t="shared" si="9"/>
        <v>23.117581000000001</v>
      </c>
      <c r="D15" s="143">
        <f t="shared" si="9"/>
        <v>72.618432999999996</v>
      </c>
      <c r="E15" s="143">
        <f t="shared" si="9"/>
        <v>56.877212999999998</v>
      </c>
      <c r="F15" s="143">
        <f t="shared" si="1"/>
        <v>168.78021342</v>
      </c>
      <c r="G15" s="143">
        <f t="shared" si="2"/>
        <v>58.97052</v>
      </c>
      <c r="H15" s="143">
        <f t="shared" si="2"/>
        <v>78.812749999999994</v>
      </c>
      <c r="I15" s="143">
        <f t="shared" si="2"/>
        <v>78.787716000000003</v>
      </c>
      <c r="J15" s="143">
        <f t="shared" si="2"/>
        <v>68.345377999999997</v>
      </c>
      <c r="K15" s="143">
        <f t="shared" si="3"/>
        <v>284.91636399999999</v>
      </c>
      <c r="L15" s="143">
        <f t="shared" si="4"/>
        <v>30.385114000000002</v>
      </c>
      <c r="M15" s="143">
        <f t="shared" si="4"/>
        <v>32.251308999999999</v>
      </c>
      <c r="N15" s="143">
        <f t="shared" si="4"/>
        <v>32.479264000000001</v>
      </c>
      <c r="O15" s="143">
        <f t="shared" si="4"/>
        <v>25.935290999999999</v>
      </c>
      <c r="P15" s="143">
        <f t="shared" si="5"/>
        <v>121.05097800000001</v>
      </c>
      <c r="Q15" s="143">
        <f t="shared" si="6"/>
        <v>14.899995000000001</v>
      </c>
      <c r="R15" s="143">
        <f t="shared" si="6"/>
        <v>16.442558999999999</v>
      </c>
      <c r="S15" s="143">
        <f t="shared" si="6"/>
        <v>46.354218000000003</v>
      </c>
      <c r="T15" s="143">
        <f t="shared" si="6"/>
        <v>17.77251</v>
      </c>
      <c r="U15" s="143">
        <f t="shared" si="7"/>
        <v>95.469282000000007</v>
      </c>
      <c r="V15" s="142">
        <f t="shared" si="8"/>
        <v>14.309044</v>
      </c>
      <c r="W15" s="144">
        <f t="shared" si="8"/>
        <v>19.645949999999999</v>
      </c>
      <c r="X15" s="303"/>
      <c r="Y15" s="303"/>
    </row>
    <row r="16" spans="1:31" ht="15" customHeight="1">
      <c r="A16" s="146" t="s">
        <v>33</v>
      </c>
      <c r="B16" s="147">
        <f t="shared" si="0"/>
        <v>5425.0544908699994</v>
      </c>
      <c r="C16" s="148">
        <f t="shared" si="0"/>
        <v>6430.6325640000005</v>
      </c>
      <c r="D16" s="148">
        <f t="shared" si="0"/>
        <v>5902.0732180000005</v>
      </c>
      <c r="E16" s="148">
        <f t="shared" si="0"/>
        <v>5592.7302159999999</v>
      </c>
      <c r="F16" s="148">
        <f t="shared" si="1"/>
        <v>23350.49048887</v>
      </c>
      <c r="G16" s="148">
        <f t="shared" si="2"/>
        <v>4953.8852559999996</v>
      </c>
      <c r="H16" s="148">
        <f t="shared" si="2"/>
        <v>5769.4394230000007</v>
      </c>
      <c r="I16" s="148">
        <f t="shared" si="2"/>
        <v>5777.2101229999998</v>
      </c>
      <c r="J16" s="148">
        <f t="shared" si="2"/>
        <v>6097.1591840000001</v>
      </c>
      <c r="K16" s="148">
        <f t="shared" si="3"/>
        <v>22597.693986000002</v>
      </c>
      <c r="L16" s="148">
        <f t="shared" si="4"/>
        <v>5573.1853779999992</v>
      </c>
      <c r="M16" s="148">
        <f t="shared" si="4"/>
        <v>5293.396272</v>
      </c>
      <c r="N16" s="148">
        <f t="shared" si="4"/>
        <v>5319.3163949999998</v>
      </c>
      <c r="O16" s="148">
        <f t="shared" si="4"/>
        <v>6105.7167989999998</v>
      </c>
      <c r="P16" s="148">
        <f t="shared" si="5"/>
        <v>22291.614844</v>
      </c>
      <c r="Q16" s="148">
        <f t="shared" si="6"/>
        <v>6001.2750569999998</v>
      </c>
      <c r="R16" s="148">
        <f t="shared" si="6"/>
        <v>5585.7248855600001</v>
      </c>
      <c r="S16" s="148">
        <f t="shared" si="6"/>
        <v>5073.1317710000003</v>
      </c>
      <c r="T16" s="148">
        <f t="shared" si="6"/>
        <v>4691.5452559999994</v>
      </c>
      <c r="U16" s="148">
        <f t="shared" si="7"/>
        <v>21351.676969560001</v>
      </c>
      <c r="V16" s="147">
        <f t="shared" si="8"/>
        <v>4191.5836479999998</v>
      </c>
      <c r="W16" s="149">
        <f t="shared" si="8"/>
        <v>3762.5980709999999</v>
      </c>
      <c r="X16" s="303"/>
      <c r="Y16" s="303"/>
    </row>
    <row r="17" spans="1:24" ht="15" customHeight="1">
      <c r="A17" s="315" t="s">
        <v>34</v>
      </c>
      <c r="B17" s="153"/>
      <c r="C17" s="154"/>
      <c r="D17" s="154"/>
      <c r="E17" s="154"/>
      <c r="F17" s="153"/>
      <c r="G17" s="154"/>
      <c r="H17" s="154"/>
      <c r="I17" s="154"/>
      <c r="J17" s="294"/>
      <c r="K17" s="294"/>
      <c r="L17" s="294"/>
      <c r="M17" s="294"/>
      <c r="N17" s="154"/>
      <c r="O17" s="154"/>
      <c r="P17" s="154"/>
      <c r="Q17" s="154"/>
      <c r="R17" s="154"/>
      <c r="S17" s="154"/>
      <c r="T17" s="154"/>
      <c r="V17" s="150"/>
      <c r="W17" s="137"/>
      <c r="X17" s="303"/>
    </row>
    <row r="18" spans="1:24">
      <c r="A18" s="266" t="s">
        <v>35</v>
      </c>
      <c r="B18" s="156">
        <v>100</v>
      </c>
      <c r="C18" s="157">
        <v>100</v>
      </c>
      <c r="D18" s="157">
        <v>100</v>
      </c>
      <c r="E18" s="157">
        <v>100</v>
      </c>
      <c r="F18" s="156">
        <v>100</v>
      </c>
      <c r="G18" s="157">
        <v>100</v>
      </c>
      <c r="H18" s="157">
        <v>100</v>
      </c>
      <c r="I18" s="157">
        <v>100</v>
      </c>
      <c r="J18" s="157">
        <v>100</v>
      </c>
      <c r="K18" s="157">
        <v>100</v>
      </c>
      <c r="L18" s="157">
        <v>100</v>
      </c>
      <c r="M18" s="157">
        <v>100</v>
      </c>
      <c r="N18" s="157">
        <v>100</v>
      </c>
      <c r="O18" s="157">
        <v>100</v>
      </c>
      <c r="P18" s="157">
        <v>100</v>
      </c>
      <c r="Q18" s="157">
        <v>100</v>
      </c>
      <c r="R18" s="157">
        <v>100</v>
      </c>
      <c r="S18" s="157">
        <v>100</v>
      </c>
      <c r="T18" s="157">
        <v>100</v>
      </c>
      <c r="U18" s="157">
        <v>100</v>
      </c>
      <c r="V18" s="156">
        <v>100</v>
      </c>
      <c r="W18" s="158">
        <v>100</v>
      </c>
      <c r="X18" s="303"/>
    </row>
    <row r="19" spans="1:24">
      <c r="A19" s="138" t="s">
        <v>24</v>
      </c>
      <c r="B19" s="156">
        <f t="shared" ref="B19:V19" si="10">B7/B$6*100</f>
        <v>37.885708485586683</v>
      </c>
      <c r="C19" s="157">
        <f t="shared" si="10"/>
        <v>40.869758153982694</v>
      </c>
      <c r="D19" s="157">
        <f t="shared" si="10"/>
        <v>43.860863545902916</v>
      </c>
      <c r="E19" s="157">
        <f t="shared" si="10"/>
        <v>40.10472095696224</v>
      </c>
      <c r="F19" s="156">
        <f t="shared" si="10"/>
        <v>40.783845842150285</v>
      </c>
      <c r="G19" s="157">
        <f t="shared" si="10"/>
        <v>41.111537723171431</v>
      </c>
      <c r="H19" s="157">
        <f t="shared" si="10"/>
        <v>38.971363316936056</v>
      </c>
      <c r="I19" s="157">
        <f t="shared" si="10"/>
        <v>42.009306260575293</v>
      </c>
      <c r="J19" s="157">
        <f t="shared" si="10"/>
        <v>38.484489491465929</v>
      </c>
      <c r="K19" s="157">
        <f t="shared" si="10"/>
        <v>40.14105625590048</v>
      </c>
      <c r="L19" s="157">
        <f t="shared" si="10"/>
        <v>37.721021611001966</v>
      </c>
      <c r="M19" s="157">
        <f t="shared" si="10"/>
        <v>41.619359184066198</v>
      </c>
      <c r="N19" s="157">
        <f t="shared" si="10"/>
        <v>42.513084360862237</v>
      </c>
      <c r="O19" s="157">
        <f t="shared" si="10"/>
        <v>35.10022870980761</v>
      </c>
      <c r="P19" s="157">
        <f t="shared" si="10"/>
        <v>39.249198661706558</v>
      </c>
      <c r="Q19" s="157">
        <f t="shared" si="10"/>
        <v>31.032767862076589</v>
      </c>
      <c r="R19" s="157">
        <f t="shared" si="10"/>
        <v>33.061428333610785</v>
      </c>
      <c r="S19" s="157">
        <f t="shared" si="10"/>
        <v>31.094761624484988</v>
      </c>
      <c r="T19" s="157">
        <f t="shared" si="10"/>
        <v>26.549072817729535</v>
      </c>
      <c r="U19" s="157">
        <f t="shared" si="10"/>
        <v>30.569366479550926</v>
      </c>
      <c r="V19" s="156">
        <f t="shared" si="10"/>
        <v>22.804728903383612</v>
      </c>
      <c r="W19" s="158">
        <f>W7/W$6*100</f>
        <v>27.248699099694392</v>
      </c>
      <c r="X19" s="303"/>
    </row>
    <row r="20" spans="1:24">
      <c r="A20" s="155" t="s">
        <v>25</v>
      </c>
      <c r="B20" s="156">
        <f t="shared" ref="B20:W20" si="11">B8/B$6*100</f>
        <v>29.442302133729193</v>
      </c>
      <c r="C20" s="157">
        <f t="shared" si="11"/>
        <v>32.423772753494568</v>
      </c>
      <c r="D20" s="157">
        <f t="shared" si="11"/>
        <v>34.068461162066278</v>
      </c>
      <c r="E20" s="157">
        <f t="shared" si="11"/>
        <v>30.662907790217531</v>
      </c>
      <c r="F20" s="156">
        <f t="shared" si="11"/>
        <v>31.72483925130566</v>
      </c>
      <c r="G20" s="157">
        <f t="shared" si="11"/>
        <v>31.160397561912077</v>
      </c>
      <c r="H20" s="157">
        <f t="shared" si="11"/>
        <v>27.957481329058332</v>
      </c>
      <c r="I20" s="157">
        <f t="shared" si="11"/>
        <v>29.80509318104907</v>
      </c>
      <c r="J20" s="157">
        <f t="shared" si="11"/>
        <v>27.817243561054799</v>
      </c>
      <c r="K20" s="157">
        <f t="shared" si="11"/>
        <v>29.148322089187534</v>
      </c>
      <c r="L20" s="157">
        <f t="shared" si="11"/>
        <v>27.232365316608735</v>
      </c>
      <c r="M20" s="157">
        <f t="shared" si="11"/>
        <v>29.383313196382183</v>
      </c>
      <c r="N20" s="157">
        <f t="shared" si="11"/>
        <v>30.154143994500131</v>
      </c>
      <c r="O20" s="157">
        <f t="shared" si="11"/>
        <v>25.024412493833804</v>
      </c>
      <c r="P20" s="157">
        <f t="shared" si="11"/>
        <v>27.950047222807147</v>
      </c>
      <c r="Q20" s="157">
        <f t="shared" si="11"/>
        <v>22.48067452616456</v>
      </c>
      <c r="R20" s="157">
        <f t="shared" si="11"/>
        <v>22.743618067809777</v>
      </c>
      <c r="S20" s="157">
        <f t="shared" si="11"/>
        <v>19.813060206003534</v>
      </c>
      <c r="T20" s="157">
        <f t="shared" si="11"/>
        <v>16.424177202364799</v>
      </c>
      <c r="U20" s="157">
        <f t="shared" si="11"/>
        <v>20.522219021083327</v>
      </c>
      <c r="V20" s="156">
        <f t="shared" si="11"/>
        <v>14.265005014268242</v>
      </c>
      <c r="W20" s="158">
        <f t="shared" si="11"/>
        <v>17.694999504418931</v>
      </c>
      <c r="X20" s="303"/>
    </row>
    <row r="21" spans="1:24" ht="12.75" customHeight="1">
      <c r="A21" s="145" t="s">
        <v>26</v>
      </c>
      <c r="B21" s="156">
        <f t="shared" ref="B21:W21" si="12">B9/B$6*100</f>
        <v>62.114291514413324</v>
      </c>
      <c r="C21" s="157">
        <f t="shared" si="12"/>
        <v>59.130241846017306</v>
      </c>
      <c r="D21" s="157">
        <f t="shared" si="12"/>
        <v>56.139136454097084</v>
      </c>
      <c r="E21" s="157">
        <f t="shared" si="12"/>
        <v>59.89527904303776</v>
      </c>
      <c r="F21" s="156">
        <f t="shared" si="12"/>
        <v>59.216154157849708</v>
      </c>
      <c r="G21" s="157">
        <f t="shared" si="12"/>
        <v>58.888462276828569</v>
      </c>
      <c r="H21" s="157">
        <f t="shared" si="12"/>
        <v>61.028636683063951</v>
      </c>
      <c r="I21" s="157">
        <f t="shared" si="12"/>
        <v>57.990693739424707</v>
      </c>
      <c r="J21" s="157">
        <f t="shared" si="12"/>
        <v>61.515510508534064</v>
      </c>
      <c r="K21" s="157">
        <f t="shared" si="12"/>
        <v>59.858943744099513</v>
      </c>
      <c r="L21" s="157">
        <f t="shared" si="12"/>
        <v>62.278978388998041</v>
      </c>
      <c r="M21" s="157">
        <f t="shared" si="12"/>
        <v>58.380640815933802</v>
      </c>
      <c r="N21" s="157">
        <f t="shared" si="12"/>
        <v>57.486915639137756</v>
      </c>
      <c r="O21" s="157">
        <f t="shared" si="12"/>
        <v>64.89977129019239</v>
      </c>
      <c r="P21" s="157">
        <f t="shared" si="12"/>
        <v>60.750801338293435</v>
      </c>
      <c r="Q21" s="157">
        <f t="shared" si="12"/>
        <v>68.967232137923418</v>
      </c>
      <c r="R21" s="157">
        <f t="shared" si="12"/>
        <v>66.938571666389208</v>
      </c>
      <c r="S21" s="157">
        <f t="shared" si="12"/>
        <v>68.905238375515012</v>
      </c>
      <c r="T21" s="157">
        <f t="shared" si="12"/>
        <v>73.450927182270462</v>
      </c>
      <c r="U21" s="157">
        <f t="shared" si="12"/>
        <v>69.430633520449078</v>
      </c>
      <c r="V21" s="156">
        <f t="shared" si="12"/>
        <v>77.195271096616395</v>
      </c>
      <c r="W21" s="158">
        <f t="shared" si="12"/>
        <v>72.751300900305608</v>
      </c>
      <c r="X21" s="303"/>
    </row>
    <row r="22" spans="1:24">
      <c r="A22" s="145" t="s">
        <v>27</v>
      </c>
      <c r="B22" s="156">
        <f t="shared" ref="B22:W22" si="13">B10/B$6*100</f>
        <v>30.290909775375557</v>
      </c>
      <c r="C22" s="157">
        <f t="shared" si="13"/>
        <v>29.122601775016637</v>
      </c>
      <c r="D22" s="157">
        <f t="shared" si="13"/>
        <v>26.261481340313232</v>
      </c>
      <c r="E22" s="157">
        <f t="shared" si="13"/>
        <v>24.669245383338296</v>
      </c>
      <c r="F22" s="156">
        <f t="shared" si="13"/>
        <v>27.459851427378325</v>
      </c>
      <c r="G22" s="157">
        <f t="shared" si="13"/>
        <v>23.983636638510269</v>
      </c>
      <c r="H22" s="157">
        <f t="shared" si="13"/>
        <v>26.160064256851722</v>
      </c>
      <c r="I22" s="157">
        <f t="shared" si="13"/>
        <v>24.901422364636215</v>
      </c>
      <c r="J22" s="157">
        <f t="shared" si="13"/>
        <v>27.313001847220399</v>
      </c>
      <c r="K22" s="157">
        <f t="shared" si="13"/>
        <v>25.617766932859443</v>
      </c>
      <c r="L22" s="157">
        <f t="shared" si="13"/>
        <v>28.92399900256914</v>
      </c>
      <c r="M22" s="157">
        <f t="shared" si="13"/>
        <v>26.131932502646009</v>
      </c>
      <c r="N22" s="157">
        <f t="shared" si="13"/>
        <v>24.480980732724213</v>
      </c>
      <c r="O22" s="157">
        <f t="shared" si="13"/>
        <v>28.154718830440828</v>
      </c>
      <c r="P22" s="157">
        <f t="shared" si="13"/>
        <v>26.872545331180834</v>
      </c>
      <c r="Q22" s="157">
        <f t="shared" si="13"/>
        <v>33.498952409791684</v>
      </c>
      <c r="R22" s="157">
        <f t="shared" si="13"/>
        <v>31.246754891515454</v>
      </c>
      <c r="S22" s="157">
        <f t="shared" si="13"/>
        <v>30.478655314891117</v>
      </c>
      <c r="T22" s="157">
        <f t="shared" si="13"/>
        <v>32.036652232344771</v>
      </c>
      <c r="U22" s="157">
        <f t="shared" si="13"/>
        <v>31.828999519720053</v>
      </c>
      <c r="V22" s="156">
        <f t="shared" si="13"/>
        <v>34.279708422339986</v>
      </c>
      <c r="W22" s="158">
        <f t="shared" si="13"/>
        <v>31.544072313537619</v>
      </c>
      <c r="X22" s="303"/>
    </row>
    <row r="23" spans="1:24" ht="12.75" customHeight="1">
      <c r="A23" s="145" t="s">
        <v>28</v>
      </c>
      <c r="B23" s="156">
        <f t="shared" ref="B23:W23" si="14">B11/B$6*100</f>
        <v>21.940476667427934</v>
      </c>
      <c r="C23" s="157">
        <f t="shared" si="14"/>
        <v>19.966488915021078</v>
      </c>
      <c r="D23" s="157">
        <f t="shared" si="14"/>
        <v>20.919461451933895</v>
      </c>
      <c r="E23" s="157">
        <f t="shared" si="14"/>
        <v>23.663971627431785</v>
      </c>
      <c r="F23" s="156">
        <f t="shared" si="14"/>
        <v>21.629854232756294</v>
      </c>
      <c r="G23" s="157">
        <f t="shared" si="14"/>
        <v>22.986234171626034</v>
      </c>
      <c r="H23" s="157">
        <f t="shared" si="14"/>
        <v>22.424127955903021</v>
      </c>
      <c r="I23" s="157">
        <f t="shared" si="14"/>
        <v>20.91313936548223</v>
      </c>
      <c r="J23" s="157">
        <f t="shared" si="14"/>
        <v>19.807561116230094</v>
      </c>
      <c r="K23" s="157">
        <f t="shared" si="14"/>
        <v>21.49513478647193</v>
      </c>
      <c r="L23" s="157">
        <f t="shared" si="14"/>
        <v>22.177696191627625</v>
      </c>
      <c r="M23" s="157">
        <f t="shared" si="14"/>
        <v>20.515328148753969</v>
      </c>
      <c r="N23" s="157">
        <f t="shared" si="14"/>
        <v>21.738326616694756</v>
      </c>
      <c r="O23" s="157">
        <f t="shared" si="14"/>
        <v>22.786012830171757</v>
      </c>
      <c r="P23" s="157">
        <f t="shared" si="14"/>
        <v>21.816273250508882</v>
      </c>
      <c r="Q23" s="157">
        <f t="shared" si="14"/>
        <v>22.686219663701166</v>
      </c>
      <c r="R23" s="157">
        <f t="shared" si="14"/>
        <v>23.274009566616723</v>
      </c>
      <c r="S23" s="157">
        <f t="shared" si="14"/>
        <v>25.601689111241903</v>
      </c>
      <c r="T23" s="157">
        <f t="shared" si="14"/>
        <v>27.532503650578278</v>
      </c>
      <c r="U23" s="157">
        <f t="shared" si="14"/>
        <v>24.656509450375445</v>
      </c>
      <c r="V23" s="156">
        <f t="shared" si="14"/>
        <v>28.462946392172849</v>
      </c>
      <c r="W23" s="158">
        <f t="shared" si="14"/>
        <v>28.104002841331461</v>
      </c>
      <c r="X23" s="303"/>
    </row>
    <row r="24" spans="1:24" ht="11.25" customHeight="1">
      <c r="A24" s="145" t="s">
        <v>29</v>
      </c>
      <c r="B24" s="156">
        <f t="shared" ref="B24:W24" si="15">B12/B$6*100</f>
        <v>5.1750514721883887</v>
      </c>
      <c r="C24" s="157">
        <f t="shared" si="15"/>
        <v>5.2742333969380963</v>
      </c>
      <c r="D24" s="157">
        <f t="shared" si="15"/>
        <v>5.1789462403737989</v>
      </c>
      <c r="E24" s="157">
        <f t="shared" si="15"/>
        <v>4.661492788727597</v>
      </c>
      <c r="F24" s="156">
        <f t="shared" si="15"/>
        <v>5.065433279771284</v>
      </c>
      <c r="G24" s="157">
        <f t="shared" si="15"/>
        <v>4.5055496112497604</v>
      </c>
      <c r="H24" s="157">
        <f t="shared" si="15"/>
        <v>5.2417107255797619</v>
      </c>
      <c r="I24" s="157">
        <f t="shared" si="15"/>
        <v>5.4353219289340098</v>
      </c>
      <c r="J24" s="157">
        <f t="shared" si="15"/>
        <v>5.3598228906147165</v>
      </c>
      <c r="K24" s="157">
        <f t="shared" si="15"/>
        <v>5.1520812506247573</v>
      </c>
      <c r="L24" s="157">
        <f t="shared" si="15"/>
        <v>4.8926196715530699</v>
      </c>
      <c r="M24" s="157">
        <f t="shared" si="15"/>
        <v>5.7249033965168863</v>
      </c>
      <c r="N24" s="157">
        <f t="shared" si="15"/>
        <v>4.7114698172624854</v>
      </c>
      <c r="O24" s="157">
        <f t="shared" si="15"/>
        <v>4.7185085295304727</v>
      </c>
      <c r="P24" s="157">
        <f t="shared" si="15"/>
        <v>5.0018021957839078</v>
      </c>
      <c r="Q24" s="157">
        <f t="shared" si="15"/>
        <v>4.5980624726197714</v>
      </c>
      <c r="R24" s="157">
        <f t="shared" si="15"/>
        <v>4.5445798679318576</v>
      </c>
      <c r="S24" s="157">
        <f t="shared" si="15"/>
        <v>4.2922009829311349</v>
      </c>
      <c r="T24" s="157">
        <f t="shared" si="15"/>
        <v>4.3668579117400013</v>
      </c>
      <c r="U24" s="157">
        <f t="shared" si="15"/>
        <v>4.4560671424801344</v>
      </c>
      <c r="V24" s="156">
        <f t="shared" si="15"/>
        <v>4.962195727680391</v>
      </c>
      <c r="W24" s="158">
        <f t="shared" si="15"/>
        <v>4.7584478648715614</v>
      </c>
      <c r="X24" s="303"/>
    </row>
    <row r="25" spans="1:24">
      <c r="A25" s="159" t="s">
        <v>30</v>
      </c>
      <c r="B25" s="156">
        <f t="shared" ref="B25:W25" si="16">B13/B$6*100</f>
        <v>2.4620779928440926</v>
      </c>
      <c r="C25" s="157">
        <f t="shared" si="16"/>
        <v>2.5139696294652762</v>
      </c>
      <c r="D25" s="157">
        <f t="shared" si="16"/>
        <v>2.3826147356580427</v>
      </c>
      <c r="E25" s="157">
        <f t="shared" si="16"/>
        <v>2.4153235324166702</v>
      </c>
      <c r="F25" s="156">
        <f t="shared" si="16"/>
        <v>2.4422044535477916</v>
      </c>
      <c r="G25" s="157">
        <f t="shared" si="16"/>
        <v>2.2995125407947783</v>
      </c>
      <c r="H25" s="157">
        <f t="shared" si="16"/>
        <v>2.1835133301124388</v>
      </c>
      <c r="I25" s="157">
        <f t="shared" si="16"/>
        <v>2.6955161844331643</v>
      </c>
      <c r="J25" s="157">
        <f t="shared" si="16"/>
        <v>2.3528399061032861</v>
      </c>
      <c r="K25" s="157">
        <f t="shared" si="16"/>
        <v>2.3876542644527121</v>
      </c>
      <c r="L25" s="157">
        <f t="shared" si="16"/>
        <v>2.2968034154450661</v>
      </c>
      <c r="M25" s="157">
        <f t="shared" si="16"/>
        <v>2.5398506494756083</v>
      </c>
      <c r="N25" s="157">
        <f t="shared" si="16"/>
        <v>2.3943219373724829</v>
      </c>
      <c r="O25" s="157">
        <f t="shared" si="16"/>
        <v>2.3569548006637069</v>
      </c>
      <c r="P25" s="157">
        <f t="shared" si="16"/>
        <v>2.3973151973514892</v>
      </c>
      <c r="Q25" s="157">
        <f t="shared" si="16"/>
        <v>2.107962866773498</v>
      </c>
      <c r="R25" s="157">
        <f t="shared" si="16"/>
        <v>2.626202302868875</v>
      </c>
      <c r="S25" s="157">
        <f t="shared" si="16"/>
        <v>2.5336698711006473</v>
      </c>
      <c r="T25" s="157">
        <f t="shared" si="16"/>
        <v>2.936036092265943</v>
      </c>
      <c r="U25" s="157">
        <f t="shared" si="16"/>
        <v>2.5364537057665668</v>
      </c>
      <c r="V25" s="156">
        <f t="shared" si="16"/>
        <v>3.223219127598858</v>
      </c>
      <c r="W25" s="158">
        <f t="shared" si="16"/>
        <v>2.8065507309820763</v>
      </c>
      <c r="X25" s="303"/>
    </row>
    <row r="26" spans="1:24" ht="15" customHeight="1">
      <c r="A26" s="145" t="s">
        <v>31</v>
      </c>
      <c r="B26" s="156">
        <f t="shared" ref="B26:W26" si="17">B14/B$6*100</f>
        <v>3.5259477507612664</v>
      </c>
      <c r="C26" s="157">
        <f t="shared" si="17"/>
        <v>3.4600704104725981</v>
      </c>
      <c r="D26" s="157">
        <f t="shared" si="17"/>
        <v>2.3959782036860782</v>
      </c>
      <c r="E26" s="157">
        <f t="shared" si="17"/>
        <v>5.6658360606189611</v>
      </c>
      <c r="F26" s="156">
        <f t="shared" si="17"/>
        <v>3.7810629449484487</v>
      </c>
      <c r="G26" s="157">
        <f t="shared" si="17"/>
        <v>6.1891446150892682</v>
      </c>
      <c r="H26" s="157">
        <f t="shared" si="17"/>
        <v>6.0076387737174972</v>
      </c>
      <c r="I26" s="157">
        <f t="shared" si="17"/>
        <v>5.5142024576988149</v>
      </c>
      <c r="J26" s="157">
        <f t="shared" si="17"/>
        <v>7.6625277258566964</v>
      </c>
      <c r="K26" s="157">
        <f t="shared" si="17"/>
        <v>6.3389943055478417</v>
      </c>
      <c r="L26" s="157">
        <f t="shared" si="17"/>
        <v>5.4911723086998139</v>
      </c>
      <c r="M26" s="157">
        <f t="shared" si="17"/>
        <v>5.1812908351775233</v>
      </c>
      <c r="N26" s="157">
        <f t="shared" si="17"/>
        <v>5.7670633726603384</v>
      </c>
      <c r="O26" s="157">
        <f t="shared" si="17"/>
        <v>8.4464662182160648</v>
      </c>
      <c r="P26" s="157">
        <f t="shared" si="17"/>
        <v>6.2595111696029573</v>
      </c>
      <c r="Q26" s="157">
        <f t="shared" si="17"/>
        <v>7.3623937770901247</v>
      </c>
      <c r="R26" s="157">
        <f t="shared" si="17"/>
        <v>7.104553831640863</v>
      </c>
      <c r="S26" s="157">
        <f t="shared" si="17"/>
        <v>7.6917368746321362</v>
      </c>
      <c r="T26" s="157">
        <f t="shared" si="17"/>
        <v>8.8326156231827859</v>
      </c>
      <c r="U26" s="157">
        <f t="shared" si="17"/>
        <v>7.7080032993220096</v>
      </c>
      <c r="V26" s="156">
        <f t="shared" si="17"/>
        <v>8.8441663514064413</v>
      </c>
      <c r="W26" s="158">
        <f t="shared" si="17"/>
        <v>7.5683881390930869</v>
      </c>
      <c r="X26" s="303"/>
    </row>
    <row r="27" spans="1:24">
      <c r="A27" s="145" t="s">
        <v>32</v>
      </c>
      <c r="B27" s="156">
        <f t="shared" ref="B27:W27" si="18">B15/B$6*100</f>
        <v>8.2049261165245635E-2</v>
      </c>
      <c r="C27" s="157">
        <f t="shared" si="18"/>
        <v>0.10258522742400711</v>
      </c>
      <c r="D27" s="157">
        <f t="shared" si="18"/>
        <v>0.31417510166998353</v>
      </c>
      <c r="E27" s="157">
        <f t="shared" si="18"/>
        <v>0.24212342173598397</v>
      </c>
      <c r="F27" s="156">
        <f t="shared" si="18"/>
        <v>0.18997367680428617</v>
      </c>
      <c r="G27" s="157">
        <f t="shared" si="18"/>
        <v>0.28302226914954887</v>
      </c>
      <c r="H27" s="157">
        <f t="shared" si="18"/>
        <v>0.34615578882642301</v>
      </c>
      <c r="I27" s="157">
        <f t="shared" si="18"/>
        <v>0.33328137055837564</v>
      </c>
      <c r="J27" s="157">
        <f t="shared" si="18"/>
        <v>0.29987880303628622</v>
      </c>
      <c r="K27" s="157">
        <f t="shared" si="18"/>
        <v>0.31645067362692286</v>
      </c>
      <c r="L27" s="157">
        <f t="shared" si="18"/>
        <v>0.15306591103722736</v>
      </c>
      <c r="M27" s="157">
        <f t="shared" si="18"/>
        <v>0.15515880400269411</v>
      </c>
      <c r="N27" s="157">
        <f t="shared" si="18"/>
        <v>0.14405776634436263</v>
      </c>
      <c r="O27" s="157">
        <f t="shared" si="18"/>
        <v>0.1163069689223732</v>
      </c>
      <c r="P27" s="157">
        <f t="shared" si="18"/>
        <v>0.1416099038394048</v>
      </c>
      <c r="Q27" s="157">
        <f t="shared" si="18"/>
        <v>8.2334060894070846E-2</v>
      </c>
      <c r="R27" s="157">
        <f t="shared" si="18"/>
        <v>9.1241102047611114E-2</v>
      </c>
      <c r="S27" s="157">
        <f t="shared" si="18"/>
        <v>0.27283236021188939</v>
      </c>
      <c r="T27" s="157">
        <f t="shared" si="18"/>
        <v>0.11483175033921303</v>
      </c>
      <c r="U27" s="157">
        <f t="shared" si="18"/>
        <v>0.13919848654953709</v>
      </c>
      <c r="V27" s="156">
        <f t="shared" si="18"/>
        <v>0.11666566653077863</v>
      </c>
      <c r="W27" s="158">
        <f t="shared" si="18"/>
        <v>0.16226934831089451</v>
      </c>
      <c r="X27" s="303"/>
    </row>
    <row r="28" spans="1:24">
      <c r="A28" s="146" t="s">
        <v>33</v>
      </c>
      <c r="B28" s="156">
        <f t="shared" ref="B28:W28" si="19">B16/B$6*100</f>
        <v>27.532757261825008</v>
      </c>
      <c r="C28" s="157">
        <f t="shared" si="19"/>
        <v>28.536199529620593</v>
      </c>
      <c r="D28" s="157">
        <f t="shared" si="19"/>
        <v>25.534624980531284</v>
      </c>
      <c r="E28" s="157">
        <f t="shared" si="19"/>
        <v>23.807969928908943</v>
      </c>
      <c r="F28" s="156">
        <f t="shared" si="19"/>
        <v>26.282574500101301</v>
      </c>
      <c r="G28" s="157">
        <f t="shared" si="19"/>
        <v>23.775605951238241</v>
      </c>
      <c r="H28" s="157">
        <f t="shared" si="19"/>
        <v>25.340123959065359</v>
      </c>
      <c r="I28" s="157">
        <f t="shared" si="19"/>
        <v>24.438283092216579</v>
      </c>
      <c r="J28" s="157">
        <f t="shared" si="19"/>
        <v>26.752486437628892</v>
      </c>
      <c r="K28" s="157">
        <f t="shared" si="19"/>
        <v>25.098788233464763</v>
      </c>
      <c r="L28" s="157">
        <f t="shared" si="19"/>
        <v>28.075086282806911</v>
      </c>
      <c r="M28" s="157">
        <f t="shared" si="19"/>
        <v>25.466161223900702</v>
      </c>
      <c r="N28" s="157">
        <f t="shared" si="19"/>
        <v>23.593171272065998</v>
      </c>
      <c r="O28" s="157">
        <f t="shared" si="19"/>
        <v>27.381123812727026</v>
      </c>
      <c r="P28" s="157">
        <f t="shared" si="19"/>
        <v>26.077554156430594</v>
      </c>
      <c r="Q28" s="157">
        <f t="shared" si="19"/>
        <v>33.161712200917279</v>
      </c>
      <c r="R28" s="157">
        <f t="shared" si="19"/>
        <v>30.995643335885916</v>
      </c>
      <c r="S28" s="157">
        <f t="shared" si="19"/>
        <v>29.859516015303122</v>
      </c>
      <c r="T28" s="157">
        <f t="shared" si="19"/>
        <v>30.313014511856302</v>
      </c>
      <c r="U28" s="157">
        <f t="shared" si="19"/>
        <v>31.131700764831962</v>
      </c>
      <c r="V28" s="289">
        <f t="shared" si="19"/>
        <v>34.175162233999181</v>
      </c>
      <c r="W28" s="290">
        <f t="shared" si="19"/>
        <v>31.077872891715536</v>
      </c>
      <c r="X28" s="303"/>
    </row>
    <row r="29" spans="1:24" s="302" customFormat="1">
      <c r="A29" s="295" t="s">
        <v>36</v>
      </c>
      <c r="B29" s="135">
        <f t="shared" ref="B29:E39" si="20">B98+B167</f>
        <v>22039</v>
      </c>
      <c r="C29" s="136">
        <f t="shared" si="20"/>
        <v>23872</v>
      </c>
      <c r="D29" s="136">
        <f t="shared" si="20"/>
        <v>25687</v>
      </c>
      <c r="E29" s="136">
        <f t="shared" si="20"/>
        <v>27403</v>
      </c>
      <c r="F29" s="136">
        <f t="shared" ref="F29:F39" si="21">B29+C29+D29+E29</f>
        <v>99001</v>
      </c>
      <c r="G29" s="136">
        <f t="shared" ref="G29:J39" si="22">G98+G167</f>
        <v>23285</v>
      </c>
      <c r="H29" s="136">
        <f t="shared" si="22"/>
        <v>26873</v>
      </c>
      <c r="I29" s="136">
        <f t="shared" si="22"/>
        <v>26771</v>
      </c>
      <c r="J29" s="136">
        <f t="shared" si="22"/>
        <v>27432</v>
      </c>
      <c r="K29" s="160">
        <f t="shared" ref="K29:K39" si="23">G29+H29+I29+J29</f>
        <v>104361</v>
      </c>
      <c r="L29" s="136">
        <f t="shared" ref="L29:O39" si="24">L98+L167</f>
        <v>23122</v>
      </c>
      <c r="M29" s="136">
        <f t="shared" si="24"/>
        <v>22957</v>
      </c>
      <c r="N29" s="136">
        <f t="shared" si="24"/>
        <v>27846</v>
      </c>
      <c r="O29" s="136">
        <f t="shared" si="24"/>
        <v>27151</v>
      </c>
      <c r="P29" s="160">
        <f t="shared" ref="P29:P39" si="25">L29+M29+N29+O29</f>
        <v>101076</v>
      </c>
      <c r="Q29" s="136">
        <f t="shared" ref="Q29:T39" si="26">Q98+Q167</f>
        <v>19356</v>
      </c>
      <c r="R29" s="136">
        <f t="shared" si="26"/>
        <v>18769</v>
      </c>
      <c r="S29" s="136">
        <f t="shared" si="26"/>
        <v>17957</v>
      </c>
      <c r="T29" s="136">
        <f t="shared" si="26"/>
        <v>17069</v>
      </c>
      <c r="U29" s="136">
        <f t="shared" ref="U29:U39" si="27">Q29+R29+S29+T29</f>
        <v>73151</v>
      </c>
      <c r="V29" s="135">
        <f t="shared" ref="V29:W39" si="28">V98+V167</f>
        <v>12697</v>
      </c>
      <c r="W29" s="137">
        <f t="shared" si="28"/>
        <v>12041</v>
      </c>
      <c r="X29" s="303"/>
    </row>
    <row r="30" spans="1:24" s="302" customFormat="1">
      <c r="A30" s="138" t="s">
        <v>24</v>
      </c>
      <c r="B30" s="139">
        <f t="shared" si="20"/>
        <v>10179</v>
      </c>
      <c r="C30" s="140">
        <f t="shared" si="20"/>
        <v>10274</v>
      </c>
      <c r="D30" s="140">
        <f t="shared" si="20"/>
        <v>10296</v>
      </c>
      <c r="E30" s="140">
        <f t="shared" si="20"/>
        <v>11236</v>
      </c>
      <c r="F30" s="140">
        <f t="shared" si="21"/>
        <v>41985</v>
      </c>
      <c r="G30" s="140">
        <f t="shared" si="22"/>
        <v>9859</v>
      </c>
      <c r="H30" s="140">
        <f t="shared" si="22"/>
        <v>9994</v>
      </c>
      <c r="I30" s="140">
        <f t="shared" si="22"/>
        <v>10490</v>
      </c>
      <c r="J30" s="140">
        <f t="shared" si="22"/>
        <v>10093</v>
      </c>
      <c r="K30" s="161">
        <f t="shared" si="23"/>
        <v>40436</v>
      </c>
      <c r="L30" s="140">
        <f t="shared" si="24"/>
        <v>8189</v>
      </c>
      <c r="M30" s="140">
        <f t="shared" si="24"/>
        <v>7201</v>
      </c>
      <c r="N30" s="140">
        <f t="shared" si="24"/>
        <v>10374</v>
      </c>
      <c r="O30" s="140">
        <f t="shared" si="24"/>
        <v>9661</v>
      </c>
      <c r="P30" s="161">
        <f t="shared" si="25"/>
        <v>35425</v>
      </c>
      <c r="Q30" s="140">
        <f t="shared" si="26"/>
        <v>6676</v>
      </c>
      <c r="R30" s="140">
        <f t="shared" si="26"/>
        <v>6775</v>
      </c>
      <c r="S30" s="140">
        <f t="shared" si="26"/>
        <v>5007</v>
      </c>
      <c r="T30" s="140">
        <f t="shared" si="26"/>
        <v>4345</v>
      </c>
      <c r="U30" s="140">
        <f t="shared" si="27"/>
        <v>22803</v>
      </c>
      <c r="V30" s="139">
        <f t="shared" si="28"/>
        <v>3316</v>
      </c>
      <c r="W30" s="141">
        <f t="shared" si="28"/>
        <v>3337</v>
      </c>
      <c r="X30" s="303"/>
    </row>
    <row r="31" spans="1:24">
      <c r="A31" s="155" t="s">
        <v>25</v>
      </c>
      <c r="B31" s="142">
        <f t="shared" si="20"/>
        <v>8492.0418710000013</v>
      </c>
      <c r="C31" s="143">
        <f t="shared" si="20"/>
        <v>7586.927936</v>
      </c>
      <c r="D31" s="143">
        <f t="shared" si="20"/>
        <v>7228.1482569999998</v>
      </c>
      <c r="E31" s="143">
        <f t="shared" si="20"/>
        <v>8050.0794990000004</v>
      </c>
      <c r="F31" s="143">
        <f t="shared" si="21"/>
        <v>31357.197563000002</v>
      </c>
      <c r="G31" s="143">
        <f t="shared" si="22"/>
        <v>7692.8516129999998</v>
      </c>
      <c r="H31" s="143">
        <f t="shared" si="22"/>
        <v>7011.3477480000001</v>
      </c>
      <c r="I31" s="143">
        <f t="shared" si="22"/>
        <v>7638.320670000001</v>
      </c>
      <c r="J31" s="143">
        <f t="shared" si="22"/>
        <v>7570.7823560000006</v>
      </c>
      <c r="K31" s="143">
        <f t="shared" si="23"/>
        <v>29913.302387</v>
      </c>
      <c r="L31" s="143">
        <f t="shared" si="24"/>
        <v>6019.564574</v>
      </c>
      <c r="M31" s="143">
        <f t="shared" si="24"/>
        <v>4917.3106000000007</v>
      </c>
      <c r="N31" s="143">
        <f t="shared" si="24"/>
        <v>7780.6174149999997</v>
      </c>
      <c r="O31" s="143">
        <f t="shared" si="24"/>
        <v>7501.5502030000007</v>
      </c>
      <c r="P31" s="162">
        <f t="shared" si="25"/>
        <v>26219.042792</v>
      </c>
      <c r="Q31" s="143">
        <f t="shared" si="26"/>
        <v>4608.0374969999993</v>
      </c>
      <c r="R31" s="143">
        <f t="shared" si="26"/>
        <v>4674.8096619999997</v>
      </c>
      <c r="S31" s="143">
        <f t="shared" si="26"/>
        <v>2825.9874770000001</v>
      </c>
      <c r="T31" s="143">
        <f t="shared" si="26"/>
        <v>2556.8485809499998</v>
      </c>
      <c r="U31" s="143">
        <f t="shared" si="27"/>
        <v>14665.683216949999</v>
      </c>
      <c r="V31" s="142">
        <f t="shared" si="28"/>
        <v>2150.9808187200001</v>
      </c>
      <c r="W31" s="144">
        <f t="shared" si="28"/>
        <v>2158.039053</v>
      </c>
      <c r="X31" s="303"/>
    </row>
    <row r="32" spans="1:24" s="302" customFormat="1">
      <c r="A32" s="145" t="s">
        <v>26</v>
      </c>
      <c r="B32" s="139">
        <f t="shared" si="20"/>
        <v>11860</v>
      </c>
      <c r="C32" s="140">
        <f t="shared" si="20"/>
        <v>13598</v>
      </c>
      <c r="D32" s="140">
        <f t="shared" si="20"/>
        <v>15391</v>
      </c>
      <c r="E32" s="140">
        <f t="shared" si="20"/>
        <v>16167</v>
      </c>
      <c r="F32" s="140">
        <f t="shared" si="21"/>
        <v>57016</v>
      </c>
      <c r="G32" s="140">
        <f t="shared" ref="G32:J33" si="29">G101+G170</f>
        <v>13426</v>
      </c>
      <c r="H32" s="140">
        <f t="shared" si="29"/>
        <v>16879</v>
      </c>
      <c r="I32" s="140">
        <f t="shared" si="29"/>
        <v>16281</v>
      </c>
      <c r="J32" s="140">
        <f t="shared" si="29"/>
        <v>17339</v>
      </c>
      <c r="K32" s="161">
        <f t="shared" si="23"/>
        <v>63925</v>
      </c>
      <c r="L32" s="140">
        <f t="shared" si="24"/>
        <v>14933</v>
      </c>
      <c r="M32" s="140">
        <f t="shared" si="24"/>
        <v>15756</v>
      </c>
      <c r="N32" s="140">
        <f t="shared" si="24"/>
        <v>17472</v>
      </c>
      <c r="O32" s="140">
        <f t="shared" si="24"/>
        <v>17490</v>
      </c>
      <c r="P32" s="161">
        <f t="shared" si="25"/>
        <v>65651</v>
      </c>
      <c r="Q32" s="140">
        <f t="shared" si="26"/>
        <v>12680</v>
      </c>
      <c r="R32" s="140">
        <f t="shared" si="26"/>
        <v>11994</v>
      </c>
      <c r="S32" s="140">
        <f t="shared" si="26"/>
        <v>12950</v>
      </c>
      <c r="T32" s="140">
        <f t="shared" si="26"/>
        <v>12724</v>
      </c>
      <c r="U32" s="140">
        <f t="shared" si="27"/>
        <v>50348</v>
      </c>
      <c r="V32" s="139">
        <f t="shared" si="28"/>
        <v>9381</v>
      </c>
      <c r="W32" s="141">
        <f t="shared" si="28"/>
        <v>8704</v>
      </c>
      <c r="X32" s="303"/>
    </row>
    <row r="33" spans="1:24">
      <c r="A33" s="145" t="s">
        <v>27</v>
      </c>
      <c r="B33" s="142">
        <f t="shared" si="20"/>
        <v>6572.7041479999998</v>
      </c>
      <c r="C33" s="143">
        <f t="shared" si="20"/>
        <v>7696.9549530000004</v>
      </c>
      <c r="D33" s="143">
        <f t="shared" si="20"/>
        <v>8789.8175890000002</v>
      </c>
      <c r="E33" s="143">
        <f t="shared" si="20"/>
        <v>9159.2965129999993</v>
      </c>
      <c r="F33" s="143">
        <f t="shared" si="21"/>
        <v>32218.773203000004</v>
      </c>
      <c r="G33" s="143">
        <f t="shared" si="29"/>
        <v>7076.797243</v>
      </c>
      <c r="H33" s="143">
        <f t="shared" si="29"/>
        <v>8694.3825880000004</v>
      </c>
      <c r="I33" s="143">
        <f t="shared" si="29"/>
        <v>8365.4969209999999</v>
      </c>
      <c r="J33" s="143">
        <f t="shared" si="29"/>
        <v>9056.8805609999999</v>
      </c>
      <c r="K33" s="162">
        <f t="shared" si="23"/>
        <v>33193.557312999998</v>
      </c>
      <c r="L33" s="143">
        <f t="shared" si="24"/>
        <v>7381.581177</v>
      </c>
      <c r="M33" s="143">
        <f t="shared" si="24"/>
        <v>8621.0513859999992</v>
      </c>
      <c r="N33" s="143">
        <f t="shared" si="24"/>
        <v>9413.0959640000001</v>
      </c>
      <c r="O33" s="143">
        <f t="shared" si="24"/>
        <v>9482.4922169999991</v>
      </c>
      <c r="P33" s="162">
        <f t="shared" si="25"/>
        <v>34898.220743999998</v>
      </c>
      <c r="Q33" s="143">
        <f t="shared" si="26"/>
        <v>6733.4155088899997</v>
      </c>
      <c r="R33" s="143">
        <f t="shared" si="26"/>
        <v>6729.5988880000004</v>
      </c>
      <c r="S33" s="143">
        <f t="shared" si="26"/>
        <v>7338.4460900000004</v>
      </c>
      <c r="T33" s="143">
        <f t="shared" si="26"/>
        <v>7390.7847519999996</v>
      </c>
      <c r="U33" s="143">
        <f t="shared" si="27"/>
        <v>28192.245238890002</v>
      </c>
      <c r="V33" s="142">
        <f t="shared" si="28"/>
        <v>5378.7330000000002</v>
      </c>
      <c r="W33" s="144">
        <f t="shared" si="28"/>
        <v>5275.2629999999999</v>
      </c>
      <c r="X33" s="303"/>
    </row>
    <row r="34" spans="1:24">
      <c r="A34" s="145" t="s">
        <v>28</v>
      </c>
      <c r="B34" s="142">
        <f t="shared" si="20"/>
        <v>3078.1304909999999</v>
      </c>
      <c r="C34" s="143">
        <f t="shared" si="20"/>
        <v>3441.785652</v>
      </c>
      <c r="D34" s="143">
        <f t="shared" si="20"/>
        <v>3919.3682529999996</v>
      </c>
      <c r="E34" s="143">
        <f t="shared" si="20"/>
        <v>4394.5969050000003</v>
      </c>
      <c r="F34" s="143">
        <f t="shared" si="21"/>
        <v>14833.881300999999</v>
      </c>
      <c r="G34" s="143">
        <f t="shared" si="22"/>
        <v>3614.642065</v>
      </c>
      <c r="H34" s="143">
        <f t="shared" si="22"/>
        <v>4994.1368779999993</v>
      </c>
      <c r="I34" s="143">
        <f t="shared" si="22"/>
        <v>4969.529391</v>
      </c>
      <c r="J34" s="143">
        <f t="shared" si="22"/>
        <v>5311.1956609999997</v>
      </c>
      <c r="K34" s="162">
        <f t="shared" si="23"/>
        <v>18889.503994999999</v>
      </c>
      <c r="L34" s="143">
        <f t="shared" si="24"/>
        <v>4359.0133599999999</v>
      </c>
      <c r="M34" s="143">
        <f t="shared" si="24"/>
        <v>3871.328536</v>
      </c>
      <c r="N34" s="143">
        <f t="shared" si="24"/>
        <v>4654.6355789999998</v>
      </c>
      <c r="O34" s="143">
        <f t="shared" si="24"/>
        <v>4601.2820700000002</v>
      </c>
      <c r="P34" s="162">
        <f t="shared" si="25"/>
        <v>17486.259545000001</v>
      </c>
      <c r="Q34" s="143">
        <f t="shared" si="26"/>
        <v>3037.6320839599998</v>
      </c>
      <c r="R34" s="143">
        <f t="shared" si="26"/>
        <v>2713.8698990000003</v>
      </c>
      <c r="S34" s="143">
        <f t="shared" si="26"/>
        <v>3153.1850999999997</v>
      </c>
      <c r="T34" s="143">
        <f t="shared" si="26"/>
        <v>3049.3038430000001</v>
      </c>
      <c r="U34" s="143">
        <f t="shared" si="27"/>
        <v>11953.990925960001</v>
      </c>
      <c r="V34" s="142">
        <f t="shared" si="28"/>
        <v>2161.5039999999999</v>
      </c>
      <c r="W34" s="144">
        <f t="shared" si="28"/>
        <v>1687.5540000000001</v>
      </c>
      <c r="X34" s="303"/>
    </row>
    <row r="35" spans="1:24">
      <c r="A35" s="145" t="s">
        <v>29</v>
      </c>
      <c r="B35" s="142">
        <f t="shared" si="20"/>
        <v>1021.243606</v>
      </c>
      <c r="C35" s="143">
        <f t="shared" si="20"/>
        <v>1156.303989</v>
      </c>
      <c r="D35" s="143">
        <f t="shared" si="20"/>
        <v>1257.2101769999999</v>
      </c>
      <c r="E35" s="143">
        <f t="shared" si="20"/>
        <v>1139.158574</v>
      </c>
      <c r="F35" s="143">
        <f t="shared" si="21"/>
        <v>4573.916346</v>
      </c>
      <c r="G35" s="143">
        <f t="shared" si="22"/>
        <v>1276.2378180000001</v>
      </c>
      <c r="H35" s="143">
        <f t="shared" si="22"/>
        <v>1374.597642</v>
      </c>
      <c r="I35" s="143">
        <f t="shared" si="22"/>
        <v>1247.513788</v>
      </c>
      <c r="J35" s="143">
        <f t="shared" si="22"/>
        <v>1143.3394290000001</v>
      </c>
      <c r="K35" s="162">
        <f t="shared" si="23"/>
        <v>5041.6886770000001</v>
      </c>
      <c r="L35" s="143">
        <f t="shared" si="24"/>
        <v>1229.862918</v>
      </c>
      <c r="M35" s="143">
        <f t="shared" si="24"/>
        <v>1212.9312129999998</v>
      </c>
      <c r="N35" s="143">
        <f t="shared" si="24"/>
        <v>1225.1566479999999</v>
      </c>
      <c r="O35" s="143">
        <f t="shared" si="24"/>
        <v>1269.9255559999999</v>
      </c>
      <c r="P35" s="162">
        <f t="shared" si="25"/>
        <v>4937.8763349999999</v>
      </c>
      <c r="Q35" s="143">
        <f t="shared" si="26"/>
        <v>1028.75082174</v>
      </c>
      <c r="R35" s="143">
        <f t="shared" si="26"/>
        <v>876.75211400000001</v>
      </c>
      <c r="S35" s="143">
        <f t="shared" si="26"/>
        <v>843.53672899999992</v>
      </c>
      <c r="T35" s="143">
        <f t="shared" si="26"/>
        <v>877.99928299999999</v>
      </c>
      <c r="U35" s="143">
        <f t="shared" si="27"/>
        <v>3627.0389477399999</v>
      </c>
      <c r="V35" s="142">
        <f t="shared" si="28"/>
        <v>681.48900000000003</v>
      </c>
      <c r="W35" s="144">
        <f t="shared" si="28"/>
        <v>708.00200000000007</v>
      </c>
      <c r="X35" s="303"/>
    </row>
    <row r="36" spans="1:24">
      <c r="A36" s="159" t="s">
        <v>30</v>
      </c>
      <c r="B36" s="142">
        <f t="shared" si="20"/>
        <v>705.1682780000001</v>
      </c>
      <c r="C36" s="143">
        <f t="shared" si="20"/>
        <v>826.44409499999995</v>
      </c>
      <c r="D36" s="143">
        <f t="shared" si="20"/>
        <v>825.57623000000001</v>
      </c>
      <c r="E36" s="143">
        <f t="shared" si="20"/>
        <v>822.04045399999995</v>
      </c>
      <c r="F36" s="143">
        <f t="shared" si="21"/>
        <v>3179.229057</v>
      </c>
      <c r="G36" s="143">
        <f t="shared" si="22"/>
        <v>934.0940720000001</v>
      </c>
      <c r="H36" s="143">
        <f t="shared" si="22"/>
        <v>884.91758500000003</v>
      </c>
      <c r="I36" s="143">
        <f t="shared" si="22"/>
        <v>794.42471899999998</v>
      </c>
      <c r="J36" s="143">
        <f t="shared" si="22"/>
        <v>705.537465</v>
      </c>
      <c r="K36" s="162">
        <f t="shared" si="23"/>
        <v>3318.973841</v>
      </c>
      <c r="L36" s="143">
        <f t="shared" si="24"/>
        <v>844.60453899999993</v>
      </c>
      <c r="M36" s="143">
        <f t="shared" si="24"/>
        <v>759.77497300000005</v>
      </c>
      <c r="N36" s="143">
        <f t="shared" si="24"/>
        <v>785.72731999999996</v>
      </c>
      <c r="O36" s="143">
        <f t="shared" si="24"/>
        <v>827.26854400000002</v>
      </c>
      <c r="P36" s="162">
        <f t="shared" si="25"/>
        <v>3217.375376</v>
      </c>
      <c r="Q36" s="143">
        <f t="shared" si="26"/>
        <v>680.02836400000001</v>
      </c>
      <c r="R36" s="143">
        <f t="shared" si="26"/>
        <v>622.678359</v>
      </c>
      <c r="S36" s="143">
        <f t="shared" si="26"/>
        <v>560.05278599999997</v>
      </c>
      <c r="T36" s="143">
        <f t="shared" si="26"/>
        <v>561.78673779999997</v>
      </c>
      <c r="U36" s="143">
        <f t="shared" si="27"/>
        <v>2424.5462468000001</v>
      </c>
      <c r="V36" s="142">
        <f t="shared" si="28"/>
        <v>450.56700000000001</v>
      </c>
      <c r="W36" s="144">
        <f t="shared" si="28"/>
        <v>444.80200000000002</v>
      </c>
      <c r="X36" s="303"/>
    </row>
    <row r="37" spans="1:24">
      <c r="A37" s="145" t="s">
        <v>31</v>
      </c>
      <c r="B37" s="142">
        <f t="shared" si="20"/>
        <v>287.37836300000004</v>
      </c>
      <c r="C37" s="143">
        <f t="shared" si="20"/>
        <v>300.54240700000003</v>
      </c>
      <c r="D37" s="143">
        <f t="shared" si="20"/>
        <v>305.98875399999997</v>
      </c>
      <c r="E37" s="143">
        <f t="shared" si="20"/>
        <v>277.41341199999999</v>
      </c>
      <c r="F37" s="143">
        <f t="shared" si="21"/>
        <v>1171.322936</v>
      </c>
      <c r="G37" s="143">
        <f t="shared" si="22"/>
        <v>223.901004</v>
      </c>
      <c r="H37" s="143">
        <f t="shared" si="22"/>
        <v>274.43310200000002</v>
      </c>
      <c r="I37" s="143">
        <f t="shared" si="22"/>
        <v>251.50771400000002</v>
      </c>
      <c r="J37" s="143">
        <f t="shared" si="22"/>
        <v>287.13495599999999</v>
      </c>
      <c r="K37" s="162">
        <f t="shared" si="23"/>
        <v>1036.976776</v>
      </c>
      <c r="L37" s="143">
        <f t="shared" si="24"/>
        <v>260.38315499999999</v>
      </c>
      <c r="M37" s="143">
        <f t="shared" si="24"/>
        <v>262.05467899999996</v>
      </c>
      <c r="N37" s="143">
        <f t="shared" si="24"/>
        <v>228.177314</v>
      </c>
      <c r="O37" s="143">
        <f t="shared" si="24"/>
        <v>228.230265</v>
      </c>
      <c r="P37" s="162">
        <f t="shared" si="25"/>
        <v>978.84541300000001</v>
      </c>
      <c r="Q37" s="143">
        <f t="shared" si="26"/>
        <v>213.02834063</v>
      </c>
      <c r="R37" s="143">
        <f t="shared" si="26"/>
        <v>213.779179</v>
      </c>
      <c r="S37" s="143">
        <f t="shared" si="26"/>
        <v>239.100191</v>
      </c>
      <c r="T37" s="143">
        <f t="shared" si="26"/>
        <v>252.32503400000002</v>
      </c>
      <c r="U37" s="143">
        <f t="shared" si="27"/>
        <v>918.23274463000007</v>
      </c>
      <c r="V37" s="142">
        <f t="shared" si="28"/>
        <v>230.23699999999999</v>
      </c>
      <c r="W37" s="144">
        <f t="shared" si="28"/>
        <v>193.55</v>
      </c>
      <c r="X37" s="303"/>
    </row>
    <row r="38" spans="1:24">
      <c r="A38" s="145" t="s">
        <v>32</v>
      </c>
      <c r="B38" s="142">
        <f t="shared" si="20"/>
        <v>61.745163000000005</v>
      </c>
      <c r="C38" s="143">
        <f t="shared" si="20"/>
        <v>35.397173000000002</v>
      </c>
      <c r="D38" s="143">
        <f t="shared" si="20"/>
        <v>48.090895000000003</v>
      </c>
      <c r="E38" s="143">
        <f t="shared" si="20"/>
        <v>53.757846000000001</v>
      </c>
      <c r="F38" s="143">
        <f t="shared" si="21"/>
        <v>198.99107699999999</v>
      </c>
      <c r="G38" s="143">
        <f t="shared" si="22"/>
        <v>46.765981999999994</v>
      </c>
      <c r="H38" s="143">
        <f t="shared" si="22"/>
        <v>63.289466000000004</v>
      </c>
      <c r="I38" s="143">
        <f t="shared" si="22"/>
        <v>60.283553999999995</v>
      </c>
      <c r="J38" s="143">
        <f t="shared" si="22"/>
        <v>27.376958999999999</v>
      </c>
      <c r="K38" s="162">
        <f t="shared" si="23"/>
        <v>197.71596099999999</v>
      </c>
      <c r="L38" s="143">
        <f t="shared" si="24"/>
        <v>21.679359999999999</v>
      </c>
      <c r="M38" s="143">
        <f t="shared" si="24"/>
        <v>23.031348000000001</v>
      </c>
      <c r="N38" s="143">
        <f t="shared" si="24"/>
        <v>26.663450999999998</v>
      </c>
      <c r="O38" s="143">
        <f t="shared" si="24"/>
        <v>33.34883</v>
      </c>
      <c r="P38" s="162">
        <f t="shared" si="25"/>
        <v>104.72298899999998</v>
      </c>
      <c r="Q38" s="143">
        <f t="shared" si="26"/>
        <v>62.457163690000002</v>
      </c>
      <c r="R38" s="143">
        <f t="shared" si="26"/>
        <v>21.513441999999998</v>
      </c>
      <c r="S38" s="143">
        <f t="shared" si="26"/>
        <v>38.598062999999996</v>
      </c>
      <c r="T38" s="143">
        <f t="shared" si="26"/>
        <v>63.335225000000001</v>
      </c>
      <c r="U38" s="143">
        <f t="shared" si="27"/>
        <v>185.90389368999999</v>
      </c>
      <c r="V38" s="142">
        <f t="shared" si="28"/>
        <v>58.774999999999999</v>
      </c>
      <c r="W38" s="144">
        <f t="shared" si="28"/>
        <v>40.07</v>
      </c>
      <c r="X38" s="303"/>
    </row>
    <row r="39" spans="1:24">
      <c r="A39" s="146" t="s">
        <v>33</v>
      </c>
      <c r="B39" s="147">
        <f t="shared" si="20"/>
        <v>6547.7293819999995</v>
      </c>
      <c r="C39" s="148">
        <f t="shared" si="20"/>
        <v>7569.1444940000001</v>
      </c>
      <c r="D39" s="148">
        <f t="shared" si="20"/>
        <v>8528.4052219999994</v>
      </c>
      <c r="E39" s="148">
        <f t="shared" si="20"/>
        <v>8971.3343949999999</v>
      </c>
      <c r="F39" s="148">
        <f t="shared" si="21"/>
        <v>31616.613492999997</v>
      </c>
      <c r="G39" s="148">
        <f t="shared" si="22"/>
        <v>6963.1137710000003</v>
      </c>
      <c r="H39" s="148">
        <f t="shared" si="22"/>
        <v>8429.4272799999999</v>
      </c>
      <c r="I39" s="148">
        <f t="shared" si="22"/>
        <v>8165.3647090000004</v>
      </c>
      <c r="J39" s="148">
        <f t="shared" si="22"/>
        <v>8881.3364600000004</v>
      </c>
      <c r="K39" s="164">
        <f t="shared" si="23"/>
        <v>32439.24222</v>
      </c>
      <c r="L39" s="148">
        <f t="shared" si="24"/>
        <v>7151.7862499999992</v>
      </c>
      <c r="M39" s="148">
        <f t="shared" si="24"/>
        <v>8354.9769109999997</v>
      </c>
      <c r="N39" s="148">
        <f t="shared" si="24"/>
        <v>9228.2457519999989</v>
      </c>
      <c r="O39" s="148">
        <f t="shared" si="24"/>
        <v>9604.4964389999986</v>
      </c>
      <c r="P39" s="164">
        <f t="shared" si="25"/>
        <v>34339.505351999993</v>
      </c>
      <c r="Q39" s="148">
        <f t="shared" si="26"/>
        <v>6409.4314860000004</v>
      </c>
      <c r="R39" s="148">
        <f t="shared" si="26"/>
        <v>6479.7424013400005</v>
      </c>
      <c r="S39" s="148">
        <f t="shared" si="26"/>
        <v>7157.5028000000002</v>
      </c>
      <c r="T39" s="148">
        <f t="shared" si="26"/>
        <v>6857.1126650000006</v>
      </c>
      <c r="U39" s="148">
        <f t="shared" si="27"/>
        <v>26903.789352340002</v>
      </c>
      <c r="V39" s="147">
        <f t="shared" si="28"/>
        <v>5002.4699999999993</v>
      </c>
      <c r="W39" s="149">
        <f t="shared" si="28"/>
        <v>4860.5810000000001</v>
      </c>
      <c r="X39" s="303"/>
    </row>
    <row r="40" spans="1:24" ht="13.5">
      <c r="A40" s="315" t="s">
        <v>34</v>
      </c>
      <c r="B40" s="165"/>
      <c r="C40" s="296"/>
      <c r="D40" s="296"/>
      <c r="E40" s="296"/>
      <c r="F40" s="165"/>
      <c r="G40" s="151"/>
      <c r="H40" s="151"/>
      <c r="I40" s="151"/>
      <c r="J40" s="151"/>
      <c r="K40" s="151"/>
      <c r="L40" s="151"/>
      <c r="M40" s="151"/>
      <c r="N40" s="151"/>
      <c r="O40" s="151"/>
      <c r="P40" s="151"/>
      <c r="Q40" s="151"/>
      <c r="R40" s="151"/>
      <c r="S40" s="151"/>
      <c r="T40" s="151"/>
      <c r="U40" s="151"/>
      <c r="V40" s="150"/>
      <c r="W40" s="152"/>
      <c r="X40" s="303"/>
    </row>
    <row r="41" spans="1:24">
      <c r="A41" s="266" t="s">
        <v>35</v>
      </c>
      <c r="B41" s="166">
        <v>100</v>
      </c>
      <c r="C41" s="167">
        <v>100</v>
      </c>
      <c r="D41" s="167">
        <v>100</v>
      </c>
      <c r="E41" s="167">
        <v>100</v>
      </c>
      <c r="F41" s="166">
        <v>100</v>
      </c>
      <c r="G41" s="167">
        <v>100</v>
      </c>
      <c r="H41" s="167">
        <v>100</v>
      </c>
      <c r="I41" s="167">
        <v>100</v>
      </c>
      <c r="J41" s="167">
        <v>100</v>
      </c>
      <c r="K41" s="167">
        <v>100</v>
      </c>
      <c r="L41" s="167">
        <v>100</v>
      </c>
      <c r="M41" s="167">
        <v>100</v>
      </c>
      <c r="N41" s="167">
        <v>100</v>
      </c>
      <c r="O41" s="167">
        <v>100</v>
      </c>
      <c r="P41" s="167">
        <v>100</v>
      </c>
      <c r="Q41" s="167">
        <v>100</v>
      </c>
      <c r="R41" s="167">
        <v>100</v>
      </c>
      <c r="S41" s="167">
        <v>100</v>
      </c>
      <c r="T41" s="167">
        <v>100</v>
      </c>
      <c r="U41" s="167">
        <v>100</v>
      </c>
      <c r="V41" s="166">
        <v>100</v>
      </c>
      <c r="W41" s="168">
        <v>100</v>
      </c>
      <c r="X41" s="303"/>
    </row>
    <row r="42" spans="1:24">
      <c r="A42" s="138" t="s">
        <v>24</v>
      </c>
      <c r="B42" s="166">
        <f t="shared" ref="B42:W42" si="30">B30/B$29*100</f>
        <v>46.186306093742914</v>
      </c>
      <c r="C42" s="167">
        <f t="shared" si="30"/>
        <v>43.037868632707777</v>
      </c>
      <c r="D42" s="167">
        <f t="shared" si="30"/>
        <v>40.082532020087982</v>
      </c>
      <c r="E42" s="167">
        <f t="shared" si="30"/>
        <v>41.002809911323581</v>
      </c>
      <c r="F42" s="166">
        <f t="shared" si="30"/>
        <v>42.408662538762236</v>
      </c>
      <c r="G42" s="167">
        <f t="shared" si="30"/>
        <v>42.340562593944597</v>
      </c>
      <c r="H42" s="167">
        <f t="shared" si="30"/>
        <v>37.189744353068136</v>
      </c>
      <c r="I42" s="167">
        <f t="shared" si="30"/>
        <v>39.184191849389265</v>
      </c>
      <c r="J42" s="167">
        <f t="shared" si="30"/>
        <v>36.792796733741618</v>
      </c>
      <c r="K42" s="167">
        <f t="shared" si="30"/>
        <v>38.746274949454296</v>
      </c>
      <c r="L42" s="167">
        <f t="shared" si="30"/>
        <v>35.416486463108726</v>
      </c>
      <c r="M42" s="167">
        <f t="shared" si="30"/>
        <v>31.367338938014548</v>
      </c>
      <c r="N42" s="167">
        <f t="shared" si="30"/>
        <v>37.254901960784316</v>
      </c>
      <c r="O42" s="167">
        <f t="shared" si="30"/>
        <v>35.582483149791905</v>
      </c>
      <c r="P42" s="167">
        <f t="shared" si="30"/>
        <v>35.047884759982587</v>
      </c>
      <c r="Q42" s="167">
        <f t="shared" si="30"/>
        <v>34.490597230832812</v>
      </c>
      <c r="R42" s="167">
        <f t="shared" si="30"/>
        <v>36.096755287974851</v>
      </c>
      <c r="S42" s="167">
        <f t="shared" si="30"/>
        <v>27.883276716600768</v>
      </c>
      <c r="T42" s="167">
        <f t="shared" si="30"/>
        <v>25.455504130294688</v>
      </c>
      <c r="U42" s="167">
        <f t="shared" si="30"/>
        <v>31.172506185834781</v>
      </c>
      <c r="V42" s="166">
        <f t="shared" si="30"/>
        <v>26.116405450106324</v>
      </c>
      <c r="W42" s="168">
        <f t="shared" si="30"/>
        <v>27.713645046092516</v>
      </c>
      <c r="X42" s="303"/>
    </row>
    <row r="43" spans="1:24">
      <c r="A43" s="155" t="s">
        <v>25</v>
      </c>
      <c r="B43" s="166">
        <f t="shared" ref="B43:W43" si="31">B31/B$29*100</f>
        <v>38.531883801442902</v>
      </c>
      <c r="C43" s="167">
        <f t="shared" si="31"/>
        <v>31.781702144772119</v>
      </c>
      <c r="D43" s="167">
        <f t="shared" si="31"/>
        <v>28.139324393662164</v>
      </c>
      <c r="E43" s="167">
        <f t="shared" si="31"/>
        <v>29.376635766156987</v>
      </c>
      <c r="F43" s="166">
        <f t="shared" si="31"/>
        <v>31.673616996798014</v>
      </c>
      <c r="G43" s="167">
        <f t="shared" si="31"/>
        <v>33.0377994975306</v>
      </c>
      <c r="H43" s="167">
        <f t="shared" si="31"/>
        <v>26.090677438320991</v>
      </c>
      <c r="I43" s="167">
        <f t="shared" si="31"/>
        <v>28.532070785551532</v>
      </c>
      <c r="J43" s="167">
        <f t="shared" si="31"/>
        <v>27.598360877806943</v>
      </c>
      <c r="K43" s="167">
        <f t="shared" si="31"/>
        <v>28.663296046415805</v>
      </c>
      <c r="L43" s="167">
        <f t="shared" si="31"/>
        <v>26.033926883487592</v>
      </c>
      <c r="M43" s="167">
        <f t="shared" si="31"/>
        <v>21.419656749575296</v>
      </c>
      <c r="N43" s="167">
        <f t="shared" si="31"/>
        <v>27.941598128995189</v>
      </c>
      <c r="O43" s="167">
        <f t="shared" si="31"/>
        <v>27.629001521122614</v>
      </c>
      <c r="P43" s="167">
        <f t="shared" si="31"/>
        <v>25.939929154299733</v>
      </c>
      <c r="Q43" s="167">
        <f t="shared" si="31"/>
        <v>23.806765328580283</v>
      </c>
      <c r="R43" s="167">
        <f t="shared" si="31"/>
        <v>24.907079023922424</v>
      </c>
      <c r="S43" s="167">
        <f t="shared" si="31"/>
        <v>15.737525627888846</v>
      </c>
      <c r="T43" s="167">
        <f t="shared" si="31"/>
        <v>14.979486677309742</v>
      </c>
      <c r="U43" s="167">
        <f t="shared" si="31"/>
        <v>20.048506810501564</v>
      </c>
      <c r="V43" s="166">
        <f t="shared" si="31"/>
        <v>16.940858617941245</v>
      </c>
      <c r="W43" s="168">
        <f t="shared" si="31"/>
        <v>17.922423826924675</v>
      </c>
      <c r="X43" s="303"/>
    </row>
    <row r="44" spans="1:24">
      <c r="A44" s="145" t="s">
        <v>26</v>
      </c>
      <c r="B44" s="166">
        <f t="shared" ref="B44:W44" si="32">B32/B$29*100</f>
        <v>53.813693906257086</v>
      </c>
      <c r="C44" s="167">
        <f t="shared" si="32"/>
        <v>56.962131367292223</v>
      </c>
      <c r="D44" s="167">
        <f t="shared" si="32"/>
        <v>59.917467979912018</v>
      </c>
      <c r="E44" s="167">
        <f t="shared" si="32"/>
        <v>58.997190088676419</v>
      </c>
      <c r="F44" s="166">
        <f t="shared" si="32"/>
        <v>57.591337461237771</v>
      </c>
      <c r="G44" s="167">
        <f t="shared" si="32"/>
        <v>57.659437406055403</v>
      </c>
      <c r="H44" s="167">
        <f t="shared" si="32"/>
        <v>62.810255646931864</v>
      </c>
      <c r="I44" s="167">
        <f t="shared" si="32"/>
        <v>60.815808150610742</v>
      </c>
      <c r="J44" s="167">
        <f t="shared" si="32"/>
        <v>63.207203266258382</v>
      </c>
      <c r="K44" s="167">
        <f t="shared" si="32"/>
        <v>61.253725050545704</v>
      </c>
      <c r="L44" s="167">
        <f t="shared" si="32"/>
        <v>64.583513536891274</v>
      </c>
      <c r="M44" s="167">
        <f t="shared" si="32"/>
        <v>68.632661061985459</v>
      </c>
      <c r="N44" s="167">
        <f t="shared" si="32"/>
        <v>62.745098039215684</v>
      </c>
      <c r="O44" s="167">
        <f t="shared" si="32"/>
        <v>64.417516850208102</v>
      </c>
      <c r="P44" s="167">
        <f t="shared" si="32"/>
        <v>64.95211524001742</v>
      </c>
      <c r="Q44" s="167">
        <f t="shared" si="32"/>
        <v>65.509402769167181</v>
      </c>
      <c r="R44" s="167">
        <f t="shared" si="32"/>
        <v>63.903244712025142</v>
      </c>
      <c r="S44" s="167">
        <f t="shared" si="32"/>
        <v>72.116723283399224</v>
      </c>
      <c r="T44" s="167">
        <f t="shared" si="32"/>
        <v>74.544495869705315</v>
      </c>
      <c r="U44" s="167">
        <f t="shared" si="32"/>
        <v>68.827493814165223</v>
      </c>
      <c r="V44" s="166">
        <f t="shared" si="32"/>
        <v>73.883594549893672</v>
      </c>
      <c r="W44" s="168">
        <f t="shared" si="32"/>
        <v>72.286354953907477</v>
      </c>
      <c r="X44" s="303"/>
    </row>
    <row r="45" spans="1:24">
      <c r="A45" s="145" t="s">
        <v>27</v>
      </c>
      <c r="B45" s="166">
        <f t="shared" ref="B45:W45" si="33">B33/B$29*100</f>
        <v>29.823059794001544</v>
      </c>
      <c r="C45" s="167">
        <f t="shared" si="33"/>
        <v>32.242606203920914</v>
      </c>
      <c r="D45" s="167">
        <f t="shared" si="33"/>
        <v>34.218934048351308</v>
      </c>
      <c r="E45" s="167">
        <f t="shared" si="33"/>
        <v>33.424429854395505</v>
      </c>
      <c r="F45" s="166">
        <f t="shared" si="33"/>
        <v>32.543886630438081</v>
      </c>
      <c r="G45" s="167">
        <f t="shared" si="33"/>
        <v>30.392086076873525</v>
      </c>
      <c r="H45" s="167">
        <f t="shared" si="33"/>
        <v>32.353598734789571</v>
      </c>
      <c r="I45" s="167">
        <f t="shared" si="33"/>
        <v>31.248354267677708</v>
      </c>
      <c r="J45" s="167">
        <f t="shared" si="33"/>
        <v>33.015750076552933</v>
      </c>
      <c r="K45" s="167">
        <f t="shared" si="33"/>
        <v>31.806476857255099</v>
      </c>
      <c r="L45" s="167">
        <f t="shared" si="33"/>
        <v>31.924492591471328</v>
      </c>
      <c r="M45" s="167">
        <f t="shared" si="33"/>
        <v>37.553039970379402</v>
      </c>
      <c r="N45" s="167">
        <f t="shared" si="33"/>
        <v>33.804122545428427</v>
      </c>
      <c r="O45" s="167">
        <f t="shared" si="33"/>
        <v>34.925020135538283</v>
      </c>
      <c r="P45" s="167">
        <f t="shared" si="33"/>
        <v>34.526713308797341</v>
      </c>
      <c r="Q45" s="167">
        <f t="shared" si="33"/>
        <v>34.78722622902459</v>
      </c>
      <c r="R45" s="167">
        <f t="shared" si="33"/>
        <v>35.85486114337472</v>
      </c>
      <c r="S45" s="167">
        <f t="shared" si="33"/>
        <v>40.866771119897535</v>
      </c>
      <c r="T45" s="167">
        <f t="shared" si="33"/>
        <v>43.299459558263514</v>
      </c>
      <c r="U45" s="167">
        <f t="shared" si="33"/>
        <v>38.539794724460364</v>
      </c>
      <c r="V45" s="166">
        <f t="shared" si="33"/>
        <v>42.362235173663073</v>
      </c>
      <c r="W45" s="168">
        <f t="shared" si="33"/>
        <v>43.810837970268253</v>
      </c>
      <c r="X45" s="303"/>
    </row>
    <row r="46" spans="1:24">
      <c r="A46" s="145" t="s">
        <v>28</v>
      </c>
      <c r="B46" s="166">
        <f t="shared" ref="B46:W46" si="34">B34/B$29*100</f>
        <v>13.966743005581014</v>
      </c>
      <c r="C46" s="167">
        <f t="shared" si="34"/>
        <v>14.417667778150134</v>
      </c>
      <c r="D46" s="167">
        <f t="shared" si="34"/>
        <v>15.258178273056409</v>
      </c>
      <c r="E46" s="167">
        <f t="shared" si="34"/>
        <v>16.036918968726052</v>
      </c>
      <c r="F46" s="166">
        <f t="shared" si="34"/>
        <v>14.983567136695589</v>
      </c>
      <c r="G46" s="167">
        <f t="shared" si="34"/>
        <v>15.523478913463604</v>
      </c>
      <c r="H46" s="167">
        <f t="shared" si="34"/>
        <v>18.584217906448849</v>
      </c>
      <c r="I46" s="167">
        <f t="shared" si="34"/>
        <v>18.563107059878227</v>
      </c>
      <c r="J46" s="167">
        <f t="shared" si="34"/>
        <v>19.361314016477106</v>
      </c>
      <c r="K46" s="167">
        <f t="shared" si="34"/>
        <v>18.100156183823458</v>
      </c>
      <c r="L46" s="167">
        <f t="shared" si="34"/>
        <v>18.852233197820254</v>
      </c>
      <c r="M46" s="167">
        <f t="shared" si="34"/>
        <v>16.863390408154373</v>
      </c>
      <c r="N46" s="167">
        <f t="shared" si="34"/>
        <v>16.715634486102132</v>
      </c>
      <c r="O46" s="167">
        <f t="shared" si="34"/>
        <v>16.947007734521748</v>
      </c>
      <c r="P46" s="167">
        <f t="shared" si="34"/>
        <v>17.300110357552732</v>
      </c>
      <c r="Q46" s="167">
        <f t="shared" si="34"/>
        <v>15.693490824343872</v>
      </c>
      <c r="R46" s="167">
        <f t="shared" si="34"/>
        <v>14.459320683041184</v>
      </c>
      <c r="S46" s="167">
        <f t="shared" si="34"/>
        <v>17.559643036141892</v>
      </c>
      <c r="T46" s="167">
        <f t="shared" si="34"/>
        <v>17.864572283086297</v>
      </c>
      <c r="U46" s="167">
        <f t="shared" si="34"/>
        <v>16.341527697447749</v>
      </c>
      <c r="V46" s="166">
        <f t="shared" si="34"/>
        <v>17.023737890840355</v>
      </c>
      <c r="W46" s="168">
        <f t="shared" si="34"/>
        <v>14.015065193920773</v>
      </c>
      <c r="X46" s="303"/>
    </row>
    <row r="47" spans="1:24">
      <c r="A47" s="145" t="s">
        <v>29</v>
      </c>
      <c r="B47" s="166">
        <f t="shared" ref="B47:W47" si="35">B35/B$29*100</f>
        <v>4.6338019238622445</v>
      </c>
      <c r="C47" s="167">
        <f t="shared" si="35"/>
        <v>4.8437667099530834</v>
      </c>
      <c r="D47" s="167">
        <f t="shared" si="35"/>
        <v>4.8943441312726277</v>
      </c>
      <c r="E47" s="167">
        <f t="shared" si="35"/>
        <v>4.1570578914717364</v>
      </c>
      <c r="F47" s="166">
        <f t="shared" si="35"/>
        <v>4.620070853829759</v>
      </c>
      <c r="G47" s="167">
        <f t="shared" si="35"/>
        <v>5.4809440326390382</v>
      </c>
      <c r="H47" s="167">
        <f t="shared" si="35"/>
        <v>5.1151625869832174</v>
      </c>
      <c r="I47" s="167">
        <f t="shared" si="35"/>
        <v>4.6599446714728625</v>
      </c>
      <c r="J47" s="167">
        <f t="shared" si="35"/>
        <v>4.167904013560805</v>
      </c>
      <c r="K47" s="167">
        <f t="shared" si="35"/>
        <v>4.8310084006477521</v>
      </c>
      <c r="L47" s="167">
        <f t="shared" si="35"/>
        <v>5.3190161664215898</v>
      </c>
      <c r="M47" s="167">
        <f t="shared" si="35"/>
        <v>5.283491802064729</v>
      </c>
      <c r="N47" s="167">
        <f t="shared" si="35"/>
        <v>4.3997581268404788</v>
      </c>
      <c r="O47" s="167">
        <f t="shared" si="35"/>
        <v>4.6772699200766086</v>
      </c>
      <c r="P47" s="167">
        <f t="shared" si="35"/>
        <v>4.8853103951482053</v>
      </c>
      <c r="Q47" s="167">
        <f t="shared" si="35"/>
        <v>5.3148936853688777</v>
      </c>
      <c r="R47" s="167">
        <f t="shared" si="35"/>
        <v>4.6712777132505723</v>
      </c>
      <c r="S47" s="167">
        <f t="shared" si="35"/>
        <v>4.6975370551873921</v>
      </c>
      <c r="T47" s="167">
        <f t="shared" si="35"/>
        <v>5.1438237916691074</v>
      </c>
      <c r="U47" s="167">
        <f t="shared" si="35"/>
        <v>4.9582903141993953</v>
      </c>
      <c r="V47" s="166">
        <f t="shared" si="35"/>
        <v>5.3673229896826022</v>
      </c>
      <c r="W47" s="168">
        <f t="shared" si="35"/>
        <v>5.8799269163690733</v>
      </c>
      <c r="X47" s="303"/>
    </row>
    <row r="48" spans="1:24">
      <c r="A48" s="159" t="s">
        <v>30</v>
      </c>
      <c r="B48" s="166">
        <f t="shared" ref="B48:W48" si="36">B36/B$29*100</f>
        <v>3.1996382685239806</v>
      </c>
      <c r="C48" s="167">
        <f t="shared" si="36"/>
        <v>3.4619809609584449</v>
      </c>
      <c r="D48" s="167">
        <f t="shared" si="36"/>
        <v>3.2139846225717292</v>
      </c>
      <c r="E48" s="167">
        <f t="shared" si="36"/>
        <v>2.9998191949786519</v>
      </c>
      <c r="F48" s="166">
        <f t="shared" si="36"/>
        <v>3.2113100443429867</v>
      </c>
      <c r="G48" s="167">
        <f t="shared" si="36"/>
        <v>4.0115699892634744</v>
      </c>
      <c r="H48" s="167">
        <f t="shared" si="36"/>
        <v>3.2929616529602206</v>
      </c>
      <c r="I48" s="167">
        <f t="shared" si="36"/>
        <v>2.9674824212767548</v>
      </c>
      <c r="J48" s="167">
        <f t="shared" si="36"/>
        <v>2.5719505139982504</v>
      </c>
      <c r="K48" s="167">
        <f t="shared" si="36"/>
        <v>3.180281753720259</v>
      </c>
      <c r="L48" s="167">
        <f t="shared" si="36"/>
        <v>3.6528178315024649</v>
      </c>
      <c r="M48" s="167">
        <f t="shared" si="36"/>
        <v>3.3095568802543891</v>
      </c>
      <c r="N48" s="167">
        <f t="shared" si="36"/>
        <v>2.8216882855706382</v>
      </c>
      <c r="O48" s="167">
        <f t="shared" si="36"/>
        <v>3.0469174026739347</v>
      </c>
      <c r="P48" s="167">
        <f t="shared" si="36"/>
        <v>3.1831249515216271</v>
      </c>
      <c r="Q48" s="167">
        <f t="shared" si="36"/>
        <v>3.5132690845215953</v>
      </c>
      <c r="R48" s="167">
        <f t="shared" si="36"/>
        <v>3.3175894240502957</v>
      </c>
      <c r="S48" s="167">
        <f t="shared" si="36"/>
        <v>3.1188549646377455</v>
      </c>
      <c r="T48" s="167">
        <f t="shared" si="36"/>
        <v>3.2912691885874978</v>
      </c>
      <c r="U48" s="167">
        <f t="shared" si="36"/>
        <v>3.3144403313693593</v>
      </c>
      <c r="V48" s="166">
        <f t="shared" si="36"/>
        <v>3.5486099078522488</v>
      </c>
      <c r="W48" s="168">
        <f t="shared" si="36"/>
        <v>3.6940619549871276</v>
      </c>
      <c r="X48" s="303"/>
    </row>
    <row r="49" spans="1:24">
      <c r="A49" s="145" t="s">
        <v>31</v>
      </c>
      <c r="B49" s="166">
        <f t="shared" ref="B49:W49" si="37">B37/B$29*100</f>
        <v>1.3039537320205092</v>
      </c>
      <c r="C49" s="167">
        <f t="shared" si="37"/>
        <v>1.2589745601541555</v>
      </c>
      <c r="D49" s="167">
        <f t="shared" si="37"/>
        <v>1.1912202826332385</v>
      </c>
      <c r="E49" s="167">
        <f t="shared" si="37"/>
        <v>1.0123468671313358</v>
      </c>
      <c r="F49" s="166">
        <f t="shared" si="37"/>
        <v>1.1831425298734357</v>
      </c>
      <c r="G49" s="167">
        <f t="shared" si="37"/>
        <v>0.96156754992484439</v>
      </c>
      <c r="H49" s="167">
        <f t="shared" si="37"/>
        <v>1.0212224239943439</v>
      </c>
      <c r="I49" s="167">
        <f t="shared" si="37"/>
        <v>0.93947821896828654</v>
      </c>
      <c r="J49" s="167">
        <f t="shared" si="37"/>
        <v>1.0467153543307086</v>
      </c>
      <c r="K49" s="167">
        <f t="shared" si="37"/>
        <v>0.99364396278303191</v>
      </c>
      <c r="L49" s="167">
        <f t="shared" si="37"/>
        <v>1.1261273030014705</v>
      </c>
      <c r="M49" s="167">
        <f t="shared" si="37"/>
        <v>1.1415022825282048</v>
      </c>
      <c r="N49" s="167">
        <f t="shared" si="37"/>
        <v>0.81942582058464419</v>
      </c>
      <c r="O49" s="167">
        <f t="shared" si="37"/>
        <v>0.84059616588707597</v>
      </c>
      <c r="P49" s="167">
        <f t="shared" si="37"/>
        <v>0.96842515829672726</v>
      </c>
      <c r="Q49" s="167">
        <f t="shared" si="37"/>
        <v>1.1005803917648276</v>
      </c>
      <c r="R49" s="167">
        <f t="shared" si="37"/>
        <v>1.1390014332143428</v>
      </c>
      <c r="S49" s="167">
        <f t="shared" si="37"/>
        <v>1.331515236398062</v>
      </c>
      <c r="T49" s="167">
        <f t="shared" si="37"/>
        <v>1.4782648895658799</v>
      </c>
      <c r="U49" s="167">
        <f t="shared" si="37"/>
        <v>1.2552565851868056</v>
      </c>
      <c r="V49" s="166">
        <f t="shared" si="37"/>
        <v>1.8133181066393635</v>
      </c>
      <c r="W49" s="168">
        <f t="shared" si="37"/>
        <v>1.6074246325056059</v>
      </c>
      <c r="X49" s="303"/>
    </row>
    <row r="50" spans="1:24">
      <c r="A50" s="145" t="s">
        <v>32</v>
      </c>
      <c r="B50" s="166">
        <f t="shared" ref="B50:W50" si="38">B38/B$29*100</f>
        <v>0.28016317891011394</v>
      </c>
      <c r="C50" s="167">
        <f t="shared" si="38"/>
        <v>0.14827904239276141</v>
      </c>
      <c r="D50" s="167">
        <f t="shared" si="38"/>
        <v>0.18721880717872855</v>
      </c>
      <c r="E50" s="167">
        <f t="shared" si="38"/>
        <v>0.19617503922928145</v>
      </c>
      <c r="F50" s="166">
        <f t="shared" si="38"/>
        <v>0.20099905758527692</v>
      </c>
      <c r="G50" s="167">
        <f t="shared" si="38"/>
        <v>0.20084166630878245</v>
      </c>
      <c r="H50" s="167">
        <f t="shared" si="38"/>
        <v>0.23551321400662376</v>
      </c>
      <c r="I50" s="167">
        <f t="shared" si="38"/>
        <v>0.22518230174442491</v>
      </c>
      <c r="J50" s="167">
        <f t="shared" si="38"/>
        <v>9.9799354768153992E-2</v>
      </c>
      <c r="K50" s="167">
        <f t="shared" si="38"/>
        <v>0.18945387740631078</v>
      </c>
      <c r="L50" s="167">
        <f t="shared" si="38"/>
        <v>9.3760747340195488E-2</v>
      </c>
      <c r="M50" s="167">
        <f t="shared" si="38"/>
        <v>0.10032385764690509</v>
      </c>
      <c r="N50" s="167">
        <f t="shared" si="38"/>
        <v>9.575325360913596E-2</v>
      </c>
      <c r="O50" s="167">
        <f t="shared" si="38"/>
        <v>0.1228272623476115</v>
      </c>
      <c r="P50" s="167">
        <f t="shared" si="38"/>
        <v>0.10360816514306066</v>
      </c>
      <c r="Q50" s="167">
        <f t="shared" si="38"/>
        <v>0.32267598517255636</v>
      </c>
      <c r="R50" s="167">
        <f t="shared" si="38"/>
        <v>0.11462220683041184</v>
      </c>
      <c r="S50" s="167">
        <f t="shared" si="38"/>
        <v>0.21494716823522858</v>
      </c>
      <c r="T50" s="167">
        <f t="shared" si="38"/>
        <v>0.37105410393110316</v>
      </c>
      <c r="U50" s="167">
        <f t="shared" si="38"/>
        <v>0.25413718703777122</v>
      </c>
      <c r="V50" s="166">
        <f t="shared" si="38"/>
        <v>0.46290462313932423</v>
      </c>
      <c r="W50" s="168">
        <f t="shared" si="38"/>
        <v>0.33277966946266924</v>
      </c>
      <c r="X50" s="303"/>
    </row>
    <row r="51" spans="1:24">
      <c r="A51" s="146" t="s">
        <v>33</v>
      </c>
      <c r="B51" s="169">
        <f t="shared" ref="B51:W51" si="39">B39/B$29*100</f>
        <v>29.709739017196785</v>
      </c>
      <c r="C51" s="170">
        <f t="shared" si="39"/>
        <v>31.707207163203755</v>
      </c>
      <c r="D51" s="170">
        <f t="shared" si="39"/>
        <v>33.201250523611165</v>
      </c>
      <c r="E51" s="170">
        <f t="shared" si="39"/>
        <v>32.73851182352297</v>
      </c>
      <c r="F51" s="169">
        <f t="shared" si="39"/>
        <v>31.935650642922798</v>
      </c>
      <c r="G51" s="170">
        <f t="shared" si="39"/>
        <v>29.903859871161693</v>
      </c>
      <c r="H51" s="170">
        <f t="shared" si="39"/>
        <v>31.367645145685259</v>
      </c>
      <c r="I51" s="170">
        <f t="shared" si="39"/>
        <v>30.500783343916925</v>
      </c>
      <c r="J51" s="170">
        <f t="shared" si="39"/>
        <v>32.375825532225136</v>
      </c>
      <c r="K51" s="170">
        <f t="shared" si="39"/>
        <v>31.083682812544914</v>
      </c>
      <c r="L51" s="170">
        <f t="shared" si="39"/>
        <v>30.930655868869472</v>
      </c>
      <c r="M51" s="170">
        <f t="shared" si="39"/>
        <v>36.394027577645161</v>
      </c>
      <c r="N51" s="170">
        <f t="shared" si="39"/>
        <v>33.140292149680384</v>
      </c>
      <c r="O51" s="170">
        <f t="shared" si="39"/>
        <v>35.374374568155865</v>
      </c>
      <c r="P51" s="170">
        <f t="shared" si="39"/>
        <v>33.973945696307723</v>
      </c>
      <c r="Q51" s="170">
        <f t="shared" si="39"/>
        <v>33.113409206447614</v>
      </c>
      <c r="R51" s="170">
        <f t="shared" si="39"/>
        <v>34.523642183067828</v>
      </c>
      <c r="S51" s="170">
        <f t="shared" si="39"/>
        <v>39.859123461602721</v>
      </c>
      <c r="T51" s="170">
        <f t="shared" si="39"/>
        <v>40.172902132520946</v>
      </c>
      <c r="U51" s="170">
        <f t="shared" si="39"/>
        <v>36.778430031496498</v>
      </c>
      <c r="V51" s="169">
        <f t="shared" si="39"/>
        <v>39.398834370323691</v>
      </c>
      <c r="W51" s="171">
        <f t="shared" si="39"/>
        <v>40.366921352047171</v>
      </c>
      <c r="X51" s="303"/>
    </row>
    <row r="52" spans="1:24">
      <c r="A52" s="316" t="s">
        <v>37</v>
      </c>
      <c r="B52" s="135">
        <f t="shared" ref="B52:E62" si="40">B6+B29</f>
        <v>41743</v>
      </c>
      <c r="C52" s="136">
        <f t="shared" si="40"/>
        <v>46407</v>
      </c>
      <c r="D52" s="136">
        <f t="shared" si="40"/>
        <v>48801</v>
      </c>
      <c r="E52" s="136">
        <f t="shared" si="40"/>
        <v>50894</v>
      </c>
      <c r="F52" s="136">
        <f t="shared" ref="F52:F62" si="41">B52+C52+D52+E52</f>
        <v>187845</v>
      </c>
      <c r="G52" s="136">
        <f t="shared" ref="G52:J62" si="42">G6+G29</f>
        <v>44121</v>
      </c>
      <c r="H52" s="136">
        <f t="shared" si="42"/>
        <v>49641</v>
      </c>
      <c r="I52" s="136">
        <f t="shared" si="42"/>
        <v>50411</v>
      </c>
      <c r="J52" s="136">
        <f t="shared" si="42"/>
        <v>50223</v>
      </c>
      <c r="K52" s="160">
        <f t="shared" ref="K52:K62" si="43">G52+H52+I52+J52</f>
        <v>194396</v>
      </c>
      <c r="L52" s="136">
        <f t="shared" ref="L52:O62" si="44">L6+L29</f>
        <v>42973</v>
      </c>
      <c r="M52" s="136">
        <f t="shared" si="44"/>
        <v>43743</v>
      </c>
      <c r="N52" s="136">
        <f t="shared" si="44"/>
        <v>50392</v>
      </c>
      <c r="O52" s="136">
        <f t="shared" si="44"/>
        <v>49450</v>
      </c>
      <c r="P52" s="160">
        <f t="shared" ref="P52:P62" si="45">L52+M52+N52+O52</f>
        <v>186558</v>
      </c>
      <c r="Q52" s="136">
        <f t="shared" ref="Q52:T62" si="46">Q6+Q29</f>
        <v>37453</v>
      </c>
      <c r="R52" s="136">
        <f t="shared" si="46"/>
        <v>36790</v>
      </c>
      <c r="S52" s="136">
        <f t="shared" si="46"/>
        <v>34947</v>
      </c>
      <c r="T52" s="136">
        <f t="shared" si="46"/>
        <v>32546</v>
      </c>
      <c r="U52" s="160">
        <f t="shared" ref="U52:U62" si="47">Q52+R52+S52+T52</f>
        <v>141736</v>
      </c>
      <c r="V52" s="135">
        <f t="shared" ref="V52:W62" si="48">V6+V29</f>
        <v>24962</v>
      </c>
      <c r="W52" s="137">
        <f t="shared" si="48"/>
        <v>24148</v>
      </c>
      <c r="X52" s="303"/>
    </row>
    <row r="53" spans="1:24">
      <c r="A53" s="138" t="s">
        <v>24</v>
      </c>
      <c r="B53" s="139">
        <f t="shared" si="40"/>
        <v>17644</v>
      </c>
      <c r="C53" s="140">
        <f t="shared" si="40"/>
        <v>19484</v>
      </c>
      <c r="D53" s="140">
        <f t="shared" si="40"/>
        <v>20434</v>
      </c>
      <c r="E53" s="140">
        <f t="shared" si="40"/>
        <v>20657</v>
      </c>
      <c r="F53" s="140">
        <f t="shared" si="41"/>
        <v>78219</v>
      </c>
      <c r="G53" s="140">
        <f t="shared" si="42"/>
        <v>18425</v>
      </c>
      <c r="H53" s="140">
        <f t="shared" si="42"/>
        <v>18867</v>
      </c>
      <c r="I53" s="140">
        <f t="shared" si="42"/>
        <v>20421</v>
      </c>
      <c r="J53" s="140">
        <f t="shared" si="42"/>
        <v>18864</v>
      </c>
      <c r="K53" s="161">
        <f t="shared" si="43"/>
        <v>76577</v>
      </c>
      <c r="L53" s="140">
        <f t="shared" si="44"/>
        <v>15677</v>
      </c>
      <c r="M53" s="140">
        <f t="shared" si="44"/>
        <v>15852</v>
      </c>
      <c r="N53" s="140">
        <f t="shared" si="44"/>
        <v>19959</v>
      </c>
      <c r="O53" s="140">
        <f t="shared" si="44"/>
        <v>17488</v>
      </c>
      <c r="P53" s="161">
        <f t="shared" si="45"/>
        <v>68976</v>
      </c>
      <c r="Q53" s="140">
        <f t="shared" si="46"/>
        <v>12292</v>
      </c>
      <c r="R53" s="140">
        <f t="shared" si="46"/>
        <v>12733</v>
      </c>
      <c r="S53" s="140">
        <f t="shared" si="46"/>
        <v>10290</v>
      </c>
      <c r="T53" s="140">
        <f t="shared" si="46"/>
        <v>8454</v>
      </c>
      <c r="U53" s="161">
        <f t="shared" si="47"/>
        <v>43769</v>
      </c>
      <c r="V53" s="139">
        <f t="shared" si="48"/>
        <v>6113</v>
      </c>
      <c r="W53" s="141">
        <f t="shared" si="48"/>
        <v>6636</v>
      </c>
      <c r="X53" s="303"/>
    </row>
    <row r="54" spans="1:24">
      <c r="A54" s="155" t="s">
        <v>25</v>
      </c>
      <c r="B54" s="142">
        <f t="shared" si="40"/>
        <v>14293.35308343</v>
      </c>
      <c r="C54" s="143">
        <f t="shared" si="40"/>
        <v>14893.625126000001</v>
      </c>
      <c r="D54" s="143">
        <f t="shared" si="40"/>
        <v>15102.73237</v>
      </c>
      <c r="E54" s="143">
        <f t="shared" si="40"/>
        <v>15253.103168000001</v>
      </c>
      <c r="F54" s="143">
        <f t="shared" si="41"/>
        <v>59542.813747430002</v>
      </c>
      <c r="G54" s="143">
        <f t="shared" si="42"/>
        <v>14185.432048999999</v>
      </c>
      <c r="H54" s="143">
        <f t="shared" si="42"/>
        <v>13376.707097</v>
      </c>
      <c r="I54" s="143">
        <f t="shared" si="42"/>
        <v>14684.244698000002</v>
      </c>
      <c r="J54" s="143">
        <f t="shared" si="42"/>
        <v>13910.610336000002</v>
      </c>
      <c r="K54" s="162">
        <f t="shared" si="43"/>
        <v>56156.994180000009</v>
      </c>
      <c r="L54" s="143">
        <f t="shared" si="44"/>
        <v>11425.461413000001</v>
      </c>
      <c r="M54" s="143">
        <f t="shared" si="44"/>
        <v>11024.926081000001</v>
      </c>
      <c r="N54" s="143">
        <f t="shared" si="44"/>
        <v>14579.17072</v>
      </c>
      <c r="O54" s="143">
        <f t="shared" si="44"/>
        <v>13081.743945</v>
      </c>
      <c r="P54" s="162">
        <f t="shared" si="45"/>
        <v>50111.302159000006</v>
      </c>
      <c r="Q54" s="143">
        <f t="shared" si="46"/>
        <v>8676.3651659999996</v>
      </c>
      <c r="R54" s="143">
        <f t="shared" si="46"/>
        <v>8773.4370739999995</v>
      </c>
      <c r="S54" s="143">
        <f t="shared" si="46"/>
        <v>6192.2264059999998</v>
      </c>
      <c r="T54" s="143">
        <f t="shared" si="46"/>
        <v>5098.8184865599997</v>
      </c>
      <c r="U54" s="162">
        <f t="shared" si="47"/>
        <v>28740.847132559997</v>
      </c>
      <c r="V54" s="142">
        <f t="shared" si="48"/>
        <v>3900.5836837200004</v>
      </c>
      <c r="W54" s="144">
        <f t="shared" si="48"/>
        <v>4300.3726430000006</v>
      </c>
      <c r="X54" s="303"/>
    </row>
    <row r="55" spans="1:24">
      <c r="A55" s="145" t="s">
        <v>26</v>
      </c>
      <c r="B55" s="139">
        <f t="shared" si="40"/>
        <v>24099</v>
      </c>
      <c r="C55" s="140">
        <f t="shared" si="40"/>
        <v>26923</v>
      </c>
      <c r="D55" s="140">
        <f t="shared" si="40"/>
        <v>28367</v>
      </c>
      <c r="E55" s="140">
        <f t="shared" si="40"/>
        <v>30237</v>
      </c>
      <c r="F55" s="140">
        <f t="shared" si="41"/>
        <v>109626</v>
      </c>
      <c r="G55" s="140">
        <f t="shared" si="42"/>
        <v>25696</v>
      </c>
      <c r="H55" s="140">
        <f t="shared" si="42"/>
        <v>30774</v>
      </c>
      <c r="I55" s="140">
        <f t="shared" si="42"/>
        <v>29990</v>
      </c>
      <c r="J55" s="140">
        <f t="shared" si="42"/>
        <v>31359</v>
      </c>
      <c r="K55" s="161">
        <f t="shared" si="43"/>
        <v>117819</v>
      </c>
      <c r="L55" s="140">
        <f t="shared" si="44"/>
        <v>27296</v>
      </c>
      <c r="M55" s="140">
        <f t="shared" si="44"/>
        <v>27891</v>
      </c>
      <c r="N55" s="140">
        <f t="shared" si="44"/>
        <v>30433</v>
      </c>
      <c r="O55" s="140">
        <f t="shared" si="44"/>
        <v>31962</v>
      </c>
      <c r="P55" s="161">
        <f t="shared" si="45"/>
        <v>117582</v>
      </c>
      <c r="Q55" s="140">
        <f t="shared" si="46"/>
        <v>25161</v>
      </c>
      <c r="R55" s="140">
        <f t="shared" si="46"/>
        <v>24057</v>
      </c>
      <c r="S55" s="140">
        <f t="shared" si="46"/>
        <v>24657</v>
      </c>
      <c r="T55" s="140">
        <f t="shared" si="46"/>
        <v>24092</v>
      </c>
      <c r="U55" s="161">
        <f t="shared" si="47"/>
        <v>97967</v>
      </c>
      <c r="V55" s="139">
        <f t="shared" si="48"/>
        <v>18849</v>
      </c>
      <c r="W55" s="141">
        <f t="shared" si="48"/>
        <v>17512</v>
      </c>
      <c r="X55" s="303"/>
    </row>
    <row r="56" spans="1:24">
      <c r="A56" s="145" t="s">
        <v>27</v>
      </c>
      <c r="B56" s="142">
        <f t="shared" si="40"/>
        <v>12541.225010139999</v>
      </c>
      <c r="C56" s="143">
        <f t="shared" si="40"/>
        <v>14259.733263</v>
      </c>
      <c r="D56" s="143">
        <f t="shared" si="40"/>
        <v>14859.896386</v>
      </c>
      <c r="E56" s="143">
        <f t="shared" si="40"/>
        <v>14954.348945999998</v>
      </c>
      <c r="F56" s="143">
        <f t="shared" si="41"/>
        <v>56615.203605139999</v>
      </c>
      <c r="G56" s="143">
        <f t="shared" si="42"/>
        <v>12074.027773</v>
      </c>
      <c r="H56" s="143">
        <f t="shared" si="42"/>
        <v>14650.506018</v>
      </c>
      <c r="I56" s="143">
        <f t="shared" si="42"/>
        <v>14252.193168000002</v>
      </c>
      <c r="J56" s="143">
        <f t="shared" si="42"/>
        <v>15281.786812</v>
      </c>
      <c r="K56" s="162">
        <f t="shared" si="43"/>
        <v>56258.513771000005</v>
      </c>
      <c r="L56" s="143">
        <f t="shared" si="44"/>
        <v>13123.284219000001</v>
      </c>
      <c r="M56" s="143">
        <f t="shared" si="44"/>
        <v>14052.834875999999</v>
      </c>
      <c r="N56" s="143">
        <f t="shared" si="44"/>
        <v>14932.577880000001</v>
      </c>
      <c r="O56" s="143">
        <f t="shared" si="44"/>
        <v>15760.712969</v>
      </c>
      <c r="P56" s="162">
        <f t="shared" si="45"/>
        <v>57869.409943999999</v>
      </c>
      <c r="Q56" s="143">
        <f t="shared" si="46"/>
        <v>12795.720926490001</v>
      </c>
      <c r="R56" s="143">
        <f t="shared" si="46"/>
        <v>12360.576587</v>
      </c>
      <c r="S56" s="143">
        <f t="shared" si="46"/>
        <v>12516.769628000002</v>
      </c>
      <c r="T56" s="143">
        <f t="shared" si="46"/>
        <v>12349.097417999999</v>
      </c>
      <c r="U56" s="162">
        <f t="shared" si="47"/>
        <v>50022.164559489996</v>
      </c>
      <c r="V56" s="142">
        <f t="shared" si="48"/>
        <v>9583.1392379999998</v>
      </c>
      <c r="W56" s="144">
        <f t="shared" si="48"/>
        <v>9094.3038349999988</v>
      </c>
      <c r="X56" s="303"/>
    </row>
    <row r="57" spans="1:24">
      <c r="A57" s="145" t="s">
        <v>28</v>
      </c>
      <c r="B57" s="142">
        <f t="shared" si="40"/>
        <v>7401.2820135499996</v>
      </c>
      <c r="C57" s="143">
        <f t="shared" si="40"/>
        <v>7941.233929</v>
      </c>
      <c r="D57" s="143">
        <f t="shared" si="40"/>
        <v>8754.6925730000003</v>
      </c>
      <c r="E57" s="143">
        <f t="shared" si="40"/>
        <v>9953.5004800000006</v>
      </c>
      <c r="F57" s="143">
        <f t="shared" si="41"/>
        <v>34050.708995549998</v>
      </c>
      <c r="G57" s="143">
        <f t="shared" si="42"/>
        <v>8404.053817</v>
      </c>
      <c r="H57" s="143">
        <f t="shared" si="42"/>
        <v>10099.662331</v>
      </c>
      <c r="I57" s="143">
        <f t="shared" si="42"/>
        <v>9913.3955370000003</v>
      </c>
      <c r="J57" s="143">
        <f t="shared" si="42"/>
        <v>9825.5369150000006</v>
      </c>
      <c r="K57" s="162">
        <f t="shared" si="43"/>
        <v>38242.6486</v>
      </c>
      <c r="L57" s="143">
        <f t="shared" si="44"/>
        <v>8761.507830999999</v>
      </c>
      <c r="M57" s="143">
        <f t="shared" si="44"/>
        <v>8135.6446450000003</v>
      </c>
      <c r="N57" s="143">
        <f t="shared" si="44"/>
        <v>9555.7586979999996</v>
      </c>
      <c r="O57" s="143">
        <f t="shared" si="44"/>
        <v>9682.3350710000013</v>
      </c>
      <c r="P57" s="162">
        <f t="shared" si="45"/>
        <v>36135.246245000002</v>
      </c>
      <c r="Q57" s="143">
        <f t="shared" si="46"/>
        <v>7143.1572565000006</v>
      </c>
      <c r="R57" s="143">
        <f t="shared" si="46"/>
        <v>6908.0791630000003</v>
      </c>
      <c r="S57" s="143">
        <f t="shared" si="46"/>
        <v>7502.9120799999992</v>
      </c>
      <c r="T57" s="143">
        <f t="shared" si="46"/>
        <v>7310.5094329999993</v>
      </c>
      <c r="U57" s="162">
        <f t="shared" si="47"/>
        <v>28864.657932499998</v>
      </c>
      <c r="V57" s="142">
        <f t="shared" si="48"/>
        <v>5652.484375</v>
      </c>
      <c r="W57" s="144">
        <f t="shared" si="48"/>
        <v>5090.1056239999998</v>
      </c>
      <c r="X57" s="303"/>
    </row>
    <row r="58" spans="1:24">
      <c r="A58" s="145" t="s">
        <v>29</v>
      </c>
      <c r="B58" s="142">
        <f t="shared" si="40"/>
        <v>2040.9357480799999</v>
      </c>
      <c r="C58" s="143">
        <f t="shared" si="40"/>
        <v>2344.8524849999999</v>
      </c>
      <c r="D58" s="143">
        <f t="shared" si="40"/>
        <v>2454.2718109999996</v>
      </c>
      <c r="E58" s="143">
        <f t="shared" si="40"/>
        <v>2234.1898449999999</v>
      </c>
      <c r="F58" s="143">
        <f t="shared" si="41"/>
        <v>9074.2498890799998</v>
      </c>
      <c r="G58" s="143">
        <f t="shared" si="42"/>
        <v>2215.0141350000004</v>
      </c>
      <c r="H58" s="143">
        <f t="shared" si="42"/>
        <v>2568.0303400000003</v>
      </c>
      <c r="I58" s="143">
        <f t="shared" si="42"/>
        <v>2532.4238919999998</v>
      </c>
      <c r="J58" s="143">
        <f t="shared" si="42"/>
        <v>2364.8966639999999</v>
      </c>
      <c r="K58" s="162">
        <f t="shared" si="43"/>
        <v>9680.3650310000012</v>
      </c>
      <c r="L58" s="143">
        <f t="shared" si="44"/>
        <v>2201.096849</v>
      </c>
      <c r="M58" s="143">
        <f t="shared" si="44"/>
        <v>2402.9096329999998</v>
      </c>
      <c r="N58" s="143">
        <f t="shared" si="44"/>
        <v>2287.4046330000001</v>
      </c>
      <c r="O58" s="143">
        <f t="shared" si="44"/>
        <v>2322.1057730000002</v>
      </c>
      <c r="P58" s="162">
        <f t="shared" si="45"/>
        <v>9213.5168880000001</v>
      </c>
      <c r="Q58" s="143">
        <f t="shared" si="46"/>
        <v>1860.8621874099999</v>
      </c>
      <c r="R58" s="143">
        <f t="shared" si="46"/>
        <v>1695.7308520000001</v>
      </c>
      <c r="S58" s="143">
        <f t="shared" si="46"/>
        <v>1572.7816759999998</v>
      </c>
      <c r="T58" s="143">
        <f t="shared" si="46"/>
        <v>1553.857882</v>
      </c>
      <c r="U58" s="162">
        <f t="shared" si="47"/>
        <v>6683.2325974100004</v>
      </c>
      <c r="V58" s="142">
        <f t="shared" si="48"/>
        <v>1290.102306</v>
      </c>
      <c r="W58" s="144">
        <f t="shared" si="48"/>
        <v>1284.1072830000001</v>
      </c>
      <c r="X58" s="303"/>
    </row>
    <row r="59" spans="1:24">
      <c r="A59" s="159" t="s">
        <v>30</v>
      </c>
      <c r="B59" s="142">
        <f t="shared" si="40"/>
        <v>1190.2961257100001</v>
      </c>
      <c r="C59" s="143">
        <f t="shared" si="40"/>
        <v>1392.9671509999998</v>
      </c>
      <c r="D59" s="143">
        <f t="shared" si="40"/>
        <v>1376.2937999999999</v>
      </c>
      <c r="E59" s="143">
        <f t="shared" si="40"/>
        <v>1389.4241050000001</v>
      </c>
      <c r="F59" s="143">
        <f t="shared" si="41"/>
        <v>5348.9811817099999</v>
      </c>
      <c r="G59" s="143">
        <f t="shared" si="42"/>
        <v>1413.2205050000002</v>
      </c>
      <c r="H59" s="143">
        <f t="shared" si="42"/>
        <v>1382.0599</v>
      </c>
      <c r="I59" s="143">
        <f t="shared" si="42"/>
        <v>1431.6447450000001</v>
      </c>
      <c r="J59" s="143">
        <f t="shared" si="42"/>
        <v>1241.7732080000001</v>
      </c>
      <c r="K59" s="162">
        <f t="shared" si="43"/>
        <v>5468.6983580000015</v>
      </c>
      <c r="L59" s="143">
        <f t="shared" si="44"/>
        <v>1300.542985</v>
      </c>
      <c r="M59" s="143">
        <f t="shared" si="44"/>
        <v>1287.708329</v>
      </c>
      <c r="N59" s="143">
        <f t="shared" si="44"/>
        <v>1325.551144</v>
      </c>
      <c r="O59" s="143">
        <f t="shared" si="44"/>
        <v>1352.8458949999999</v>
      </c>
      <c r="P59" s="162">
        <f t="shared" si="45"/>
        <v>5266.6483530000005</v>
      </c>
      <c r="Q59" s="143">
        <f t="shared" si="46"/>
        <v>1061.506404</v>
      </c>
      <c r="R59" s="143">
        <f t="shared" si="46"/>
        <v>1095.9462760000001</v>
      </c>
      <c r="S59" s="143">
        <f t="shared" si="46"/>
        <v>990.52329710000004</v>
      </c>
      <c r="T59" s="143">
        <f t="shared" si="46"/>
        <v>1016.1970438</v>
      </c>
      <c r="U59" s="162">
        <f t="shared" si="47"/>
        <v>4164.1730209000007</v>
      </c>
      <c r="V59" s="142">
        <f t="shared" si="48"/>
        <v>845.89482599999997</v>
      </c>
      <c r="W59" s="144">
        <f t="shared" si="48"/>
        <v>784.59109699999999</v>
      </c>
      <c r="X59" s="303"/>
    </row>
    <row r="60" spans="1:24">
      <c r="A60" s="145" t="s">
        <v>31</v>
      </c>
      <c r="B60" s="142">
        <f t="shared" si="40"/>
        <v>982.13110781</v>
      </c>
      <c r="C60" s="143">
        <f t="shared" si="40"/>
        <v>1080.269274</v>
      </c>
      <c r="D60" s="143">
        <f t="shared" si="40"/>
        <v>859.79515600000002</v>
      </c>
      <c r="E60" s="143">
        <f t="shared" si="40"/>
        <v>1608.374961</v>
      </c>
      <c r="F60" s="143">
        <f t="shared" si="41"/>
        <v>4530.5704988100006</v>
      </c>
      <c r="G60" s="143">
        <f t="shared" si="42"/>
        <v>1513.471176</v>
      </c>
      <c r="H60" s="143">
        <f t="shared" si="42"/>
        <v>1642.2522979999999</v>
      </c>
      <c r="I60" s="143">
        <f t="shared" si="42"/>
        <v>1555.065175</v>
      </c>
      <c r="J60" s="143">
        <f t="shared" si="42"/>
        <v>2033.5016499999997</v>
      </c>
      <c r="K60" s="162">
        <f t="shared" si="43"/>
        <v>6744.2902990000002</v>
      </c>
      <c r="L60" s="143">
        <f t="shared" si="44"/>
        <v>1350.43577</v>
      </c>
      <c r="M60" s="143">
        <f t="shared" si="44"/>
        <v>1339.0377920000001</v>
      </c>
      <c r="N60" s="143">
        <f t="shared" si="44"/>
        <v>1528.4194219999999</v>
      </c>
      <c r="O60" s="143">
        <f t="shared" si="44"/>
        <v>2111.7077670000003</v>
      </c>
      <c r="P60" s="162">
        <f t="shared" si="45"/>
        <v>6329.6007509999999</v>
      </c>
      <c r="Q60" s="143">
        <f t="shared" si="46"/>
        <v>1545.4007424699998</v>
      </c>
      <c r="R60" s="143">
        <f t="shared" si="46"/>
        <v>1494.0908249999998</v>
      </c>
      <c r="S60" s="143">
        <f t="shared" si="46"/>
        <v>1545.9262859999999</v>
      </c>
      <c r="T60" s="143">
        <f t="shared" si="46"/>
        <v>1619.3489539999998</v>
      </c>
      <c r="U60" s="162">
        <f t="shared" si="47"/>
        <v>6204.7668074699995</v>
      </c>
      <c r="V60" s="142">
        <f t="shared" si="48"/>
        <v>1314.974003</v>
      </c>
      <c r="W60" s="144">
        <f t="shared" si="48"/>
        <v>1109.854752</v>
      </c>
      <c r="X60" s="303"/>
    </row>
    <row r="61" spans="1:24">
      <c r="A61" s="145" t="s">
        <v>32</v>
      </c>
      <c r="B61" s="142">
        <f t="shared" si="40"/>
        <v>77.912149420000006</v>
      </c>
      <c r="C61" s="143">
        <f t="shared" si="40"/>
        <v>58.514754000000003</v>
      </c>
      <c r="D61" s="143">
        <f t="shared" si="40"/>
        <v>120.709328</v>
      </c>
      <c r="E61" s="143">
        <f t="shared" si="40"/>
        <v>110.635059</v>
      </c>
      <c r="F61" s="143">
        <f t="shared" si="41"/>
        <v>367.77129042000001</v>
      </c>
      <c r="G61" s="143">
        <f t="shared" si="42"/>
        <v>105.736502</v>
      </c>
      <c r="H61" s="143">
        <f t="shared" si="42"/>
        <v>142.102216</v>
      </c>
      <c r="I61" s="143">
        <f t="shared" si="42"/>
        <v>139.07127</v>
      </c>
      <c r="J61" s="143">
        <f t="shared" si="42"/>
        <v>95.722336999999996</v>
      </c>
      <c r="K61" s="162">
        <f t="shared" si="43"/>
        <v>482.63232499999998</v>
      </c>
      <c r="L61" s="143">
        <f t="shared" si="44"/>
        <v>52.064474000000004</v>
      </c>
      <c r="M61" s="143">
        <f t="shared" si="44"/>
        <v>55.282657</v>
      </c>
      <c r="N61" s="143">
        <f t="shared" si="44"/>
        <v>59.142714999999995</v>
      </c>
      <c r="O61" s="143">
        <f t="shared" si="44"/>
        <v>59.284120999999999</v>
      </c>
      <c r="P61" s="162">
        <f t="shared" si="45"/>
        <v>225.773967</v>
      </c>
      <c r="Q61" s="143">
        <f t="shared" si="46"/>
        <v>77.357158690000006</v>
      </c>
      <c r="R61" s="143">
        <f t="shared" si="46"/>
        <v>37.956001000000001</v>
      </c>
      <c r="S61" s="143">
        <f t="shared" si="46"/>
        <v>84.952280999999999</v>
      </c>
      <c r="T61" s="143">
        <f t="shared" si="46"/>
        <v>81.107735000000005</v>
      </c>
      <c r="U61" s="162">
        <f t="shared" si="47"/>
        <v>281.37317568999998</v>
      </c>
      <c r="V61" s="142">
        <f t="shared" si="48"/>
        <v>73.084044000000006</v>
      </c>
      <c r="W61" s="144">
        <f t="shared" si="48"/>
        <v>59.715949999999999</v>
      </c>
      <c r="X61" s="303"/>
    </row>
    <row r="62" spans="1:24">
      <c r="A62" s="146" t="s">
        <v>33</v>
      </c>
      <c r="B62" s="147">
        <f t="shared" si="40"/>
        <v>11972.783872869999</v>
      </c>
      <c r="C62" s="148">
        <f t="shared" si="40"/>
        <v>13999.777058</v>
      </c>
      <c r="D62" s="148">
        <f t="shared" si="40"/>
        <v>14430.478439999999</v>
      </c>
      <c r="E62" s="148">
        <f t="shared" si="40"/>
        <v>14564.064611</v>
      </c>
      <c r="F62" s="148">
        <f t="shared" si="41"/>
        <v>54967.103981870001</v>
      </c>
      <c r="G62" s="148">
        <f t="shared" si="42"/>
        <v>11916.999027</v>
      </c>
      <c r="H62" s="148">
        <f t="shared" si="42"/>
        <v>14198.866703</v>
      </c>
      <c r="I62" s="148">
        <f t="shared" si="42"/>
        <v>13942.574832</v>
      </c>
      <c r="J62" s="148">
        <f t="shared" si="42"/>
        <v>14978.495644000001</v>
      </c>
      <c r="K62" s="164">
        <f t="shared" si="43"/>
        <v>55036.936205999998</v>
      </c>
      <c r="L62" s="148">
        <f t="shared" si="44"/>
        <v>12724.971627999999</v>
      </c>
      <c r="M62" s="148">
        <f t="shared" si="44"/>
        <v>13648.373183</v>
      </c>
      <c r="N62" s="148">
        <f t="shared" si="44"/>
        <v>14547.562146999999</v>
      </c>
      <c r="O62" s="148">
        <f t="shared" si="44"/>
        <v>15710.213237999998</v>
      </c>
      <c r="P62" s="164">
        <f t="shared" si="45"/>
        <v>56631.120195999996</v>
      </c>
      <c r="Q62" s="148">
        <f t="shared" si="46"/>
        <v>12410.706543</v>
      </c>
      <c r="R62" s="148">
        <f t="shared" si="46"/>
        <v>12065.467286900001</v>
      </c>
      <c r="S62" s="148">
        <f t="shared" si="46"/>
        <v>12230.634571000001</v>
      </c>
      <c r="T62" s="148">
        <f t="shared" si="46"/>
        <v>11548.657921</v>
      </c>
      <c r="U62" s="164">
        <f t="shared" si="47"/>
        <v>48255.466321899999</v>
      </c>
      <c r="V62" s="147">
        <f t="shared" si="48"/>
        <v>9194.0536479999992</v>
      </c>
      <c r="W62" s="149">
        <f t="shared" si="48"/>
        <v>8623.1790710000005</v>
      </c>
      <c r="X62" s="303"/>
    </row>
    <row r="63" spans="1:24" ht="13.5">
      <c r="A63" s="315" t="s">
        <v>34</v>
      </c>
      <c r="B63" s="153"/>
      <c r="C63" s="154"/>
      <c r="D63" s="154"/>
      <c r="E63" s="154"/>
      <c r="F63" s="153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V63" s="150"/>
      <c r="W63" s="152"/>
      <c r="X63" s="303"/>
    </row>
    <row r="64" spans="1:24">
      <c r="A64" s="266" t="s">
        <v>35</v>
      </c>
      <c r="B64" s="173">
        <v>100</v>
      </c>
      <c r="C64" s="174">
        <v>100</v>
      </c>
      <c r="D64" s="174">
        <v>100</v>
      </c>
      <c r="E64" s="174">
        <v>100</v>
      </c>
      <c r="F64" s="173">
        <v>100</v>
      </c>
      <c r="G64" s="174">
        <v>100</v>
      </c>
      <c r="H64" s="174">
        <v>100</v>
      </c>
      <c r="I64" s="174">
        <v>100</v>
      </c>
      <c r="J64" s="174">
        <v>100</v>
      </c>
      <c r="K64" s="174">
        <v>100</v>
      </c>
      <c r="L64" s="174">
        <v>100</v>
      </c>
      <c r="M64" s="174">
        <v>100</v>
      </c>
      <c r="N64" s="174">
        <v>100</v>
      </c>
      <c r="O64" s="174">
        <v>100</v>
      </c>
      <c r="P64" s="174">
        <v>100</v>
      </c>
      <c r="Q64" s="174">
        <v>100</v>
      </c>
      <c r="R64" s="174">
        <v>100</v>
      </c>
      <c r="S64" s="174">
        <v>100</v>
      </c>
      <c r="T64" s="174">
        <v>100</v>
      </c>
      <c r="U64" s="174">
        <v>100</v>
      </c>
      <c r="V64" s="173">
        <v>100</v>
      </c>
      <c r="W64" s="175">
        <v>100</v>
      </c>
      <c r="X64" s="303"/>
    </row>
    <row r="65" spans="1:24">
      <c r="A65" s="138" t="s">
        <v>24</v>
      </c>
      <c r="B65" s="173">
        <f t="shared" ref="B65:W65" si="49">B53/B$52*100</f>
        <v>42.268164722228882</v>
      </c>
      <c r="C65" s="174">
        <f t="shared" si="49"/>
        <v>41.985045359536279</v>
      </c>
      <c r="D65" s="174">
        <f t="shared" si="49"/>
        <v>41.87209278498392</v>
      </c>
      <c r="E65" s="174">
        <f t="shared" si="49"/>
        <v>40.588281526309586</v>
      </c>
      <c r="F65" s="173">
        <f t="shared" si="49"/>
        <v>41.640182065000396</v>
      </c>
      <c r="G65" s="174">
        <f t="shared" si="49"/>
        <v>41.760159561206684</v>
      </c>
      <c r="H65" s="174">
        <f t="shared" si="49"/>
        <v>38.006889466368527</v>
      </c>
      <c r="I65" s="174">
        <f t="shared" si="49"/>
        <v>40.509015889389218</v>
      </c>
      <c r="J65" s="174">
        <f t="shared" si="49"/>
        <v>37.560480258049097</v>
      </c>
      <c r="K65" s="174">
        <f t="shared" si="49"/>
        <v>39.392271445914524</v>
      </c>
      <c r="L65" s="174">
        <f t="shared" si="49"/>
        <v>36.481046238335701</v>
      </c>
      <c r="M65" s="174">
        <f t="shared" si="49"/>
        <v>36.238941087716888</v>
      </c>
      <c r="N65" s="174">
        <f t="shared" si="49"/>
        <v>39.607477377361491</v>
      </c>
      <c r="O65" s="174">
        <f t="shared" si="49"/>
        <v>35.365015166835192</v>
      </c>
      <c r="P65" s="174">
        <f t="shared" si="49"/>
        <v>36.972952111407714</v>
      </c>
      <c r="Q65" s="174">
        <f t="shared" si="49"/>
        <v>32.819800817024003</v>
      </c>
      <c r="R65" s="174">
        <f t="shared" si="49"/>
        <v>34.609948355531394</v>
      </c>
      <c r="S65" s="174">
        <f t="shared" si="49"/>
        <v>29.44458751824191</v>
      </c>
      <c r="T65" s="174">
        <f t="shared" si="49"/>
        <v>25.975542309346771</v>
      </c>
      <c r="U65" s="174">
        <f t="shared" si="49"/>
        <v>30.880651351808996</v>
      </c>
      <c r="V65" s="173">
        <f t="shared" si="49"/>
        <v>24.489223619902251</v>
      </c>
      <c r="W65" s="175">
        <f t="shared" si="49"/>
        <v>27.480536690409146</v>
      </c>
      <c r="X65" s="303"/>
    </row>
    <row r="66" spans="1:24">
      <c r="A66" s="155" t="s">
        <v>25</v>
      </c>
      <c r="B66" s="173">
        <f t="shared" ref="B66:W66" si="50">B54/B$52*100</f>
        <v>34.241317306925708</v>
      </c>
      <c r="C66" s="174">
        <f t="shared" si="50"/>
        <v>32.093488322882322</v>
      </c>
      <c r="D66" s="174">
        <f t="shared" si="50"/>
        <v>30.947587897788981</v>
      </c>
      <c r="E66" s="174">
        <f t="shared" si="50"/>
        <v>29.97033671552639</v>
      </c>
      <c r="F66" s="173">
        <f t="shared" si="50"/>
        <v>31.697843300290135</v>
      </c>
      <c r="G66" s="174">
        <f t="shared" si="50"/>
        <v>32.151202486344374</v>
      </c>
      <c r="H66" s="174">
        <f t="shared" si="50"/>
        <v>26.94689288491368</v>
      </c>
      <c r="I66" s="174">
        <f t="shared" si="50"/>
        <v>29.129048616373414</v>
      </c>
      <c r="J66" s="174">
        <f t="shared" si="50"/>
        <v>27.697688979152979</v>
      </c>
      <c r="K66" s="174">
        <f t="shared" si="50"/>
        <v>28.88793708718287</v>
      </c>
      <c r="L66" s="174">
        <f t="shared" si="50"/>
        <v>26.587534994066043</v>
      </c>
      <c r="M66" s="174">
        <f t="shared" si="50"/>
        <v>25.203863660471391</v>
      </c>
      <c r="N66" s="174">
        <f t="shared" si="50"/>
        <v>28.931518336243851</v>
      </c>
      <c r="O66" s="174">
        <f t="shared" si="50"/>
        <v>26.454487249747221</v>
      </c>
      <c r="P66" s="174">
        <f t="shared" si="50"/>
        <v>26.860977368432344</v>
      </c>
      <c r="Q66" s="174">
        <f t="shared" si="50"/>
        <v>23.166008506661679</v>
      </c>
      <c r="R66" s="174">
        <f t="shared" si="50"/>
        <v>23.847341870073389</v>
      </c>
      <c r="S66" s="174">
        <f t="shared" si="50"/>
        <v>17.718906933356223</v>
      </c>
      <c r="T66" s="174">
        <f t="shared" si="50"/>
        <v>15.666498145885821</v>
      </c>
      <c r="U66" s="174">
        <f t="shared" si="50"/>
        <v>20.277732638539252</v>
      </c>
      <c r="V66" s="173">
        <f t="shared" si="50"/>
        <v>15.626086386187005</v>
      </c>
      <c r="W66" s="175">
        <f t="shared" si="50"/>
        <v>17.808400873778368</v>
      </c>
      <c r="X66" s="303"/>
    </row>
    <row r="67" spans="1:24">
      <c r="A67" s="145" t="s">
        <v>26</v>
      </c>
      <c r="B67" s="173">
        <f t="shared" ref="B67:W67" si="51">B55/B$52*100</f>
        <v>57.731835277771125</v>
      </c>
      <c r="C67" s="174">
        <f t="shared" si="51"/>
        <v>58.014954640463721</v>
      </c>
      <c r="D67" s="174">
        <f t="shared" si="51"/>
        <v>58.12790721501608</v>
      </c>
      <c r="E67" s="174">
        <f t="shared" si="51"/>
        <v>59.411718473690414</v>
      </c>
      <c r="F67" s="173">
        <f t="shared" si="51"/>
        <v>58.359817934999604</v>
      </c>
      <c r="G67" s="174">
        <f t="shared" si="51"/>
        <v>58.239840438793323</v>
      </c>
      <c r="H67" s="174">
        <f t="shared" si="51"/>
        <v>61.99311053363148</v>
      </c>
      <c r="I67" s="174">
        <f t="shared" si="51"/>
        <v>59.490984110610782</v>
      </c>
      <c r="J67" s="174">
        <f t="shared" si="51"/>
        <v>62.439519741950903</v>
      </c>
      <c r="K67" s="174">
        <f t="shared" si="51"/>
        <v>60.607728554085469</v>
      </c>
      <c r="L67" s="174">
        <f t="shared" si="51"/>
        <v>63.518953761664299</v>
      </c>
      <c r="M67" s="174">
        <f t="shared" si="51"/>
        <v>63.761058912283112</v>
      </c>
      <c r="N67" s="174">
        <f t="shared" si="51"/>
        <v>60.392522622638509</v>
      </c>
      <c r="O67" s="174">
        <f t="shared" si="51"/>
        <v>64.634984833164808</v>
      </c>
      <c r="P67" s="174">
        <f t="shared" si="51"/>
        <v>63.027047888592293</v>
      </c>
      <c r="Q67" s="174">
        <f t="shared" si="51"/>
        <v>67.180199182975997</v>
      </c>
      <c r="R67" s="174">
        <f t="shared" si="51"/>
        <v>65.390051644468599</v>
      </c>
      <c r="S67" s="174">
        <f t="shared" si="51"/>
        <v>70.555412481758097</v>
      </c>
      <c r="T67" s="174">
        <f t="shared" si="51"/>
        <v>74.024457690653236</v>
      </c>
      <c r="U67" s="174">
        <f t="shared" si="51"/>
        <v>69.119348648191007</v>
      </c>
      <c r="V67" s="173">
        <f t="shared" si="51"/>
        <v>75.510776380097738</v>
      </c>
      <c r="W67" s="175">
        <f t="shared" si="51"/>
        <v>72.519463309590861</v>
      </c>
      <c r="X67" s="303"/>
    </row>
    <row r="68" spans="1:24">
      <c r="A68" s="145" t="s">
        <v>27</v>
      </c>
      <c r="B68" s="173">
        <f t="shared" ref="B68:W68" si="52">B56/B$52*100</f>
        <v>30.043899600268304</v>
      </c>
      <c r="C68" s="174">
        <f t="shared" si="52"/>
        <v>30.727548134979639</v>
      </c>
      <c r="D68" s="174">
        <f t="shared" si="52"/>
        <v>30.449983373291534</v>
      </c>
      <c r="E68" s="174">
        <f t="shared" si="52"/>
        <v>29.383324057845716</v>
      </c>
      <c r="F68" s="173">
        <f t="shared" si="52"/>
        <v>30.139318909281588</v>
      </c>
      <c r="G68" s="174">
        <f t="shared" si="52"/>
        <v>27.365716491013348</v>
      </c>
      <c r="H68" s="174">
        <f t="shared" si="52"/>
        <v>29.512914764005561</v>
      </c>
      <c r="I68" s="174">
        <f t="shared" si="52"/>
        <v>28.271990573485951</v>
      </c>
      <c r="J68" s="174">
        <f t="shared" si="52"/>
        <v>30.427865344563248</v>
      </c>
      <c r="K68" s="174">
        <f t="shared" si="52"/>
        <v>28.940160173563246</v>
      </c>
      <c r="L68" s="174">
        <f t="shared" si="52"/>
        <v>30.538440925697536</v>
      </c>
      <c r="M68" s="174">
        <f t="shared" si="52"/>
        <v>32.125905575749258</v>
      </c>
      <c r="N68" s="174">
        <f t="shared" si="52"/>
        <v>29.632834338783937</v>
      </c>
      <c r="O68" s="174">
        <f t="shared" si="52"/>
        <v>31.872018137512644</v>
      </c>
      <c r="P68" s="174">
        <f t="shared" si="52"/>
        <v>31.01952740917034</v>
      </c>
      <c r="Q68" s="174">
        <f t="shared" si="52"/>
        <v>34.164742280965484</v>
      </c>
      <c r="R68" s="174">
        <f t="shared" si="52"/>
        <v>33.597653131285675</v>
      </c>
      <c r="S68" s="174">
        <f t="shared" si="52"/>
        <v>35.816435253383702</v>
      </c>
      <c r="T68" s="174">
        <f t="shared" si="52"/>
        <v>37.943518152768384</v>
      </c>
      <c r="U68" s="174">
        <f t="shared" si="52"/>
        <v>35.292490658329569</v>
      </c>
      <c r="V68" s="173">
        <f t="shared" si="52"/>
        <v>38.390911136928132</v>
      </c>
      <c r="W68" s="175">
        <f t="shared" si="52"/>
        <v>37.660691713599462</v>
      </c>
      <c r="X68" s="303"/>
    </row>
    <row r="69" spans="1:24">
      <c r="A69" s="145" t="s">
        <v>28</v>
      </c>
      <c r="B69" s="173">
        <f t="shared" ref="B69:W69" si="53">B57/B$52*100</f>
        <v>17.730594383609226</v>
      </c>
      <c r="C69" s="174">
        <f t="shared" si="53"/>
        <v>17.112146721399789</v>
      </c>
      <c r="D69" s="174">
        <f t="shared" si="53"/>
        <v>17.939576182865107</v>
      </c>
      <c r="E69" s="174">
        <f t="shared" si="53"/>
        <v>19.557316147286517</v>
      </c>
      <c r="F69" s="173">
        <f t="shared" si="53"/>
        <v>18.127024406052861</v>
      </c>
      <c r="G69" s="174">
        <f t="shared" si="53"/>
        <v>19.047741023548877</v>
      </c>
      <c r="H69" s="174">
        <f t="shared" si="53"/>
        <v>20.345404667512739</v>
      </c>
      <c r="I69" s="174">
        <f t="shared" si="53"/>
        <v>19.665143593660115</v>
      </c>
      <c r="J69" s="174">
        <f t="shared" si="53"/>
        <v>19.563819196384127</v>
      </c>
      <c r="K69" s="174">
        <f t="shared" si="53"/>
        <v>19.672549126525237</v>
      </c>
      <c r="L69" s="174">
        <f t="shared" si="53"/>
        <v>20.388401626602747</v>
      </c>
      <c r="M69" s="174">
        <f t="shared" si="53"/>
        <v>18.598734986169216</v>
      </c>
      <c r="N69" s="174">
        <f t="shared" si="53"/>
        <v>18.96284866248611</v>
      </c>
      <c r="O69" s="174">
        <f t="shared" si="53"/>
        <v>19.580050699696667</v>
      </c>
      <c r="P69" s="174">
        <f t="shared" si="53"/>
        <v>19.369443414380516</v>
      </c>
      <c r="Q69" s="174">
        <f t="shared" si="53"/>
        <v>19.072323329239318</v>
      </c>
      <c r="R69" s="174">
        <f t="shared" si="53"/>
        <v>18.777056708344659</v>
      </c>
      <c r="S69" s="174">
        <f t="shared" si="53"/>
        <v>21.469402466592268</v>
      </c>
      <c r="T69" s="174">
        <f t="shared" si="53"/>
        <v>22.462082692189515</v>
      </c>
      <c r="U69" s="174">
        <f t="shared" si="53"/>
        <v>20.365085745682112</v>
      </c>
      <c r="V69" s="173">
        <f t="shared" si="53"/>
        <v>22.644356922522231</v>
      </c>
      <c r="W69" s="175">
        <f t="shared" si="53"/>
        <v>21.0787875766109</v>
      </c>
      <c r="X69" s="303"/>
    </row>
    <row r="70" spans="1:24">
      <c r="A70" s="145" t="s">
        <v>29</v>
      </c>
      <c r="B70" s="173">
        <f t="shared" ref="B70:W70" si="54">B58/B$52*100</f>
        <v>4.889288618642647</v>
      </c>
      <c r="C70" s="174">
        <f t="shared" si="54"/>
        <v>5.0527991143577475</v>
      </c>
      <c r="D70" s="174">
        <f t="shared" si="54"/>
        <v>5.0291424581463486</v>
      </c>
      <c r="E70" s="174">
        <f t="shared" si="54"/>
        <v>4.389888483907729</v>
      </c>
      <c r="F70" s="173">
        <f t="shared" si="54"/>
        <v>4.8307114318081394</v>
      </c>
      <c r="G70" s="174">
        <f t="shared" si="54"/>
        <v>5.0203171618956963</v>
      </c>
      <c r="H70" s="174">
        <f t="shared" si="54"/>
        <v>5.1732042867790744</v>
      </c>
      <c r="I70" s="174">
        <f t="shared" si="54"/>
        <v>5.0235541687330141</v>
      </c>
      <c r="J70" s="174">
        <f t="shared" si="54"/>
        <v>4.7087921151663572</v>
      </c>
      <c r="K70" s="174">
        <f t="shared" si="54"/>
        <v>4.9797141047140894</v>
      </c>
      <c r="L70" s="174">
        <f t="shared" si="54"/>
        <v>5.1220460498452516</v>
      </c>
      <c r="M70" s="174">
        <f t="shared" si="54"/>
        <v>5.4932437944356804</v>
      </c>
      <c r="N70" s="174">
        <f t="shared" si="54"/>
        <v>4.5392217673440234</v>
      </c>
      <c r="O70" s="174">
        <f t="shared" si="54"/>
        <v>4.6958660728008095</v>
      </c>
      <c r="P70" s="174">
        <f t="shared" si="54"/>
        <v>4.9386876403048916</v>
      </c>
      <c r="Q70" s="174">
        <f t="shared" si="54"/>
        <v>4.9685263861639921</v>
      </c>
      <c r="R70" s="174">
        <f t="shared" si="54"/>
        <v>4.6092167762979068</v>
      </c>
      <c r="S70" s="174">
        <f t="shared" si="54"/>
        <v>4.5004769393653241</v>
      </c>
      <c r="T70" s="174">
        <f t="shared" si="54"/>
        <v>4.7743436428439745</v>
      </c>
      <c r="U70" s="174">
        <f t="shared" si="54"/>
        <v>4.7152682433608959</v>
      </c>
      <c r="V70" s="173">
        <f t="shared" si="54"/>
        <v>5.1682649867799055</v>
      </c>
      <c r="W70" s="175">
        <f t="shared" si="54"/>
        <v>5.3176548078515822</v>
      </c>
      <c r="X70" s="303"/>
    </row>
    <row r="71" spans="1:24">
      <c r="A71" s="159" t="s">
        <v>30</v>
      </c>
      <c r="B71" s="173">
        <f t="shared" ref="B71:W71" si="55">B59/B$52*100</f>
        <v>2.851486777926838</v>
      </c>
      <c r="C71" s="174">
        <f t="shared" si="55"/>
        <v>3.0016315448100501</v>
      </c>
      <c r="D71" s="174">
        <f t="shared" si="55"/>
        <v>2.8202163890084218</v>
      </c>
      <c r="E71" s="174">
        <f t="shared" si="55"/>
        <v>2.7300351809643573</v>
      </c>
      <c r="F71" s="173">
        <f t="shared" si="55"/>
        <v>2.8475504707125556</v>
      </c>
      <c r="G71" s="174">
        <f t="shared" si="55"/>
        <v>3.203056379048526</v>
      </c>
      <c r="H71" s="174">
        <f t="shared" si="55"/>
        <v>2.7841097077012953</v>
      </c>
      <c r="I71" s="174">
        <f t="shared" si="55"/>
        <v>2.8399451409414613</v>
      </c>
      <c r="J71" s="174">
        <f t="shared" si="55"/>
        <v>2.4725189813432094</v>
      </c>
      <c r="K71" s="174">
        <f t="shared" si="55"/>
        <v>2.8131743235457525</v>
      </c>
      <c r="L71" s="174">
        <f t="shared" si="55"/>
        <v>3.0264188792963025</v>
      </c>
      <c r="M71" s="174">
        <f t="shared" si="55"/>
        <v>2.9438043321217111</v>
      </c>
      <c r="N71" s="174">
        <f t="shared" si="55"/>
        <v>2.6304793300523892</v>
      </c>
      <c r="O71" s="174">
        <f t="shared" si="55"/>
        <v>2.7357854297269966</v>
      </c>
      <c r="P71" s="174">
        <f t="shared" si="55"/>
        <v>2.8230621860225775</v>
      </c>
      <c r="Q71" s="174">
        <f t="shared" si="55"/>
        <v>2.8342359864363336</v>
      </c>
      <c r="R71" s="174">
        <f t="shared" si="55"/>
        <v>2.9789243707529223</v>
      </c>
      <c r="S71" s="174">
        <f t="shared" si="55"/>
        <v>2.8343585918676855</v>
      </c>
      <c r="T71" s="174">
        <f t="shared" si="55"/>
        <v>3.122340821606342</v>
      </c>
      <c r="U71" s="174">
        <f t="shared" si="55"/>
        <v>2.9379783688688836</v>
      </c>
      <c r="V71" s="173">
        <f t="shared" si="55"/>
        <v>3.3887301738642739</v>
      </c>
      <c r="W71" s="175">
        <f t="shared" si="55"/>
        <v>3.2490934942852405</v>
      </c>
      <c r="X71" s="303"/>
    </row>
    <row r="72" spans="1:24">
      <c r="A72" s="145" t="s">
        <v>31</v>
      </c>
      <c r="B72" s="173">
        <f t="shared" ref="B72:W72" si="56">B60/B$52*100</f>
        <v>2.3528043212275112</v>
      </c>
      <c r="C72" s="174">
        <f t="shared" si="56"/>
        <v>2.3278153597517615</v>
      </c>
      <c r="D72" s="174">
        <f t="shared" si="56"/>
        <v>1.7618392164094998</v>
      </c>
      <c r="E72" s="174">
        <f t="shared" si="56"/>
        <v>3.1602447459425473</v>
      </c>
      <c r="F72" s="173">
        <f t="shared" si="56"/>
        <v>2.4118664317974927</v>
      </c>
      <c r="G72" s="174">
        <f t="shared" si="56"/>
        <v>3.4302739647786766</v>
      </c>
      <c r="H72" s="174">
        <f t="shared" si="56"/>
        <v>3.3082578876332063</v>
      </c>
      <c r="I72" s="174">
        <f t="shared" si="56"/>
        <v>3.08477351173355</v>
      </c>
      <c r="J72" s="174">
        <f t="shared" si="56"/>
        <v>4.0489450052764662</v>
      </c>
      <c r="K72" s="174">
        <f t="shared" si="56"/>
        <v>3.4693565191670612</v>
      </c>
      <c r="L72" s="174">
        <f t="shared" si="56"/>
        <v>3.1425215135084823</v>
      </c>
      <c r="M72" s="174">
        <f t="shared" si="56"/>
        <v>3.0611475939007384</v>
      </c>
      <c r="N72" s="174">
        <f t="shared" si="56"/>
        <v>3.0330596562946499</v>
      </c>
      <c r="O72" s="174">
        <f t="shared" si="56"/>
        <v>4.2703898220424676</v>
      </c>
      <c r="P72" s="174">
        <f t="shared" si="56"/>
        <v>3.3928326584761845</v>
      </c>
      <c r="Q72" s="174">
        <f t="shared" si="56"/>
        <v>4.1262402009718837</v>
      </c>
      <c r="R72" s="174">
        <f t="shared" si="56"/>
        <v>4.061132984506659</v>
      </c>
      <c r="S72" s="174">
        <f t="shared" si="56"/>
        <v>4.4236308867713969</v>
      </c>
      <c r="T72" s="174">
        <f t="shared" si="56"/>
        <v>4.9755698211761814</v>
      </c>
      <c r="U72" s="174">
        <f t="shared" si="56"/>
        <v>4.3776928991011452</v>
      </c>
      <c r="V72" s="173">
        <f t="shared" si="56"/>
        <v>5.2679032249018505</v>
      </c>
      <c r="W72" s="175">
        <f t="shared" si="56"/>
        <v>4.5960524763955606</v>
      </c>
      <c r="X72" s="303"/>
    </row>
    <row r="73" spans="1:24">
      <c r="A73" s="145" t="s">
        <v>32</v>
      </c>
      <c r="B73" s="173">
        <f t="shared" ref="B73:W73" si="57">B61/B$52*100</f>
        <v>0.18664722089931249</v>
      </c>
      <c r="C73" s="174">
        <f t="shared" si="57"/>
        <v>0.12609036136789709</v>
      </c>
      <c r="D73" s="174">
        <f t="shared" si="57"/>
        <v>0.24735011167803939</v>
      </c>
      <c r="E73" s="174">
        <f t="shared" si="57"/>
        <v>0.21738330451526702</v>
      </c>
      <c r="F73" s="173">
        <f t="shared" si="57"/>
        <v>0.1957844448454843</v>
      </c>
      <c r="G73" s="174">
        <f t="shared" si="57"/>
        <v>0.2396511910428141</v>
      </c>
      <c r="H73" s="174">
        <f t="shared" si="57"/>
        <v>0.2862597772002981</v>
      </c>
      <c r="I73" s="174">
        <f t="shared" si="57"/>
        <v>0.27587484874332985</v>
      </c>
      <c r="J73" s="174">
        <f t="shared" si="57"/>
        <v>0.19059462198594268</v>
      </c>
      <c r="K73" s="174">
        <f t="shared" si="57"/>
        <v>0.24827276538611906</v>
      </c>
      <c r="L73" s="174">
        <f t="shared" si="57"/>
        <v>0.12115624694575666</v>
      </c>
      <c r="M73" s="174">
        <f t="shared" si="57"/>
        <v>0.12638057974990285</v>
      </c>
      <c r="N73" s="174">
        <f t="shared" si="57"/>
        <v>0.11736528615653279</v>
      </c>
      <c r="O73" s="174">
        <f t="shared" si="57"/>
        <v>0.11988699898887765</v>
      </c>
      <c r="P73" s="174">
        <f t="shared" si="57"/>
        <v>0.12102079085324671</v>
      </c>
      <c r="Q73" s="174">
        <f t="shared" si="57"/>
        <v>0.2065446257709663</v>
      </c>
      <c r="R73" s="174">
        <f t="shared" si="57"/>
        <v>0.10316934221255775</v>
      </c>
      <c r="S73" s="174">
        <f t="shared" si="57"/>
        <v>0.24308890891922053</v>
      </c>
      <c r="T73" s="174">
        <f t="shared" si="57"/>
        <v>0.24920953419775091</v>
      </c>
      <c r="U73" s="174">
        <f t="shared" si="57"/>
        <v>0.1985192016777671</v>
      </c>
      <c r="V73" s="173">
        <f t="shared" si="57"/>
        <v>0.29278120342921243</v>
      </c>
      <c r="W73" s="175">
        <f t="shared" si="57"/>
        <v>0.24729149411959581</v>
      </c>
      <c r="X73" s="303"/>
    </row>
    <row r="74" spans="1:24">
      <c r="A74" s="146" t="s">
        <v>33</v>
      </c>
      <c r="B74" s="173">
        <f t="shared" ref="B74:W74" si="58">B62/B$52*100</f>
        <v>28.682135622427712</v>
      </c>
      <c r="C74" s="174">
        <f t="shared" si="58"/>
        <v>30.167382200961061</v>
      </c>
      <c r="D74" s="174">
        <f t="shared" si="58"/>
        <v>29.570046597405792</v>
      </c>
      <c r="E74" s="174">
        <f t="shared" si="58"/>
        <v>28.616466795693007</v>
      </c>
      <c r="F74" s="173">
        <f t="shared" si="58"/>
        <v>29.261946808203572</v>
      </c>
      <c r="G74" s="174">
        <f t="shared" si="58"/>
        <v>27.009811715509617</v>
      </c>
      <c r="H74" s="174">
        <f t="shared" si="58"/>
        <v>28.603103690497772</v>
      </c>
      <c r="I74" s="174">
        <f t="shared" si="58"/>
        <v>27.657802527226199</v>
      </c>
      <c r="J74" s="174">
        <f t="shared" si="58"/>
        <v>29.823976353463554</v>
      </c>
      <c r="K74" s="174">
        <f t="shared" si="58"/>
        <v>28.31176372250458</v>
      </c>
      <c r="L74" s="174">
        <f t="shared" si="58"/>
        <v>29.61155057361599</v>
      </c>
      <c r="M74" s="174">
        <f t="shared" si="58"/>
        <v>31.201273764945249</v>
      </c>
      <c r="N74" s="174">
        <f t="shared" si="58"/>
        <v>28.868792957215426</v>
      </c>
      <c r="O74" s="174">
        <f t="shared" si="58"/>
        <v>31.769895324570268</v>
      </c>
      <c r="P74" s="174">
        <f t="shared" si="58"/>
        <v>30.355771500552102</v>
      </c>
      <c r="Q74" s="174">
        <f t="shared" si="58"/>
        <v>33.136748839879317</v>
      </c>
      <c r="R74" s="174">
        <f t="shared" si="58"/>
        <v>32.79550771106279</v>
      </c>
      <c r="S74" s="174">
        <f t="shared" si="58"/>
        <v>34.997666669528144</v>
      </c>
      <c r="T74" s="174">
        <f t="shared" si="58"/>
        <v>35.484108403490445</v>
      </c>
      <c r="U74" s="174">
        <f t="shared" si="58"/>
        <v>34.046019587049159</v>
      </c>
      <c r="V74" s="173">
        <f t="shared" si="58"/>
        <v>36.83219953529364</v>
      </c>
      <c r="W74" s="175">
        <f t="shared" si="58"/>
        <v>35.709702960907734</v>
      </c>
      <c r="X74" s="303"/>
    </row>
    <row r="75" spans="1:24">
      <c r="A75" s="295" t="s">
        <v>38</v>
      </c>
      <c r="B75" s="135">
        <v>15569</v>
      </c>
      <c r="C75" s="136">
        <v>17724</v>
      </c>
      <c r="D75" s="136">
        <v>17368</v>
      </c>
      <c r="E75" s="136">
        <v>18757</v>
      </c>
      <c r="F75" s="135">
        <f t="shared" ref="F75:F85" si="59">B75+C75+D75+E75</f>
        <v>69418</v>
      </c>
      <c r="G75" s="136">
        <v>16504</v>
      </c>
      <c r="H75" s="136">
        <v>17853</v>
      </c>
      <c r="I75" s="136">
        <v>17704</v>
      </c>
      <c r="J75" s="136">
        <v>18175</v>
      </c>
      <c r="K75" s="136">
        <f t="shared" ref="K75:K85" si="60">G75+H75+I75+J75</f>
        <v>70236</v>
      </c>
      <c r="L75" s="136">
        <v>15630</v>
      </c>
      <c r="M75" s="136">
        <v>15916</v>
      </c>
      <c r="N75" s="136">
        <v>15987</v>
      </c>
      <c r="O75" s="136">
        <v>17464</v>
      </c>
      <c r="P75" s="136">
        <f t="shared" ref="P75:P85" si="61">L75+M75+N75+O75</f>
        <v>64997</v>
      </c>
      <c r="Q75" s="136">
        <v>14425</v>
      </c>
      <c r="R75" s="136">
        <v>14830</v>
      </c>
      <c r="S75" s="136">
        <v>13612</v>
      </c>
      <c r="T75" s="136">
        <v>12392</v>
      </c>
      <c r="U75" s="136">
        <f t="shared" ref="U75:U85" si="62">Q75+R75+S75+T75</f>
        <v>55259</v>
      </c>
      <c r="V75" s="135">
        <v>9649</v>
      </c>
      <c r="W75" s="137">
        <v>9336</v>
      </c>
      <c r="X75" s="303"/>
    </row>
    <row r="76" spans="1:24">
      <c r="A76" s="138" t="s">
        <v>24</v>
      </c>
      <c r="B76" s="107">
        <v>5634</v>
      </c>
      <c r="C76" s="64">
        <v>6703</v>
      </c>
      <c r="D76" s="64">
        <v>7137</v>
      </c>
      <c r="E76" s="64">
        <v>7123</v>
      </c>
      <c r="F76" s="139">
        <f t="shared" si="59"/>
        <v>26597</v>
      </c>
      <c r="G76" s="140">
        <v>6369</v>
      </c>
      <c r="H76" s="140">
        <v>6420</v>
      </c>
      <c r="I76" s="140">
        <v>6733</v>
      </c>
      <c r="J76" s="140">
        <v>6587</v>
      </c>
      <c r="K76" s="140">
        <f t="shared" si="60"/>
        <v>26109</v>
      </c>
      <c r="L76" s="140">
        <v>5452</v>
      </c>
      <c r="M76" s="140">
        <v>6201</v>
      </c>
      <c r="N76" s="140">
        <v>5988</v>
      </c>
      <c r="O76" s="140">
        <v>5619</v>
      </c>
      <c r="P76" s="140">
        <f t="shared" si="61"/>
        <v>23260</v>
      </c>
      <c r="Q76" s="140">
        <v>4037</v>
      </c>
      <c r="R76" s="140">
        <v>4693</v>
      </c>
      <c r="S76" s="140">
        <v>4083</v>
      </c>
      <c r="T76" s="140">
        <v>3032</v>
      </c>
      <c r="U76" s="140">
        <f t="shared" si="62"/>
        <v>15845</v>
      </c>
      <c r="V76" s="139">
        <v>1846</v>
      </c>
      <c r="W76" s="141">
        <v>2236</v>
      </c>
      <c r="X76" s="303"/>
    </row>
    <row r="77" spans="1:24">
      <c r="A77" s="155" t="s">
        <v>25</v>
      </c>
      <c r="B77" s="142">
        <v>4182.3112124299996</v>
      </c>
      <c r="C77" s="143">
        <v>5074.6971900000008</v>
      </c>
      <c r="D77" s="143">
        <v>5413.5841129999999</v>
      </c>
      <c r="E77" s="143">
        <v>5149.0236690000002</v>
      </c>
      <c r="F77" s="143">
        <f t="shared" si="59"/>
        <v>19819.61618443</v>
      </c>
      <c r="G77" s="143">
        <v>4520.5804360000002</v>
      </c>
      <c r="H77" s="143">
        <v>4250.3593490000003</v>
      </c>
      <c r="I77" s="143">
        <v>4407.9240280000004</v>
      </c>
      <c r="J77" s="143">
        <v>4449.82798</v>
      </c>
      <c r="K77" s="143">
        <f t="shared" si="60"/>
        <v>17628.691792999998</v>
      </c>
      <c r="L77" s="143">
        <v>3598.896839</v>
      </c>
      <c r="M77" s="143">
        <v>3995.6154810000003</v>
      </c>
      <c r="N77" s="143">
        <v>3821.5533050000004</v>
      </c>
      <c r="O77" s="143">
        <v>3661.1937419999999</v>
      </c>
      <c r="P77" s="143">
        <f t="shared" si="61"/>
        <v>15077.259366999999</v>
      </c>
      <c r="Q77" s="143">
        <v>2696.3276690000002</v>
      </c>
      <c r="R77" s="143">
        <v>3012.6274119999998</v>
      </c>
      <c r="S77" s="143">
        <v>2427.2389290000001</v>
      </c>
      <c r="T77" s="143">
        <v>1662.9699056100001</v>
      </c>
      <c r="U77" s="143">
        <f t="shared" si="62"/>
        <v>9799.1639156100009</v>
      </c>
      <c r="V77" s="142">
        <v>1053.6028650000001</v>
      </c>
      <c r="W77" s="144">
        <v>1284.3335900000002</v>
      </c>
      <c r="X77" s="303"/>
    </row>
    <row r="78" spans="1:24">
      <c r="A78" s="145" t="s">
        <v>26</v>
      </c>
      <c r="B78" s="139">
        <v>9935</v>
      </c>
      <c r="C78" s="140">
        <v>11021</v>
      </c>
      <c r="D78" s="140">
        <v>10231</v>
      </c>
      <c r="E78" s="140">
        <v>11634</v>
      </c>
      <c r="F78" s="139">
        <f t="shared" si="59"/>
        <v>42821</v>
      </c>
      <c r="G78" s="140">
        <f>G75-G76</f>
        <v>10135</v>
      </c>
      <c r="H78" s="140">
        <f>H75-H76</f>
        <v>11433</v>
      </c>
      <c r="I78" s="140">
        <f>I75-I76</f>
        <v>10971</v>
      </c>
      <c r="J78" s="140">
        <f>J75-J76</f>
        <v>11588</v>
      </c>
      <c r="K78" s="140">
        <f t="shared" si="60"/>
        <v>44127</v>
      </c>
      <c r="L78" s="140">
        <f>L75-L76</f>
        <v>10178</v>
      </c>
      <c r="M78" s="140">
        <f>M75-M76</f>
        <v>9715</v>
      </c>
      <c r="N78" s="140">
        <f>N75-N76</f>
        <v>9999</v>
      </c>
      <c r="O78" s="140">
        <f>O75-O76</f>
        <v>11845</v>
      </c>
      <c r="P78" s="140">
        <f t="shared" si="61"/>
        <v>41737</v>
      </c>
      <c r="Q78" s="140">
        <f>Q75-Q76</f>
        <v>10388</v>
      </c>
      <c r="R78" s="140">
        <f>R75-R76</f>
        <v>10137</v>
      </c>
      <c r="S78" s="140">
        <f>S75-S76</f>
        <v>9529</v>
      </c>
      <c r="T78" s="140">
        <f>T75-T76</f>
        <v>9360</v>
      </c>
      <c r="U78" s="140">
        <f t="shared" si="62"/>
        <v>39414</v>
      </c>
      <c r="V78" s="139">
        <v>7803</v>
      </c>
      <c r="W78" s="141">
        <v>7100</v>
      </c>
      <c r="X78" s="303"/>
    </row>
    <row r="79" spans="1:24">
      <c r="A79" s="145" t="s">
        <v>27</v>
      </c>
      <c r="B79" s="142">
        <v>4454.5208621399997</v>
      </c>
      <c r="C79" s="143">
        <v>5227.7783099999997</v>
      </c>
      <c r="D79" s="143">
        <v>4404.0787970000001</v>
      </c>
      <c r="E79" s="143">
        <v>4356.0524329999998</v>
      </c>
      <c r="F79" s="143">
        <f t="shared" si="59"/>
        <v>18442.430402139998</v>
      </c>
      <c r="G79" s="143">
        <v>3804.2305299999998</v>
      </c>
      <c r="H79" s="143">
        <v>4503.1234299999996</v>
      </c>
      <c r="I79" s="143">
        <v>4275.6962470000008</v>
      </c>
      <c r="J79" s="143">
        <v>4840.9062510000003</v>
      </c>
      <c r="K79" s="143">
        <f t="shared" si="60"/>
        <v>17423.956458000001</v>
      </c>
      <c r="L79" s="143">
        <v>4466.7030420000001</v>
      </c>
      <c r="M79" s="143">
        <v>4014.7834900000003</v>
      </c>
      <c r="N79" s="143">
        <v>3805.4819160000002</v>
      </c>
      <c r="O79" s="143">
        <v>4777.2207520000002</v>
      </c>
      <c r="P79" s="143">
        <f t="shared" si="61"/>
        <v>17064.189200000001</v>
      </c>
      <c r="Q79" s="143">
        <v>4876.3054176000005</v>
      </c>
      <c r="R79" s="143">
        <v>4500.977699</v>
      </c>
      <c r="S79" s="143">
        <v>3890.3235380000001</v>
      </c>
      <c r="T79" s="143">
        <v>3856.3126660000003</v>
      </c>
      <c r="U79" s="143">
        <f t="shared" si="62"/>
        <v>17123.919320600002</v>
      </c>
      <c r="V79" s="142">
        <v>3323.406238</v>
      </c>
      <c r="W79" s="144">
        <v>2881.0408349999998</v>
      </c>
      <c r="X79" s="303"/>
    </row>
    <row r="80" spans="1:24">
      <c r="A80" s="145" t="s">
        <v>28</v>
      </c>
      <c r="B80" s="142">
        <v>4039.1515225499998</v>
      </c>
      <c r="C80" s="143">
        <v>4140.4482769999995</v>
      </c>
      <c r="D80" s="143">
        <v>4387.3243200000006</v>
      </c>
      <c r="E80" s="143">
        <v>5170.9035750000003</v>
      </c>
      <c r="F80" s="143">
        <f t="shared" si="59"/>
        <v>17737.82769455</v>
      </c>
      <c r="G80" s="143">
        <v>4398.411752</v>
      </c>
      <c r="H80" s="143">
        <v>4701.5254530000002</v>
      </c>
      <c r="I80" s="143">
        <v>4486.8661459999994</v>
      </c>
      <c r="J80" s="143">
        <v>4094.3412540000004</v>
      </c>
      <c r="K80" s="143">
        <f t="shared" si="60"/>
        <v>17681.144604999998</v>
      </c>
      <c r="L80" s="143">
        <v>4031.494471</v>
      </c>
      <c r="M80" s="143">
        <v>3847.3161090000003</v>
      </c>
      <c r="N80" s="143">
        <v>4335.1231189999999</v>
      </c>
      <c r="O80" s="143">
        <v>4599.0530010000002</v>
      </c>
      <c r="P80" s="143">
        <f t="shared" si="61"/>
        <v>16812.986700000001</v>
      </c>
      <c r="Q80" s="143">
        <v>3663.5251725400003</v>
      </c>
      <c r="R80" s="143">
        <v>3843.2092640000001</v>
      </c>
      <c r="S80" s="143">
        <v>3973.7269799999999</v>
      </c>
      <c r="T80" s="143">
        <v>3875.20559</v>
      </c>
      <c r="U80" s="143">
        <f t="shared" si="62"/>
        <v>15355.667006539999</v>
      </c>
      <c r="V80" s="142">
        <v>3135.9803750000001</v>
      </c>
      <c r="W80" s="144">
        <v>3085.5516239999997</v>
      </c>
      <c r="X80" s="303"/>
    </row>
    <row r="81" spans="1:24">
      <c r="A81" s="145" t="s">
        <v>29</v>
      </c>
      <c r="B81" s="142">
        <v>606.69214208000005</v>
      </c>
      <c r="C81" s="143">
        <v>677.548496</v>
      </c>
      <c r="D81" s="143">
        <v>679.06163399999991</v>
      </c>
      <c r="E81" s="143">
        <v>589.03127099999995</v>
      </c>
      <c r="F81" s="143">
        <f t="shared" si="59"/>
        <v>2552.3335430799998</v>
      </c>
      <c r="G81" s="143">
        <v>477.77631700000001</v>
      </c>
      <c r="H81" s="143">
        <v>703.43269799999996</v>
      </c>
      <c r="I81" s="143">
        <v>729.91010400000005</v>
      </c>
      <c r="J81" s="143">
        <v>696.55723499999999</v>
      </c>
      <c r="K81" s="143">
        <f t="shared" si="60"/>
        <v>2607.6763540000002</v>
      </c>
      <c r="L81" s="143">
        <v>519.23393099999998</v>
      </c>
      <c r="M81" s="143">
        <v>690.97842000000003</v>
      </c>
      <c r="N81" s="143">
        <v>464.24798499999997</v>
      </c>
      <c r="O81" s="143">
        <v>489.18021700000003</v>
      </c>
      <c r="P81" s="143">
        <f t="shared" si="61"/>
        <v>2163.6405530000002</v>
      </c>
      <c r="Q81" s="143">
        <v>420.11136567000005</v>
      </c>
      <c r="R81" s="143">
        <v>432.97873800000002</v>
      </c>
      <c r="S81" s="143">
        <v>296.24494699999997</v>
      </c>
      <c r="T81" s="143">
        <v>222.858599</v>
      </c>
      <c r="U81" s="143">
        <f t="shared" si="62"/>
        <v>1372.19364967</v>
      </c>
      <c r="V81" s="142">
        <v>228.61330600000002</v>
      </c>
      <c r="W81" s="144">
        <v>182.10528299999999</v>
      </c>
      <c r="X81" s="303"/>
    </row>
    <row r="82" spans="1:24">
      <c r="A82" s="159" t="s">
        <v>30</v>
      </c>
      <c r="B82" s="142">
        <v>267.12784771000003</v>
      </c>
      <c r="C82" s="143">
        <v>283.523056</v>
      </c>
      <c r="D82" s="143">
        <v>252.71756999999999</v>
      </c>
      <c r="E82" s="143">
        <v>310.38365099999999</v>
      </c>
      <c r="F82" s="143">
        <f t="shared" si="59"/>
        <v>1113.7521247099999</v>
      </c>
      <c r="G82" s="143">
        <v>239.12643299999999</v>
      </c>
      <c r="H82" s="143">
        <v>228.142315</v>
      </c>
      <c r="I82" s="143">
        <v>302.22002600000002</v>
      </c>
      <c r="J82" s="143">
        <v>245.23574299999999</v>
      </c>
      <c r="K82" s="143">
        <f t="shared" si="60"/>
        <v>1014.7245169999999</v>
      </c>
      <c r="L82" s="143">
        <v>201.838446</v>
      </c>
      <c r="M82" s="143">
        <v>272.933356</v>
      </c>
      <c r="N82" s="143">
        <v>195.923824</v>
      </c>
      <c r="O82" s="143">
        <v>217.57735099999999</v>
      </c>
      <c r="P82" s="143">
        <f t="shared" si="61"/>
        <v>888.27297699999997</v>
      </c>
      <c r="Q82" s="143">
        <v>123.77803999999999</v>
      </c>
      <c r="R82" s="143">
        <v>228.26791699999998</v>
      </c>
      <c r="S82" s="143">
        <v>157.47051110000001</v>
      </c>
      <c r="T82" s="143">
        <v>158.41030600000002</v>
      </c>
      <c r="U82" s="143">
        <f t="shared" si="62"/>
        <v>667.92677409999999</v>
      </c>
      <c r="V82" s="142">
        <v>149.32782599999999</v>
      </c>
      <c r="W82" s="144">
        <v>83.789096999999998</v>
      </c>
      <c r="X82" s="303"/>
    </row>
    <row r="83" spans="1:24">
      <c r="A83" s="145" t="s">
        <v>31</v>
      </c>
      <c r="B83" s="142">
        <v>663.75274480999997</v>
      </c>
      <c r="C83" s="143">
        <v>744.72686699999997</v>
      </c>
      <c r="D83" s="143">
        <v>516.80640200000005</v>
      </c>
      <c r="E83" s="143">
        <v>1281.9615490000001</v>
      </c>
      <c r="F83" s="143">
        <f t="shared" si="59"/>
        <v>3207.2475628100001</v>
      </c>
      <c r="G83" s="143">
        <v>1250.570172</v>
      </c>
      <c r="H83" s="143">
        <v>1321.8191959999999</v>
      </c>
      <c r="I83" s="143">
        <v>1257.5574609999999</v>
      </c>
      <c r="J83" s="143">
        <v>1693.3666939999998</v>
      </c>
      <c r="K83" s="143">
        <f t="shared" si="60"/>
        <v>5523.3135229999998</v>
      </c>
      <c r="L83" s="143">
        <v>1022.0526149999999</v>
      </c>
      <c r="M83" s="143">
        <v>1012.983113</v>
      </c>
      <c r="N83" s="143">
        <v>1240.2421079999999</v>
      </c>
      <c r="O83" s="143">
        <v>1819.4775020000002</v>
      </c>
      <c r="P83" s="143">
        <f t="shared" si="61"/>
        <v>5094.7553379999999</v>
      </c>
      <c r="Q83" s="143">
        <v>1290.3724018399998</v>
      </c>
      <c r="R83" s="143">
        <v>1232.3116459999999</v>
      </c>
      <c r="S83" s="143">
        <v>1266.8260949999999</v>
      </c>
      <c r="T83" s="143">
        <v>1309.0239199999999</v>
      </c>
      <c r="U83" s="143">
        <f t="shared" si="62"/>
        <v>5098.5340628399999</v>
      </c>
      <c r="V83" s="142">
        <v>1046.737003</v>
      </c>
      <c r="W83" s="144">
        <v>872.30475200000001</v>
      </c>
      <c r="X83" s="303"/>
    </row>
    <row r="84" spans="1:24">
      <c r="A84" s="145" t="s">
        <v>32</v>
      </c>
      <c r="B84" s="142">
        <v>5.1669864199999997</v>
      </c>
      <c r="C84" s="143">
        <v>6.1175810000000004</v>
      </c>
      <c r="D84" s="143">
        <v>9.6184330000000013</v>
      </c>
      <c r="E84" s="143">
        <v>8.8772129999999994</v>
      </c>
      <c r="F84" s="143">
        <f t="shared" si="59"/>
        <v>29.780213420000003</v>
      </c>
      <c r="G84" s="143">
        <v>7.9705200000000005</v>
      </c>
      <c r="H84" s="143">
        <v>10.812749999999999</v>
      </c>
      <c r="I84" s="143">
        <v>12.787716</v>
      </c>
      <c r="J84" s="143">
        <v>19.345378</v>
      </c>
      <c r="K84" s="143">
        <f t="shared" si="60"/>
        <v>50.916364000000002</v>
      </c>
      <c r="L84" s="143">
        <v>11.385114</v>
      </c>
      <c r="M84" s="143">
        <v>9.2513089999999991</v>
      </c>
      <c r="N84" s="143">
        <v>10.479263999999999</v>
      </c>
      <c r="O84" s="143">
        <v>8.9352909999999994</v>
      </c>
      <c r="P84" s="143">
        <f t="shared" si="61"/>
        <v>40.050978000000001</v>
      </c>
      <c r="Q84" s="143">
        <v>3.8999950000000001</v>
      </c>
      <c r="R84" s="143">
        <v>5.4425590000000001</v>
      </c>
      <c r="S84" s="143">
        <v>5.3542179999999995</v>
      </c>
      <c r="T84" s="143">
        <v>8.7725100000000005</v>
      </c>
      <c r="U84" s="143">
        <f t="shared" si="62"/>
        <v>23.469282</v>
      </c>
      <c r="V84" s="142">
        <v>3.3090439999999997</v>
      </c>
      <c r="W84" s="144">
        <v>4.64595</v>
      </c>
      <c r="X84" s="303"/>
    </row>
    <row r="85" spans="1:24">
      <c r="A85" s="146" t="s">
        <v>33</v>
      </c>
      <c r="B85" s="147">
        <v>4337.0544908699994</v>
      </c>
      <c r="C85" s="148">
        <v>5117.6325640000005</v>
      </c>
      <c r="D85" s="148">
        <v>4305.0732180000005</v>
      </c>
      <c r="E85" s="148">
        <v>4261.7302159999999</v>
      </c>
      <c r="F85" s="148">
        <f t="shared" si="59"/>
        <v>18021.49048887</v>
      </c>
      <c r="G85" s="148">
        <v>3791.885256</v>
      </c>
      <c r="H85" s="148">
        <v>4370.4394230000007</v>
      </c>
      <c r="I85" s="148">
        <v>4203.2101229999998</v>
      </c>
      <c r="J85" s="148">
        <v>4758.1591840000001</v>
      </c>
      <c r="K85" s="148">
        <f t="shared" si="60"/>
        <v>17123.693986000002</v>
      </c>
      <c r="L85" s="148">
        <v>4392.1853779999992</v>
      </c>
      <c r="M85" s="148">
        <v>3942.396272</v>
      </c>
      <c r="N85" s="148">
        <v>3701.3163949999998</v>
      </c>
      <c r="O85" s="148">
        <v>4722.7167989999998</v>
      </c>
      <c r="P85" s="148">
        <f t="shared" si="61"/>
        <v>16758.614844</v>
      </c>
      <c r="Q85" s="148">
        <v>4895.2750569999998</v>
      </c>
      <c r="R85" s="148">
        <v>4523.7248855600001</v>
      </c>
      <c r="S85" s="148">
        <v>3865.1317710000003</v>
      </c>
      <c r="T85" s="148">
        <v>3720.5452559999999</v>
      </c>
      <c r="U85" s="148">
        <f t="shared" si="62"/>
        <v>17004.676969560001</v>
      </c>
      <c r="V85" s="147">
        <v>3286.5836480000003</v>
      </c>
      <c r="W85" s="149">
        <v>2818.5980709999999</v>
      </c>
      <c r="X85" s="303"/>
    </row>
    <row r="86" spans="1:24" ht="13.5">
      <c r="A86" s="315" t="s">
        <v>34</v>
      </c>
      <c r="B86" s="150"/>
      <c r="C86" s="151"/>
      <c r="D86" s="151"/>
      <c r="E86" s="151"/>
      <c r="F86" s="150"/>
      <c r="G86" s="151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0"/>
      <c r="W86" s="152"/>
      <c r="X86" s="303"/>
    </row>
    <row r="87" spans="1:24">
      <c r="A87" s="266" t="s">
        <v>35</v>
      </c>
      <c r="B87" s="173">
        <v>100</v>
      </c>
      <c r="C87" s="174">
        <v>100</v>
      </c>
      <c r="D87" s="174">
        <v>100</v>
      </c>
      <c r="E87" s="174">
        <v>100</v>
      </c>
      <c r="F87" s="173">
        <v>100</v>
      </c>
      <c r="G87" s="174">
        <v>100</v>
      </c>
      <c r="H87" s="174">
        <v>100</v>
      </c>
      <c r="I87" s="174">
        <v>100</v>
      </c>
      <c r="J87" s="174">
        <v>100</v>
      </c>
      <c r="K87" s="174">
        <v>100</v>
      </c>
      <c r="L87" s="174">
        <v>100</v>
      </c>
      <c r="M87" s="174">
        <v>100</v>
      </c>
      <c r="N87" s="174">
        <v>100</v>
      </c>
      <c r="O87" s="174">
        <v>100</v>
      </c>
      <c r="P87" s="174">
        <v>100</v>
      </c>
      <c r="Q87" s="174">
        <v>100</v>
      </c>
      <c r="R87" s="174">
        <v>100</v>
      </c>
      <c r="S87" s="174">
        <v>100</v>
      </c>
      <c r="T87" s="174">
        <v>100</v>
      </c>
      <c r="U87" s="174">
        <v>100</v>
      </c>
      <c r="V87" s="173">
        <v>100</v>
      </c>
      <c r="W87" s="175">
        <v>100</v>
      </c>
      <c r="X87" s="303"/>
    </row>
    <row r="88" spans="1:24">
      <c r="A88" s="138" t="s">
        <v>24</v>
      </c>
      <c r="B88" s="173">
        <f t="shared" ref="B88:W88" si="63">B76/B$75*100</f>
        <v>36.18729526623418</v>
      </c>
      <c r="C88" s="174">
        <f t="shared" si="63"/>
        <v>37.818776799819453</v>
      </c>
      <c r="D88" s="174">
        <f t="shared" si="63"/>
        <v>41.092814371257482</v>
      </c>
      <c r="E88" s="174">
        <f t="shared" si="63"/>
        <v>37.975155941781736</v>
      </c>
      <c r="F88" s="173">
        <f t="shared" si="63"/>
        <v>38.314270074044195</v>
      </c>
      <c r="G88" s="174">
        <f t="shared" si="63"/>
        <v>38.590644692195831</v>
      </c>
      <c r="H88" s="174">
        <f t="shared" si="63"/>
        <v>35.960342799529492</v>
      </c>
      <c r="I88" s="174">
        <f t="shared" si="63"/>
        <v>38.030953456845914</v>
      </c>
      <c r="J88" s="174">
        <f t="shared" si="63"/>
        <v>36.242090784044017</v>
      </c>
      <c r="K88" s="174">
        <f t="shared" si="63"/>
        <v>37.173244490005125</v>
      </c>
      <c r="L88" s="174">
        <f t="shared" si="63"/>
        <v>34.881637875879719</v>
      </c>
      <c r="M88" s="174">
        <f t="shared" si="63"/>
        <v>38.960794169389295</v>
      </c>
      <c r="N88" s="174">
        <f t="shared" si="63"/>
        <v>37.455432538937892</v>
      </c>
      <c r="O88" s="174">
        <f t="shared" si="63"/>
        <v>32.174759505267978</v>
      </c>
      <c r="P88" s="174">
        <f t="shared" si="63"/>
        <v>35.786267058479623</v>
      </c>
      <c r="Q88" s="174">
        <f t="shared" si="63"/>
        <v>27.986135181975737</v>
      </c>
      <c r="R88" s="174">
        <f t="shared" si="63"/>
        <v>31.645313553607551</v>
      </c>
      <c r="S88" s="174">
        <f t="shared" si="63"/>
        <v>29.995592124595944</v>
      </c>
      <c r="T88" s="174">
        <f t="shared" si="63"/>
        <v>24.46739832149774</v>
      </c>
      <c r="U88" s="174">
        <f t="shared" si="63"/>
        <v>28.674062143723194</v>
      </c>
      <c r="V88" s="173">
        <f t="shared" si="63"/>
        <v>19.131516219297335</v>
      </c>
      <c r="W88" s="175">
        <f t="shared" si="63"/>
        <v>23.950299914310197</v>
      </c>
      <c r="X88" s="303"/>
    </row>
    <row r="89" spans="1:24">
      <c r="A89" s="155" t="s">
        <v>25</v>
      </c>
      <c r="B89" s="173">
        <f t="shared" ref="B89:W89" si="64">B77/B$75*100</f>
        <v>26.863068998843854</v>
      </c>
      <c r="C89" s="174">
        <f t="shared" si="64"/>
        <v>28.63178283683142</v>
      </c>
      <c r="D89" s="174">
        <f t="shared" si="64"/>
        <v>31.16987628397052</v>
      </c>
      <c r="E89" s="174">
        <f t="shared" si="64"/>
        <v>27.451211115850082</v>
      </c>
      <c r="F89" s="173">
        <f t="shared" si="64"/>
        <v>28.551119571912189</v>
      </c>
      <c r="G89" s="174">
        <f t="shared" si="64"/>
        <v>27.390816989820649</v>
      </c>
      <c r="H89" s="174">
        <f t="shared" si="64"/>
        <v>23.807535702683026</v>
      </c>
      <c r="I89" s="174">
        <f t="shared" si="64"/>
        <v>24.897898938093089</v>
      </c>
      <c r="J89" s="174">
        <f t="shared" si="64"/>
        <v>24.483235103163686</v>
      </c>
      <c r="K89" s="174">
        <f t="shared" si="64"/>
        <v>25.099225173700095</v>
      </c>
      <c r="L89" s="174">
        <f t="shared" si="64"/>
        <v>23.025571586692259</v>
      </c>
      <c r="M89" s="174">
        <f t="shared" si="64"/>
        <v>25.104394829102795</v>
      </c>
      <c r="N89" s="174">
        <f t="shared" si="64"/>
        <v>23.90413026208795</v>
      </c>
      <c r="O89" s="174">
        <f t="shared" si="64"/>
        <v>20.964233520384791</v>
      </c>
      <c r="P89" s="174">
        <f t="shared" si="64"/>
        <v>23.196854265581486</v>
      </c>
      <c r="Q89" s="174">
        <f t="shared" si="64"/>
        <v>18.692046232235704</v>
      </c>
      <c r="R89" s="174">
        <f t="shared" si="64"/>
        <v>20.31441275792313</v>
      </c>
      <c r="S89" s="174">
        <f t="shared" si="64"/>
        <v>17.831611291507492</v>
      </c>
      <c r="T89" s="174">
        <f t="shared" si="64"/>
        <v>13.419705500403486</v>
      </c>
      <c r="U89" s="174">
        <f t="shared" si="64"/>
        <v>17.733154627499594</v>
      </c>
      <c r="V89" s="173">
        <f t="shared" si="64"/>
        <v>10.91929593740284</v>
      </c>
      <c r="W89" s="175">
        <f t="shared" si="64"/>
        <v>13.756786525278494</v>
      </c>
      <c r="X89" s="303"/>
    </row>
    <row r="90" spans="1:24">
      <c r="A90" s="145" t="s">
        <v>26</v>
      </c>
      <c r="B90" s="173">
        <f t="shared" ref="B90:W90" si="65">B78/B$75*100</f>
        <v>63.812704733765813</v>
      </c>
      <c r="C90" s="174">
        <f t="shared" si="65"/>
        <v>62.181223200180547</v>
      </c>
      <c r="D90" s="174">
        <f t="shared" si="65"/>
        <v>58.907185628742518</v>
      </c>
      <c r="E90" s="174">
        <f t="shared" si="65"/>
        <v>62.024844058218264</v>
      </c>
      <c r="F90" s="173">
        <f t="shared" si="65"/>
        <v>61.685729925955798</v>
      </c>
      <c r="G90" s="174">
        <f t="shared" si="65"/>
        <v>61.409355307804169</v>
      </c>
      <c r="H90" s="174">
        <f t="shared" si="65"/>
        <v>64.039657200470515</v>
      </c>
      <c r="I90" s="174">
        <f t="shared" si="65"/>
        <v>61.969046543154093</v>
      </c>
      <c r="J90" s="174">
        <f t="shared" si="65"/>
        <v>63.757909215955991</v>
      </c>
      <c r="K90" s="174">
        <f t="shared" si="65"/>
        <v>62.826755509994868</v>
      </c>
      <c r="L90" s="174">
        <f t="shared" si="65"/>
        <v>65.118362124120281</v>
      </c>
      <c r="M90" s="174">
        <f t="shared" si="65"/>
        <v>61.039205830610712</v>
      </c>
      <c r="N90" s="174">
        <f t="shared" si="65"/>
        <v>62.544567461062115</v>
      </c>
      <c r="O90" s="174">
        <f t="shared" si="65"/>
        <v>67.825240494732014</v>
      </c>
      <c r="P90" s="174">
        <f t="shared" si="65"/>
        <v>64.213732941520377</v>
      </c>
      <c r="Q90" s="174">
        <f t="shared" si="65"/>
        <v>72.01386481802426</v>
      </c>
      <c r="R90" s="174">
        <f t="shared" si="65"/>
        <v>68.354686446392449</v>
      </c>
      <c r="S90" s="174">
        <f t="shared" si="65"/>
        <v>70.004407875404056</v>
      </c>
      <c r="T90" s="174">
        <f t="shared" si="65"/>
        <v>75.53260167850226</v>
      </c>
      <c r="U90" s="174">
        <f t="shared" si="65"/>
        <v>71.325937856276809</v>
      </c>
      <c r="V90" s="173">
        <f t="shared" si="65"/>
        <v>80.868483780702661</v>
      </c>
      <c r="W90" s="175">
        <f t="shared" si="65"/>
        <v>76.049700085689793</v>
      </c>
      <c r="X90" s="303"/>
    </row>
    <row r="91" spans="1:24" ht="12.75" customHeight="1">
      <c r="A91" s="145" t="s">
        <v>27</v>
      </c>
      <c r="B91" s="173">
        <f t="shared" ref="B91:W91" si="66">B79/B$75*100</f>
        <v>28.611477051448393</v>
      </c>
      <c r="C91" s="174">
        <f t="shared" si="66"/>
        <v>29.49547681110359</v>
      </c>
      <c r="D91" s="174">
        <f t="shared" si="66"/>
        <v>25.357432041685861</v>
      </c>
      <c r="E91" s="174">
        <f t="shared" si="66"/>
        <v>23.223609495121821</v>
      </c>
      <c r="F91" s="173">
        <f t="shared" si="66"/>
        <v>26.567216575153417</v>
      </c>
      <c r="G91" s="174">
        <f t="shared" si="66"/>
        <v>23.05035464129908</v>
      </c>
      <c r="H91" s="174">
        <f t="shared" si="66"/>
        <v>25.223343023581467</v>
      </c>
      <c r="I91" s="174">
        <f t="shared" si="66"/>
        <v>24.151018114550389</v>
      </c>
      <c r="J91" s="174">
        <f t="shared" si="66"/>
        <v>26.6349724951857</v>
      </c>
      <c r="K91" s="174">
        <f t="shared" si="66"/>
        <v>24.807728882624296</v>
      </c>
      <c r="L91" s="174">
        <f t="shared" si="66"/>
        <v>28.577754587332056</v>
      </c>
      <c r="M91" s="174">
        <f t="shared" si="66"/>
        <v>25.224827155064091</v>
      </c>
      <c r="N91" s="174">
        <f t="shared" si="66"/>
        <v>23.803602401951586</v>
      </c>
      <c r="O91" s="174">
        <f t="shared" si="66"/>
        <v>27.354676775080165</v>
      </c>
      <c r="P91" s="174">
        <f t="shared" si="66"/>
        <v>26.25381048356078</v>
      </c>
      <c r="Q91" s="174">
        <f t="shared" si="66"/>
        <v>33.804543622876956</v>
      </c>
      <c r="R91" s="174">
        <f t="shared" si="66"/>
        <v>30.350490215778827</v>
      </c>
      <c r="S91" s="174">
        <f t="shared" si="66"/>
        <v>28.580102394945641</v>
      </c>
      <c r="T91" s="174">
        <f t="shared" si="66"/>
        <v>31.119372708198838</v>
      </c>
      <c r="U91" s="174">
        <f t="shared" si="66"/>
        <v>30.988471236540661</v>
      </c>
      <c r="V91" s="173">
        <f t="shared" si="66"/>
        <v>34.44301210488134</v>
      </c>
      <c r="W91" s="175">
        <f t="shared" si="66"/>
        <v>30.859477667095113</v>
      </c>
      <c r="X91" s="303"/>
    </row>
    <row r="92" spans="1:24">
      <c r="A92" s="145" t="s">
        <v>28</v>
      </c>
      <c r="B92" s="173">
        <f t="shared" ref="B92:W92" si="67">B80/B$75*100</f>
        <v>25.943551432654633</v>
      </c>
      <c r="C92" s="174">
        <f t="shared" si="67"/>
        <v>23.360687638230644</v>
      </c>
      <c r="D92" s="174">
        <f t="shared" si="67"/>
        <v>25.260964532473519</v>
      </c>
      <c r="E92" s="174">
        <f t="shared" si="67"/>
        <v>27.567860398784454</v>
      </c>
      <c r="F92" s="173">
        <f t="shared" si="67"/>
        <v>25.552202158734044</v>
      </c>
      <c r="G92" s="174">
        <f t="shared" si="67"/>
        <v>26.650580174503151</v>
      </c>
      <c r="H92" s="174">
        <f t="shared" si="67"/>
        <v>26.334652176104857</v>
      </c>
      <c r="I92" s="174">
        <f t="shared" si="67"/>
        <v>25.343798836421144</v>
      </c>
      <c r="J92" s="174">
        <f t="shared" si="67"/>
        <v>22.527324643741405</v>
      </c>
      <c r="K92" s="174">
        <f t="shared" si="67"/>
        <v>25.173905981263168</v>
      </c>
      <c r="L92" s="174">
        <f t="shared" si="67"/>
        <v>25.793310754958416</v>
      </c>
      <c r="M92" s="174">
        <f t="shared" si="67"/>
        <v>24.172631999246043</v>
      </c>
      <c r="N92" s="174">
        <f t="shared" si="67"/>
        <v>27.116551691999746</v>
      </c>
      <c r="O92" s="174">
        <f t="shared" si="67"/>
        <v>26.334476643380672</v>
      </c>
      <c r="P92" s="174">
        <f t="shared" si="67"/>
        <v>25.867327261258215</v>
      </c>
      <c r="Q92" s="174">
        <f t="shared" si="67"/>
        <v>25.397054922287698</v>
      </c>
      <c r="R92" s="174">
        <f t="shared" si="67"/>
        <v>25.915099554956171</v>
      </c>
      <c r="S92" s="174">
        <f t="shared" si="67"/>
        <v>29.192822362621218</v>
      </c>
      <c r="T92" s="174">
        <f t="shared" si="67"/>
        <v>31.27183336023241</v>
      </c>
      <c r="U92" s="174">
        <f t="shared" si="67"/>
        <v>27.788535815957584</v>
      </c>
      <c r="V92" s="173">
        <f t="shared" si="67"/>
        <v>32.500573893667742</v>
      </c>
      <c r="W92" s="175">
        <f t="shared" si="67"/>
        <v>33.050038817480711</v>
      </c>
      <c r="X92" s="303"/>
    </row>
    <row r="93" spans="1:24">
      <c r="A93" s="145" t="s">
        <v>29</v>
      </c>
      <c r="B93" s="173">
        <f t="shared" ref="B93:W93" si="68">B81/B$75*100</f>
        <v>3.8967958255507744</v>
      </c>
      <c r="C93" s="174">
        <f t="shared" si="68"/>
        <v>3.8227741819002481</v>
      </c>
      <c r="D93" s="174">
        <f t="shared" si="68"/>
        <v>3.9098435859051124</v>
      </c>
      <c r="E93" s="174">
        <f t="shared" si="68"/>
        <v>3.1403277229834194</v>
      </c>
      <c r="F93" s="173">
        <f t="shared" si="68"/>
        <v>3.6767604124002413</v>
      </c>
      <c r="G93" s="174">
        <f t="shared" si="68"/>
        <v>2.8949122455162386</v>
      </c>
      <c r="H93" s="174">
        <f t="shared" si="68"/>
        <v>3.940137220635187</v>
      </c>
      <c r="I93" s="174">
        <f t="shared" si="68"/>
        <v>4.1228541798463629</v>
      </c>
      <c r="J93" s="174">
        <f t="shared" si="68"/>
        <v>3.8325019807427787</v>
      </c>
      <c r="K93" s="174">
        <f t="shared" si="68"/>
        <v>3.7127347143914804</v>
      </c>
      <c r="L93" s="174">
        <f t="shared" si="68"/>
        <v>3.3220341074856043</v>
      </c>
      <c r="M93" s="174">
        <f t="shared" si="68"/>
        <v>4.341407514450867</v>
      </c>
      <c r="N93" s="174">
        <f t="shared" si="68"/>
        <v>2.9039093325827232</v>
      </c>
      <c r="O93" s="174">
        <f t="shared" si="68"/>
        <v>2.8010777427851581</v>
      </c>
      <c r="P93" s="174">
        <f t="shared" si="68"/>
        <v>3.3288314122190257</v>
      </c>
      <c r="Q93" s="174">
        <f t="shared" si="68"/>
        <v>2.9123838174696712</v>
      </c>
      <c r="R93" s="174">
        <f t="shared" si="68"/>
        <v>2.9196138772757925</v>
      </c>
      <c r="S93" s="174">
        <f t="shared" si="68"/>
        <v>2.1763513590949159</v>
      </c>
      <c r="T93" s="174">
        <f t="shared" si="68"/>
        <v>1.7984070287282117</v>
      </c>
      <c r="U93" s="174">
        <f t="shared" si="68"/>
        <v>2.4832039118876565</v>
      </c>
      <c r="V93" s="173">
        <f t="shared" si="68"/>
        <v>2.3692953259405121</v>
      </c>
      <c r="W93" s="175">
        <f t="shared" si="68"/>
        <v>1.9505707262210796</v>
      </c>
      <c r="X93" s="303"/>
    </row>
    <row r="94" spans="1:24">
      <c r="A94" s="159" t="s">
        <v>30</v>
      </c>
      <c r="B94" s="173">
        <f t="shared" ref="B94:W94" si="69">B82/B$75*100</f>
        <v>1.7157675361937186</v>
      </c>
      <c r="C94" s="174">
        <f t="shared" si="69"/>
        <v>1.5996561498533062</v>
      </c>
      <c r="D94" s="174">
        <f t="shared" si="69"/>
        <v>1.4550758291110089</v>
      </c>
      <c r="E94" s="174">
        <f t="shared" si="69"/>
        <v>1.6547616943007943</v>
      </c>
      <c r="F94" s="173">
        <f t="shared" si="69"/>
        <v>1.6044140204413839</v>
      </c>
      <c r="G94" s="174">
        <f t="shared" si="69"/>
        <v>1.4488998606398449</v>
      </c>
      <c r="H94" s="174">
        <f t="shared" si="69"/>
        <v>1.2778934352769842</v>
      </c>
      <c r="I94" s="174">
        <f t="shared" si="69"/>
        <v>1.707071995029372</v>
      </c>
      <c r="J94" s="174">
        <f t="shared" si="69"/>
        <v>1.349302574965612</v>
      </c>
      <c r="K94" s="174">
        <f t="shared" si="69"/>
        <v>1.4447356298764165</v>
      </c>
      <c r="L94" s="174">
        <f t="shared" si="69"/>
        <v>1.2913528214971211</v>
      </c>
      <c r="M94" s="174">
        <f t="shared" si="69"/>
        <v>1.7148363659210857</v>
      </c>
      <c r="N94" s="174">
        <f t="shared" si="69"/>
        <v>1.2255196347031962</v>
      </c>
      <c r="O94" s="174">
        <f t="shared" si="69"/>
        <v>1.2458620648190564</v>
      </c>
      <c r="P94" s="174">
        <f t="shared" si="69"/>
        <v>1.36663688631783</v>
      </c>
      <c r="Q94" s="174">
        <f t="shared" si="69"/>
        <v>0.85807999999999995</v>
      </c>
      <c r="R94" s="174">
        <f t="shared" si="69"/>
        <v>1.53923072825354</v>
      </c>
      <c r="S94" s="174">
        <f t="shared" si="69"/>
        <v>1.1568506545694976</v>
      </c>
      <c r="T94" s="174">
        <f t="shared" si="69"/>
        <v>1.2783271949644934</v>
      </c>
      <c r="U94" s="174">
        <f t="shared" si="69"/>
        <v>1.2087203425686315</v>
      </c>
      <c r="V94" s="173">
        <f t="shared" si="69"/>
        <v>1.5475989843507099</v>
      </c>
      <c r="W94" s="175">
        <f t="shared" si="69"/>
        <v>0.89748390102827769</v>
      </c>
      <c r="X94" s="303"/>
    </row>
    <row r="95" spans="1:24">
      <c r="A95" s="145" t="s">
        <v>31</v>
      </c>
      <c r="B95" s="173">
        <f t="shared" ref="B95:W95" si="70">B83/B$75*100</f>
        <v>4.2632972240349414</v>
      </c>
      <c r="C95" s="174">
        <f t="shared" si="70"/>
        <v>4.2017990690589029</v>
      </c>
      <c r="D95" s="174">
        <f t="shared" si="70"/>
        <v>2.97562414785813</v>
      </c>
      <c r="E95" s="174">
        <f t="shared" si="70"/>
        <v>6.8345766860372139</v>
      </c>
      <c r="F95" s="173">
        <f t="shared" si="70"/>
        <v>4.6201958610302807</v>
      </c>
      <c r="G95" s="174">
        <f t="shared" si="70"/>
        <v>7.5773762239457101</v>
      </c>
      <c r="H95" s="174">
        <f t="shared" si="70"/>
        <v>7.4039052036072359</v>
      </c>
      <c r="I95" s="174">
        <f t="shared" si="70"/>
        <v>7.1032391606416629</v>
      </c>
      <c r="J95" s="174">
        <f t="shared" si="70"/>
        <v>9.3170106960110033</v>
      </c>
      <c r="K95" s="174">
        <f t="shared" si="70"/>
        <v>7.8639351942024023</v>
      </c>
      <c r="L95" s="174">
        <f t="shared" si="70"/>
        <v>6.5390442418426105</v>
      </c>
      <c r="M95" s="174">
        <f t="shared" si="70"/>
        <v>6.364558387785876</v>
      </c>
      <c r="N95" s="174">
        <f t="shared" si="70"/>
        <v>7.7578164008256705</v>
      </c>
      <c r="O95" s="174">
        <f t="shared" si="70"/>
        <v>10.418446530004582</v>
      </c>
      <c r="P95" s="174">
        <f t="shared" si="70"/>
        <v>7.838446909857379</v>
      </c>
      <c r="Q95" s="174">
        <f t="shared" si="70"/>
        <v>8.9453892675216622</v>
      </c>
      <c r="R95" s="174">
        <f t="shared" si="70"/>
        <v>8.3095862845583266</v>
      </c>
      <c r="S95" s="174">
        <f t="shared" si="70"/>
        <v>9.3066859756097546</v>
      </c>
      <c r="T95" s="174">
        <f t="shared" si="70"/>
        <v>10.563459651387991</v>
      </c>
      <c r="U95" s="174">
        <f t="shared" si="70"/>
        <v>9.2266129731627426</v>
      </c>
      <c r="V95" s="173">
        <f t="shared" si="70"/>
        <v>10.848139734687532</v>
      </c>
      <c r="W95" s="175">
        <f t="shared" si="70"/>
        <v>9.3434527849185951</v>
      </c>
      <c r="X95" s="303"/>
    </row>
    <row r="96" spans="1:24">
      <c r="A96" s="145" t="s">
        <v>32</v>
      </c>
      <c r="B96" s="173">
        <f t="shared" ref="B96:W96" si="71">B84/B$75*100</f>
        <v>3.3187657653028453E-2</v>
      </c>
      <c r="C96" s="174">
        <f t="shared" si="71"/>
        <v>3.4515803430376892E-2</v>
      </c>
      <c r="D96" s="174">
        <f t="shared" si="71"/>
        <v>5.5380199216950719E-2</v>
      </c>
      <c r="E96" s="174">
        <f t="shared" si="71"/>
        <v>4.7327467078957186E-2</v>
      </c>
      <c r="F96" s="173">
        <f t="shared" si="71"/>
        <v>4.2899843585237261E-2</v>
      </c>
      <c r="G96" s="174">
        <f t="shared" si="71"/>
        <v>4.8294474066892877E-2</v>
      </c>
      <c r="H96" s="174">
        <f t="shared" si="71"/>
        <v>6.0565451184674844E-2</v>
      </c>
      <c r="I96" s="174">
        <f t="shared" si="71"/>
        <v>7.2230659737912331E-2</v>
      </c>
      <c r="J96" s="174">
        <f t="shared" si="71"/>
        <v>0.10643949381017882</v>
      </c>
      <c r="K96" s="174">
        <f t="shared" si="71"/>
        <v>7.2493257019192431E-2</v>
      </c>
      <c r="L96" s="174">
        <f t="shared" si="71"/>
        <v>7.2841420345489447E-2</v>
      </c>
      <c r="M96" s="174">
        <f t="shared" si="71"/>
        <v>5.8125841920080412E-2</v>
      </c>
      <c r="N96" s="174">
        <f t="shared" si="71"/>
        <v>6.554865828485644E-2</v>
      </c>
      <c r="O96" s="174">
        <f t="shared" si="71"/>
        <v>5.1164057489693077E-2</v>
      </c>
      <c r="P96" s="174">
        <f t="shared" si="71"/>
        <v>6.1619733218456235E-2</v>
      </c>
      <c r="Q96" s="174">
        <f t="shared" si="71"/>
        <v>2.703636048526863E-2</v>
      </c>
      <c r="R96" s="174">
        <f t="shared" si="71"/>
        <v>3.6699656102494947E-2</v>
      </c>
      <c r="S96" s="174">
        <f t="shared" si="71"/>
        <v>3.9334543050249776E-2</v>
      </c>
      <c r="T96" s="174">
        <f t="shared" si="71"/>
        <v>7.0791720464816021E-2</v>
      </c>
      <c r="U96" s="174">
        <f t="shared" si="71"/>
        <v>4.247142004017445E-2</v>
      </c>
      <c r="V96" s="173">
        <f t="shared" si="71"/>
        <v>3.4294165198466162E-2</v>
      </c>
      <c r="W96" s="175">
        <f t="shared" si="71"/>
        <v>4.9763817480719792E-2</v>
      </c>
      <c r="X96" s="303"/>
    </row>
    <row r="97" spans="1:24" ht="12.75" customHeight="1">
      <c r="A97" s="146" t="s">
        <v>33</v>
      </c>
      <c r="B97" s="176">
        <f t="shared" ref="B97:W97" si="72">B85/B$75*100</f>
        <v>27.856988187231028</v>
      </c>
      <c r="C97" s="177">
        <f t="shared" si="72"/>
        <v>28.874027104491091</v>
      </c>
      <c r="D97" s="177">
        <f t="shared" si="72"/>
        <v>24.787386100875175</v>
      </c>
      <c r="E97" s="177">
        <f t="shared" si="72"/>
        <v>22.720745407048035</v>
      </c>
      <c r="F97" s="176">
        <f t="shared" si="72"/>
        <v>25.96083218887032</v>
      </c>
      <c r="G97" s="177">
        <f t="shared" si="72"/>
        <v>22.975552932622396</v>
      </c>
      <c r="H97" s="177">
        <f t="shared" si="72"/>
        <v>24.480140161317429</v>
      </c>
      <c r="I97" s="177">
        <f t="shared" si="72"/>
        <v>23.741584517623135</v>
      </c>
      <c r="J97" s="177">
        <f t="shared" si="72"/>
        <v>26.179692896836315</v>
      </c>
      <c r="K97" s="177">
        <f t="shared" si="72"/>
        <v>24.380223796913267</v>
      </c>
      <c r="L97" s="177">
        <f t="shared" si="72"/>
        <v>28.100994101087647</v>
      </c>
      <c r="M97" s="177">
        <f t="shared" si="72"/>
        <v>24.770019301331992</v>
      </c>
      <c r="N97" s="177">
        <f t="shared" si="72"/>
        <v>23.152038500031274</v>
      </c>
      <c r="O97" s="177">
        <f t="shared" si="72"/>
        <v>27.04258359482364</v>
      </c>
      <c r="P97" s="177">
        <f t="shared" si="72"/>
        <v>25.783674391125743</v>
      </c>
      <c r="Q97" s="177">
        <f t="shared" si="72"/>
        <v>33.9360489220104</v>
      </c>
      <c r="R97" s="177">
        <f t="shared" si="72"/>
        <v>30.503876504113286</v>
      </c>
      <c r="S97" s="177">
        <f t="shared" si="72"/>
        <v>28.39503211137232</v>
      </c>
      <c r="T97" s="177">
        <f t="shared" si="72"/>
        <v>30.0237673983215</v>
      </c>
      <c r="U97" s="177">
        <f t="shared" si="72"/>
        <v>30.7726831277439</v>
      </c>
      <c r="V97" s="176">
        <f t="shared" si="72"/>
        <v>34.061391315162197</v>
      </c>
      <c r="W97" s="178">
        <f t="shared" si="72"/>
        <v>30.190639149528703</v>
      </c>
      <c r="X97" s="303"/>
    </row>
    <row r="98" spans="1:24">
      <c r="A98" s="179" t="s">
        <v>39</v>
      </c>
      <c r="B98" s="135">
        <v>19166</v>
      </c>
      <c r="C98" s="136">
        <v>20575</v>
      </c>
      <c r="D98" s="136">
        <v>21948</v>
      </c>
      <c r="E98" s="136">
        <v>23981</v>
      </c>
      <c r="F98" s="136">
        <f t="shared" ref="F98:F108" si="73">B98+C98+D98+E98</f>
        <v>85670</v>
      </c>
      <c r="G98" s="136">
        <v>20125</v>
      </c>
      <c r="H98" s="136">
        <v>23175</v>
      </c>
      <c r="I98" s="136">
        <v>22671</v>
      </c>
      <c r="J98" s="136">
        <v>23743</v>
      </c>
      <c r="K98" s="136">
        <f t="shared" ref="K98:K108" si="74">G98+H98+I98+J98</f>
        <v>89714</v>
      </c>
      <c r="L98" s="136">
        <v>19759</v>
      </c>
      <c r="M98" s="136">
        <v>19049</v>
      </c>
      <c r="N98" s="136">
        <v>23328</v>
      </c>
      <c r="O98" s="136">
        <v>22838</v>
      </c>
      <c r="P98" s="136">
        <f t="shared" ref="P98:P108" si="75">L98+M98+N98+O98</f>
        <v>84974</v>
      </c>
      <c r="Q98" s="136">
        <v>16225</v>
      </c>
      <c r="R98" s="136">
        <v>15566</v>
      </c>
      <c r="S98" s="136">
        <v>14714</v>
      </c>
      <c r="T98" s="136">
        <v>14343</v>
      </c>
      <c r="U98" s="136">
        <f t="shared" ref="U98:U108" si="76">Q98+R98+S98+T98</f>
        <v>60848</v>
      </c>
      <c r="V98" s="135">
        <v>10394</v>
      </c>
      <c r="W98" s="137">
        <v>9457</v>
      </c>
      <c r="X98" s="303"/>
    </row>
    <row r="99" spans="1:24">
      <c r="A99" s="138" t="s">
        <v>24</v>
      </c>
      <c r="B99" s="139">
        <v>9548</v>
      </c>
      <c r="C99" s="140">
        <v>9444</v>
      </c>
      <c r="D99" s="140">
        <v>9329</v>
      </c>
      <c r="E99" s="140">
        <v>10479</v>
      </c>
      <c r="F99" s="140">
        <f t="shared" si="73"/>
        <v>38800</v>
      </c>
      <c r="G99" s="140">
        <v>9181</v>
      </c>
      <c r="H99" s="140">
        <v>9155</v>
      </c>
      <c r="I99" s="140">
        <v>9542</v>
      </c>
      <c r="J99" s="140">
        <v>9268</v>
      </c>
      <c r="K99" s="140">
        <f t="shared" si="74"/>
        <v>37146</v>
      </c>
      <c r="L99" s="140">
        <v>7386</v>
      </c>
      <c r="M99" s="140">
        <v>6257</v>
      </c>
      <c r="N99" s="140">
        <v>9237</v>
      </c>
      <c r="O99" s="140">
        <v>8675</v>
      </c>
      <c r="P99" s="140">
        <f t="shared" si="75"/>
        <v>31555</v>
      </c>
      <c r="Q99" s="140">
        <v>5876</v>
      </c>
      <c r="R99" s="140">
        <v>6066</v>
      </c>
      <c r="S99" s="140">
        <v>4315</v>
      </c>
      <c r="T99" s="140">
        <v>3827</v>
      </c>
      <c r="U99" s="140">
        <f t="shared" si="76"/>
        <v>20084</v>
      </c>
      <c r="V99" s="139">
        <v>2913</v>
      </c>
      <c r="W99" s="141">
        <v>2867</v>
      </c>
      <c r="X99" s="303"/>
    </row>
    <row r="100" spans="1:24">
      <c r="A100" s="155" t="s">
        <v>25</v>
      </c>
      <c r="B100" s="142">
        <v>8044.0418710000004</v>
      </c>
      <c r="C100" s="143">
        <v>7020.927936</v>
      </c>
      <c r="D100" s="143">
        <v>6535.1482569999998</v>
      </c>
      <c r="E100" s="143">
        <v>7532.0794990000004</v>
      </c>
      <c r="F100" s="143">
        <f t="shared" si="73"/>
        <v>29132.197563000002</v>
      </c>
      <c r="G100" s="143">
        <v>7209.8516129999998</v>
      </c>
      <c r="H100" s="143">
        <v>6392.3477480000001</v>
      </c>
      <c r="I100" s="143">
        <v>6913.320670000001</v>
      </c>
      <c r="J100" s="143">
        <v>6946.7823560000006</v>
      </c>
      <c r="K100" s="143">
        <f t="shared" si="74"/>
        <v>27462.302387</v>
      </c>
      <c r="L100" s="143">
        <v>5424.564574</v>
      </c>
      <c r="M100" s="143">
        <v>4189.3106000000007</v>
      </c>
      <c r="N100" s="143">
        <v>6899.6174149999997</v>
      </c>
      <c r="O100" s="143">
        <v>6730.5502030000007</v>
      </c>
      <c r="P100" s="143">
        <f t="shared" si="75"/>
        <v>23244.042792</v>
      </c>
      <c r="Q100" s="143">
        <v>4014.0374969999998</v>
      </c>
      <c r="R100" s="143">
        <v>4161.8096619999997</v>
      </c>
      <c r="S100" s="143">
        <v>2320.9874770000001</v>
      </c>
      <c r="T100" s="143">
        <v>2181.8485809499998</v>
      </c>
      <c r="U100" s="143">
        <f t="shared" si="76"/>
        <v>12678.683216949999</v>
      </c>
      <c r="V100" s="142">
        <v>1879.9808187200001</v>
      </c>
      <c r="W100" s="144">
        <v>1819.039053</v>
      </c>
      <c r="X100" s="303"/>
    </row>
    <row r="101" spans="1:24">
      <c r="A101" s="145" t="s">
        <v>26</v>
      </c>
      <c r="B101" s="139">
        <v>9618</v>
      </c>
      <c r="C101" s="140">
        <v>11131</v>
      </c>
      <c r="D101" s="140">
        <v>12619</v>
      </c>
      <c r="E101" s="140">
        <v>13502</v>
      </c>
      <c r="F101" s="140">
        <f t="shared" si="73"/>
        <v>46870</v>
      </c>
      <c r="G101" s="140">
        <v>10944</v>
      </c>
      <c r="H101" s="140">
        <v>14020</v>
      </c>
      <c r="I101" s="140">
        <v>13129</v>
      </c>
      <c r="J101" s="140">
        <v>14475</v>
      </c>
      <c r="K101" s="140">
        <f t="shared" si="74"/>
        <v>52568</v>
      </c>
      <c r="L101" s="140">
        <v>12373</v>
      </c>
      <c r="M101" s="140">
        <v>12792</v>
      </c>
      <c r="N101" s="140">
        <v>14091</v>
      </c>
      <c r="O101" s="140">
        <v>14163</v>
      </c>
      <c r="P101" s="140">
        <f t="shared" si="75"/>
        <v>53419</v>
      </c>
      <c r="Q101" s="140">
        <v>10349</v>
      </c>
      <c r="R101" s="140">
        <v>9500</v>
      </c>
      <c r="S101" s="140">
        <v>10399</v>
      </c>
      <c r="T101" s="140">
        <v>10516</v>
      </c>
      <c r="U101" s="140">
        <f t="shared" si="76"/>
        <v>40764</v>
      </c>
      <c r="V101" s="139">
        <v>7481</v>
      </c>
      <c r="W101" s="141">
        <v>6590</v>
      </c>
      <c r="X101" s="303"/>
    </row>
    <row r="102" spans="1:24">
      <c r="A102" s="145" t="s">
        <v>27</v>
      </c>
      <c r="B102" s="142">
        <v>5113.7041479999998</v>
      </c>
      <c r="C102" s="143">
        <v>6120.9549530000004</v>
      </c>
      <c r="D102" s="143">
        <v>7031.8175890000002</v>
      </c>
      <c r="E102" s="143">
        <v>7473.2965129999993</v>
      </c>
      <c r="F102" s="143">
        <f t="shared" si="73"/>
        <v>25739.773203000004</v>
      </c>
      <c r="G102" s="143">
        <v>5497.797243</v>
      </c>
      <c r="H102" s="143">
        <v>6829.3825880000004</v>
      </c>
      <c r="I102" s="143">
        <v>6384.4969209999999</v>
      </c>
      <c r="J102" s="143">
        <v>7261.8805609999999</v>
      </c>
      <c r="K102" s="143">
        <f t="shared" si="74"/>
        <v>25973.557312999998</v>
      </c>
      <c r="L102" s="143">
        <v>5746.581177</v>
      </c>
      <c r="M102" s="143">
        <v>6600.0513860000001</v>
      </c>
      <c r="N102" s="143">
        <v>7219.0959640000001</v>
      </c>
      <c r="O102" s="143">
        <v>7540.492217</v>
      </c>
      <c r="P102" s="143">
        <f t="shared" si="75"/>
        <v>27106.220743999998</v>
      </c>
      <c r="Q102" s="143">
        <v>5106.4155088899997</v>
      </c>
      <c r="R102" s="143">
        <v>4942.5988880000004</v>
      </c>
      <c r="S102" s="143">
        <v>5521.4460900000004</v>
      </c>
      <c r="T102" s="143">
        <v>5838.7847519999996</v>
      </c>
      <c r="U102" s="143">
        <f t="shared" si="76"/>
        <v>21409.245238890002</v>
      </c>
      <c r="V102" s="142">
        <v>4041.7330000000002</v>
      </c>
      <c r="W102" s="144">
        <v>3763.2629999999999</v>
      </c>
      <c r="X102" s="303"/>
    </row>
    <row r="103" spans="1:24">
      <c r="A103" s="145" t="s">
        <v>28</v>
      </c>
      <c r="B103" s="142">
        <v>2635.1304909999999</v>
      </c>
      <c r="C103" s="143">
        <v>2914.785652</v>
      </c>
      <c r="D103" s="143">
        <v>3316.3682529999996</v>
      </c>
      <c r="E103" s="143">
        <v>3765.5969049999999</v>
      </c>
      <c r="F103" s="143">
        <f t="shared" si="73"/>
        <v>12631.881300999999</v>
      </c>
      <c r="G103" s="143">
        <v>3022.642065</v>
      </c>
      <c r="H103" s="143">
        <v>4364.1368779999993</v>
      </c>
      <c r="I103" s="143">
        <v>4171.529391</v>
      </c>
      <c r="J103" s="143">
        <v>4590.1956609999997</v>
      </c>
      <c r="K103" s="143">
        <f t="shared" si="74"/>
        <v>16148.503994999999</v>
      </c>
      <c r="L103" s="143">
        <v>3769.0133599999999</v>
      </c>
      <c r="M103" s="143">
        <v>3289.328536</v>
      </c>
      <c r="N103" s="143">
        <v>3824.6355790000002</v>
      </c>
      <c r="O103" s="143">
        <v>3579.2820700000002</v>
      </c>
      <c r="P103" s="143">
        <f t="shared" si="75"/>
        <v>14462.259545000001</v>
      </c>
      <c r="Q103" s="143">
        <v>2635.6320839599998</v>
      </c>
      <c r="R103" s="143">
        <v>2331.8698990000003</v>
      </c>
      <c r="S103" s="143">
        <v>2723.1850999999997</v>
      </c>
      <c r="T103" s="143">
        <v>2688.3038430000001</v>
      </c>
      <c r="U103" s="143">
        <f t="shared" si="76"/>
        <v>10378.990925960001</v>
      </c>
      <c r="V103" s="142">
        <v>1871.5039999999999</v>
      </c>
      <c r="W103" s="144">
        <v>1384.5540000000001</v>
      </c>
      <c r="X103" s="303"/>
    </row>
    <row r="104" spans="1:24">
      <c r="A104" s="145" t="s">
        <v>29</v>
      </c>
      <c r="B104" s="142">
        <v>825.243606</v>
      </c>
      <c r="C104" s="143">
        <v>939.303989</v>
      </c>
      <c r="D104" s="143">
        <v>1016.210177</v>
      </c>
      <c r="E104" s="143">
        <v>940.15857399999993</v>
      </c>
      <c r="F104" s="143">
        <f t="shared" si="73"/>
        <v>3720.916346</v>
      </c>
      <c r="G104" s="143">
        <v>1096.2378180000001</v>
      </c>
      <c r="H104" s="143">
        <v>1144.597642</v>
      </c>
      <c r="I104" s="143">
        <v>1011.513788</v>
      </c>
      <c r="J104" s="143">
        <v>936.339429</v>
      </c>
      <c r="K104" s="143">
        <f t="shared" si="74"/>
        <v>4188.6886770000001</v>
      </c>
      <c r="L104" s="143">
        <v>1039.862918</v>
      </c>
      <c r="M104" s="143">
        <v>1011.931213</v>
      </c>
      <c r="N104" s="143">
        <v>1018.1566479999999</v>
      </c>
      <c r="O104" s="143">
        <v>1047.9255559999999</v>
      </c>
      <c r="P104" s="143">
        <f t="shared" si="75"/>
        <v>4117.8763349999999</v>
      </c>
      <c r="Q104" s="143">
        <v>829.75082173999999</v>
      </c>
      <c r="R104" s="143">
        <v>707.75211400000001</v>
      </c>
      <c r="S104" s="143">
        <v>657.53672899999992</v>
      </c>
      <c r="T104" s="143">
        <v>691.99928299999999</v>
      </c>
      <c r="U104" s="143">
        <f t="shared" si="76"/>
        <v>2887.0389477399999</v>
      </c>
      <c r="V104" s="142">
        <v>537.48900000000003</v>
      </c>
      <c r="W104" s="144">
        <v>549.00200000000007</v>
      </c>
      <c r="X104" s="303"/>
    </row>
    <row r="105" spans="1:24">
      <c r="A105" s="159" t="s">
        <v>30</v>
      </c>
      <c r="B105" s="142">
        <v>548.1682780000001</v>
      </c>
      <c r="C105" s="143">
        <v>638.44409499999995</v>
      </c>
      <c r="D105" s="143">
        <v>629.57623000000001</v>
      </c>
      <c r="E105" s="143">
        <v>640.04045399999995</v>
      </c>
      <c r="F105" s="143">
        <f t="shared" si="73"/>
        <v>2456.229057</v>
      </c>
      <c r="G105" s="71">
        <v>801.0940720000001</v>
      </c>
      <c r="H105" s="71">
        <v>725.91758500000003</v>
      </c>
      <c r="I105" s="71">
        <v>627.42471899999998</v>
      </c>
      <c r="J105" s="71">
        <v>571.537465</v>
      </c>
      <c r="K105" s="143">
        <f t="shared" si="74"/>
        <v>2725.973841</v>
      </c>
      <c r="L105" s="143">
        <v>699.60453899999993</v>
      </c>
      <c r="M105" s="143">
        <v>611.77497300000005</v>
      </c>
      <c r="N105" s="143">
        <v>646.52732000000003</v>
      </c>
      <c r="O105" s="143">
        <v>651.26854400000002</v>
      </c>
      <c r="P105" s="143">
        <f t="shared" si="75"/>
        <v>2609.1753760000001</v>
      </c>
      <c r="Q105" s="143">
        <v>537.02836400000001</v>
      </c>
      <c r="R105" s="143">
        <v>453.678359</v>
      </c>
      <c r="S105" s="143">
        <v>421.05278599999997</v>
      </c>
      <c r="T105" s="143">
        <v>425.78673779999997</v>
      </c>
      <c r="U105" s="143">
        <f t="shared" si="76"/>
        <v>1837.5462468000001</v>
      </c>
      <c r="V105" s="142">
        <v>347.56700000000001</v>
      </c>
      <c r="W105" s="144">
        <v>332.80200000000002</v>
      </c>
      <c r="X105" s="303"/>
    </row>
    <row r="106" spans="1:24">
      <c r="A106" s="145" t="s">
        <v>31</v>
      </c>
      <c r="B106" s="81">
        <v>228.37836300000001</v>
      </c>
      <c r="C106" s="71">
        <v>237.542407</v>
      </c>
      <c r="D106" s="71">
        <v>221.988754</v>
      </c>
      <c r="E106" s="71">
        <v>206.41341199999999</v>
      </c>
      <c r="F106" s="143">
        <f t="shared" si="73"/>
        <v>894.32293600000003</v>
      </c>
      <c r="G106" s="143">
        <v>167.901004</v>
      </c>
      <c r="H106" s="143">
        <v>218.43310200000002</v>
      </c>
      <c r="I106" s="143">
        <v>192.50771400000002</v>
      </c>
      <c r="J106" s="143">
        <v>222.13495599999999</v>
      </c>
      <c r="K106" s="143">
        <f t="shared" si="74"/>
        <v>800.97677600000009</v>
      </c>
      <c r="L106" s="143">
        <v>194.38315500000002</v>
      </c>
      <c r="M106" s="143">
        <v>184.05467899999999</v>
      </c>
      <c r="N106" s="143">
        <v>163.177314</v>
      </c>
      <c r="O106" s="143">
        <v>171.230265</v>
      </c>
      <c r="P106" s="143">
        <f t="shared" si="75"/>
        <v>712.84541300000001</v>
      </c>
      <c r="Q106" s="143">
        <v>153.02834063</v>
      </c>
      <c r="R106" s="143">
        <v>147.779179</v>
      </c>
      <c r="S106" s="143">
        <v>164.100191</v>
      </c>
      <c r="T106" s="143">
        <v>187.32503400000002</v>
      </c>
      <c r="U106" s="143">
        <f t="shared" si="76"/>
        <v>652.23274463000007</v>
      </c>
      <c r="V106" s="81">
        <v>179.23699999999999</v>
      </c>
      <c r="W106" s="109">
        <v>131.55000000000001</v>
      </c>
      <c r="X106" s="303"/>
    </row>
    <row r="107" spans="1:24">
      <c r="A107" s="145" t="s">
        <v>32</v>
      </c>
      <c r="B107" s="142">
        <v>56.745163000000005</v>
      </c>
      <c r="C107" s="143">
        <v>33.397173000000002</v>
      </c>
      <c r="D107" s="143">
        <v>42.090895000000003</v>
      </c>
      <c r="E107" s="143">
        <v>51.757846000000001</v>
      </c>
      <c r="F107" s="143">
        <f t="shared" si="73"/>
        <v>183.99107699999999</v>
      </c>
      <c r="G107" s="143">
        <v>44.765981999999994</v>
      </c>
      <c r="H107" s="143">
        <v>58.289466000000004</v>
      </c>
      <c r="I107" s="143">
        <v>55.283553999999995</v>
      </c>
      <c r="J107" s="143">
        <v>24.376958999999999</v>
      </c>
      <c r="K107" s="143">
        <f t="shared" si="74"/>
        <v>182.71596099999999</v>
      </c>
      <c r="L107" s="143">
        <v>20.679359999999999</v>
      </c>
      <c r="M107" s="143">
        <v>21.031348000000001</v>
      </c>
      <c r="N107" s="143">
        <v>21.663450999999998</v>
      </c>
      <c r="O107" s="143">
        <v>29.34883</v>
      </c>
      <c r="P107" s="143">
        <f t="shared" si="75"/>
        <v>92.722988999999984</v>
      </c>
      <c r="Q107" s="143">
        <v>59.457163690000002</v>
      </c>
      <c r="R107" s="143">
        <v>19.513441999999998</v>
      </c>
      <c r="S107" s="143">
        <v>36.598062999999996</v>
      </c>
      <c r="T107" s="143">
        <v>60.335225000000001</v>
      </c>
      <c r="U107" s="143">
        <f t="shared" si="76"/>
        <v>175.90389368999999</v>
      </c>
      <c r="V107" s="142">
        <v>56.774999999999999</v>
      </c>
      <c r="W107" s="144">
        <v>38.07</v>
      </c>
      <c r="X107" s="303"/>
    </row>
    <row r="108" spans="1:24">
      <c r="A108" s="146" t="s">
        <v>33</v>
      </c>
      <c r="B108" s="147">
        <v>4913.7293819999995</v>
      </c>
      <c r="C108" s="148">
        <v>5856.1444940000001</v>
      </c>
      <c r="D108" s="148">
        <v>6663.4052219999994</v>
      </c>
      <c r="E108" s="148">
        <v>7108.3343949999999</v>
      </c>
      <c r="F108" s="148">
        <f t="shared" si="73"/>
        <v>24541.613492999997</v>
      </c>
      <c r="G108" s="148">
        <v>5234.1137710000003</v>
      </c>
      <c r="H108" s="148">
        <v>6528.4272799999999</v>
      </c>
      <c r="I108" s="148">
        <v>6085.3647090000004</v>
      </c>
      <c r="J108" s="148">
        <v>6873.3364600000004</v>
      </c>
      <c r="K108" s="148">
        <f t="shared" si="74"/>
        <v>24721.24222</v>
      </c>
      <c r="L108" s="148">
        <v>5407.7862499999992</v>
      </c>
      <c r="M108" s="148">
        <v>6250.9769109999997</v>
      </c>
      <c r="N108" s="148">
        <v>6859.2457519999998</v>
      </c>
      <c r="O108" s="148">
        <v>7145.4964389999996</v>
      </c>
      <c r="P108" s="148">
        <f t="shared" si="75"/>
        <v>25663.505351999996</v>
      </c>
      <c r="Q108" s="148">
        <v>4795.4314860000004</v>
      </c>
      <c r="R108" s="148">
        <v>4724.7424013400005</v>
      </c>
      <c r="S108" s="148">
        <v>5337.5028000000002</v>
      </c>
      <c r="T108" s="148">
        <v>5297.1126650000006</v>
      </c>
      <c r="U108" s="148">
        <f t="shared" si="76"/>
        <v>20154.789352340002</v>
      </c>
      <c r="V108" s="147">
        <v>3696.47</v>
      </c>
      <c r="W108" s="149">
        <v>3380.5810000000001</v>
      </c>
      <c r="X108" s="303"/>
    </row>
    <row r="109" spans="1:24" ht="13.5">
      <c r="A109" s="315" t="s">
        <v>34</v>
      </c>
      <c r="B109" s="150"/>
      <c r="C109" s="151"/>
      <c r="D109" s="151"/>
      <c r="E109" s="151"/>
      <c r="F109" s="150"/>
      <c r="G109" s="151"/>
      <c r="H109" s="151"/>
      <c r="I109" s="151"/>
      <c r="J109" s="151"/>
      <c r="K109" s="151"/>
      <c r="L109" s="151"/>
      <c r="M109" s="151"/>
      <c r="N109" s="151"/>
      <c r="O109" s="151"/>
      <c r="P109" s="151"/>
      <c r="Q109" s="151"/>
      <c r="R109" s="151"/>
      <c r="S109" s="151"/>
      <c r="T109" s="151"/>
      <c r="U109" s="151"/>
      <c r="V109" s="150"/>
      <c r="W109" s="152"/>
      <c r="X109" s="303"/>
    </row>
    <row r="110" spans="1:24">
      <c r="A110" s="266" t="s">
        <v>35</v>
      </c>
      <c r="B110" s="173">
        <v>100</v>
      </c>
      <c r="C110" s="174">
        <v>100</v>
      </c>
      <c r="D110" s="174">
        <v>100</v>
      </c>
      <c r="E110" s="174">
        <v>100</v>
      </c>
      <c r="F110" s="173">
        <v>100</v>
      </c>
      <c r="G110" s="174">
        <v>100</v>
      </c>
      <c r="H110" s="174">
        <v>100</v>
      </c>
      <c r="I110" s="174">
        <v>100</v>
      </c>
      <c r="J110" s="174">
        <v>100</v>
      </c>
      <c r="K110" s="174">
        <v>100</v>
      </c>
      <c r="L110" s="174">
        <v>100</v>
      </c>
      <c r="M110" s="174">
        <v>100</v>
      </c>
      <c r="N110" s="174">
        <v>100</v>
      </c>
      <c r="O110" s="174">
        <v>100</v>
      </c>
      <c r="P110" s="174">
        <v>100</v>
      </c>
      <c r="Q110" s="174">
        <v>100</v>
      </c>
      <c r="R110" s="174">
        <v>100</v>
      </c>
      <c r="S110" s="174">
        <v>100</v>
      </c>
      <c r="T110" s="174">
        <v>100</v>
      </c>
      <c r="U110" s="174">
        <v>100</v>
      </c>
      <c r="V110" s="173">
        <v>100</v>
      </c>
      <c r="W110" s="175">
        <v>100</v>
      </c>
      <c r="X110" s="303"/>
    </row>
    <row r="111" spans="1:24">
      <c r="A111" s="138" t="s">
        <v>24</v>
      </c>
      <c r="B111" s="173">
        <f t="shared" ref="B111:W111" si="77">B99/B$98*100</f>
        <v>49.817384952520086</v>
      </c>
      <c r="C111" s="174">
        <f t="shared" si="77"/>
        <v>45.900364520048605</v>
      </c>
      <c r="D111" s="174">
        <f t="shared" si="77"/>
        <v>42.505011846181887</v>
      </c>
      <c r="E111" s="174">
        <f t="shared" si="77"/>
        <v>43.697093532379796</v>
      </c>
      <c r="F111" s="173">
        <f t="shared" si="77"/>
        <v>45.290066534376095</v>
      </c>
      <c r="G111" s="174">
        <f t="shared" si="77"/>
        <v>45.619875776397514</v>
      </c>
      <c r="H111" s="174">
        <f t="shared" si="77"/>
        <v>39.503775620280472</v>
      </c>
      <c r="I111" s="174">
        <f t="shared" si="77"/>
        <v>42.089012394689249</v>
      </c>
      <c r="J111" s="174">
        <f t="shared" si="77"/>
        <v>39.034662847997303</v>
      </c>
      <c r="K111" s="174">
        <f t="shared" si="77"/>
        <v>41.404908932830999</v>
      </c>
      <c r="L111" s="174">
        <f t="shared" si="77"/>
        <v>37.380434232501649</v>
      </c>
      <c r="M111" s="174">
        <f t="shared" si="77"/>
        <v>32.846868602026355</v>
      </c>
      <c r="N111" s="174">
        <f t="shared" si="77"/>
        <v>39.596193415637856</v>
      </c>
      <c r="O111" s="174">
        <f t="shared" si="77"/>
        <v>37.984937385059986</v>
      </c>
      <c r="P111" s="174">
        <f t="shared" si="77"/>
        <v>37.134888318779865</v>
      </c>
      <c r="Q111" s="174">
        <f t="shared" si="77"/>
        <v>36.215716486902927</v>
      </c>
      <c r="R111" s="174">
        <f t="shared" si="77"/>
        <v>38.969549017088525</v>
      </c>
      <c r="S111" s="174">
        <f t="shared" si="77"/>
        <v>29.325812151692265</v>
      </c>
      <c r="T111" s="174">
        <f t="shared" si="77"/>
        <v>26.68200515931116</v>
      </c>
      <c r="U111" s="174">
        <f t="shared" si="77"/>
        <v>33.006836707862213</v>
      </c>
      <c r="V111" s="173">
        <f t="shared" si="77"/>
        <v>28.025784106215124</v>
      </c>
      <c r="W111" s="175">
        <f t="shared" si="77"/>
        <v>30.31616791794438</v>
      </c>
      <c r="X111" s="303"/>
    </row>
    <row r="112" spans="1:24">
      <c r="A112" s="155" t="s">
        <v>25</v>
      </c>
      <c r="B112" s="173">
        <f t="shared" ref="B112:W112" si="78">B100/B$98*100</f>
        <v>41.970373948659088</v>
      </c>
      <c r="C112" s="174">
        <f t="shared" si="78"/>
        <v>34.123586566221142</v>
      </c>
      <c r="D112" s="174">
        <f t="shared" si="78"/>
        <v>29.775598036267542</v>
      </c>
      <c r="E112" s="174">
        <f t="shared" si="78"/>
        <v>31.40852966515158</v>
      </c>
      <c r="F112" s="173">
        <f t="shared" si="78"/>
        <v>34.005133142290184</v>
      </c>
      <c r="G112" s="174">
        <f t="shared" si="78"/>
        <v>35.825349629813665</v>
      </c>
      <c r="H112" s="174">
        <f t="shared" si="78"/>
        <v>27.582946053937434</v>
      </c>
      <c r="I112" s="174">
        <f t="shared" si="78"/>
        <v>30.494114375192982</v>
      </c>
      <c r="J112" s="174">
        <f t="shared" si="78"/>
        <v>29.258233399317696</v>
      </c>
      <c r="K112" s="174">
        <f t="shared" si="78"/>
        <v>30.610944096796487</v>
      </c>
      <c r="L112" s="174">
        <f t="shared" si="78"/>
        <v>27.453639222632724</v>
      </c>
      <c r="M112" s="174">
        <f t="shared" si="78"/>
        <v>21.992286209249833</v>
      </c>
      <c r="N112" s="174">
        <f t="shared" si="78"/>
        <v>29.576549275548697</v>
      </c>
      <c r="O112" s="174">
        <f t="shared" si="78"/>
        <v>29.470838965758826</v>
      </c>
      <c r="P112" s="174">
        <f t="shared" si="78"/>
        <v>27.354299894085248</v>
      </c>
      <c r="Q112" s="174">
        <f t="shared" si="78"/>
        <v>24.739830489984591</v>
      </c>
      <c r="R112" s="174">
        <f t="shared" si="78"/>
        <v>26.73653900809456</v>
      </c>
      <c r="S112" s="174">
        <f t="shared" si="78"/>
        <v>15.774007591409541</v>
      </c>
      <c r="T112" s="174">
        <f t="shared" si="78"/>
        <v>15.211940186502126</v>
      </c>
      <c r="U112" s="174">
        <f t="shared" si="78"/>
        <v>20.836647411500788</v>
      </c>
      <c r="V112" s="173">
        <f t="shared" si="78"/>
        <v>18.087173549355398</v>
      </c>
      <c r="W112" s="175">
        <f t="shared" si="78"/>
        <v>19.234842476472455</v>
      </c>
      <c r="X112" s="303"/>
    </row>
    <row r="113" spans="1:28">
      <c r="A113" s="145" t="s">
        <v>26</v>
      </c>
      <c r="B113" s="173">
        <f t="shared" ref="B113:V113" si="79">B101/B$98*100</f>
        <v>50.182615047479914</v>
      </c>
      <c r="C113" s="174">
        <f t="shared" si="79"/>
        <v>54.099635479951402</v>
      </c>
      <c r="D113" s="174">
        <f t="shared" si="79"/>
        <v>57.494988153818113</v>
      </c>
      <c r="E113" s="174">
        <f t="shared" si="79"/>
        <v>56.302906467620197</v>
      </c>
      <c r="F113" s="173">
        <f t="shared" si="79"/>
        <v>54.709933465623905</v>
      </c>
      <c r="G113" s="174">
        <f t="shared" si="79"/>
        <v>54.380124223602486</v>
      </c>
      <c r="H113" s="174">
        <f t="shared" si="79"/>
        <v>60.496224379719521</v>
      </c>
      <c r="I113" s="174">
        <f t="shared" si="79"/>
        <v>57.910987605310751</v>
      </c>
      <c r="J113" s="174">
        <f t="shared" si="79"/>
        <v>60.965337152002697</v>
      </c>
      <c r="K113" s="174">
        <f t="shared" si="79"/>
        <v>58.595091067169001</v>
      </c>
      <c r="L113" s="174">
        <f t="shared" si="79"/>
        <v>62.619565767498351</v>
      </c>
      <c r="M113" s="174">
        <f t="shared" si="79"/>
        <v>67.153131397973638</v>
      </c>
      <c r="N113" s="174">
        <f t="shared" si="79"/>
        <v>60.403806584362144</v>
      </c>
      <c r="O113" s="174">
        <f t="shared" si="79"/>
        <v>62.015062614940007</v>
      </c>
      <c r="P113" s="174">
        <f t="shared" si="79"/>
        <v>62.865111681220142</v>
      </c>
      <c r="Q113" s="174">
        <f t="shared" si="79"/>
        <v>63.784283513097073</v>
      </c>
      <c r="R113" s="174">
        <f t="shared" si="79"/>
        <v>61.030450982911475</v>
      </c>
      <c r="S113" s="174">
        <f t="shared" si="79"/>
        <v>70.674187848307739</v>
      </c>
      <c r="T113" s="174">
        <f t="shared" si="79"/>
        <v>73.31799484068884</v>
      </c>
      <c r="U113" s="174">
        <f t="shared" si="79"/>
        <v>66.99316329213778</v>
      </c>
      <c r="V113" s="173">
        <f t="shared" si="79"/>
        <v>71.974215893784873</v>
      </c>
      <c r="W113" s="175">
        <f>W101/W$98*100</f>
        <v>69.683832082055616</v>
      </c>
      <c r="X113" s="303"/>
    </row>
    <row r="114" spans="1:28">
      <c r="A114" s="145" t="s">
        <v>27</v>
      </c>
      <c r="B114" s="173">
        <f t="shared" ref="B114:W114" si="80">B102/B$98*100</f>
        <v>26.681123593864132</v>
      </c>
      <c r="C114" s="174">
        <f t="shared" si="80"/>
        <v>29.749477292831106</v>
      </c>
      <c r="D114" s="174">
        <f t="shared" si="80"/>
        <v>32.038534668306909</v>
      </c>
      <c r="E114" s="174">
        <f t="shared" si="80"/>
        <v>31.163406500979939</v>
      </c>
      <c r="F114" s="173">
        <f t="shared" si="80"/>
        <v>30.04525878720673</v>
      </c>
      <c r="G114" s="174">
        <f t="shared" si="80"/>
        <v>27.318247170186332</v>
      </c>
      <c r="H114" s="174">
        <f t="shared" si="80"/>
        <v>29.468749031283714</v>
      </c>
      <c r="I114" s="174">
        <f t="shared" si="80"/>
        <v>28.161514361960212</v>
      </c>
      <c r="J114" s="174">
        <f t="shared" si="80"/>
        <v>30.585353834814473</v>
      </c>
      <c r="K114" s="174">
        <f t="shared" si="80"/>
        <v>28.951509589361745</v>
      </c>
      <c r="L114" s="174">
        <f t="shared" si="80"/>
        <v>29.083360377549472</v>
      </c>
      <c r="M114" s="174">
        <f t="shared" si="80"/>
        <v>34.64775781405848</v>
      </c>
      <c r="N114" s="174">
        <f t="shared" si="80"/>
        <v>30.946056087105621</v>
      </c>
      <c r="O114" s="174">
        <f t="shared" si="80"/>
        <v>33.017305442683245</v>
      </c>
      <c r="P114" s="174">
        <f t="shared" si="80"/>
        <v>31.899428935909807</v>
      </c>
      <c r="Q114" s="174">
        <f t="shared" si="80"/>
        <v>31.472514692696457</v>
      </c>
      <c r="R114" s="174">
        <f t="shared" si="80"/>
        <v>31.752530438134396</v>
      </c>
      <c r="S114" s="174">
        <f t="shared" si="80"/>
        <v>37.525119546010608</v>
      </c>
      <c r="T114" s="174">
        <f t="shared" si="80"/>
        <v>40.708253168793135</v>
      </c>
      <c r="U114" s="174">
        <f t="shared" si="80"/>
        <v>35.184796934804766</v>
      </c>
      <c r="V114" s="173">
        <f t="shared" si="80"/>
        <v>38.885251106407544</v>
      </c>
      <c r="W114" s="175">
        <f t="shared" si="80"/>
        <v>39.79341228719467</v>
      </c>
      <c r="X114" s="303"/>
    </row>
    <row r="115" spans="1:28">
      <c r="A115" s="145" t="s">
        <v>28</v>
      </c>
      <c r="B115" s="173">
        <f t="shared" ref="B115:W115" si="81">B103/B$98*100</f>
        <v>13.748985135135133</v>
      </c>
      <c r="C115" s="174">
        <f t="shared" si="81"/>
        <v>14.166637433778858</v>
      </c>
      <c r="D115" s="174">
        <f t="shared" si="81"/>
        <v>15.110115969564422</v>
      </c>
      <c r="E115" s="174">
        <f t="shared" si="81"/>
        <v>15.702418185229975</v>
      </c>
      <c r="F115" s="173">
        <f t="shared" si="81"/>
        <v>14.744813004552352</v>
      </c>
      <c r="G115" s="174">
        <f t="shared" si="81"/>
        <v>15.01933945341615</v>
      </c>
      <c r="H115" s="174">
        <f t="shared" si="81"/>
        <v>18.831227089536135</v>
      </c>
      <c r="I115" s="174">
        <f t="shared" si="81"/>
        <v>18.400288434563979</v>
      </c>
      <c r="J115" s="174">
        <f t="shared" si="81"/>
        <v>19.332837724803099</v>
      </c>
      <c r="K115" s="174">
        <f t="shared" si="81"/>
        <v>17.99998215997503</v>
      </c>
      <c r="L115" s="174">
        <f t="shared" si="81"/>
        <v>19.074919580950453</v>
      </c>
      <c r="M115" s="174">
        <f t="shared" si="81"/>
        <v>17.267722904089453</v>
      </c>
      <c r="N115" s="174">
        <f t="shared" si="81"/>
        <v>16.395042776920441</v>
      </c>
      <c r="O115" s="174">
        <f t="shared" si="81"/>
        <v>15.672484762238376</v>
      </c>
      <c r="P115" s="174">
        <f t="shared" si="81"/>
        <v>17.019628998281828</v>
      </c>
      <c r="Q115" s="174">
        <f t="shared" si="81"/>
        <v>16.244265540585516</v>
      </c>
      <c r="R115" s="174">
        <f t="shared" si="81"/>
        <v>14.980533849415394</v>
      </c>
      <c r="S115" s="174">
        <f t="shared" si="81"/>
        <v>18.50744257170042</v>
      </c>
      <c r="T115" s="174">
        <f t="shared" si="81"/>
        <v>18.742967600920309</v>
      </c>
      <c r="U115" s="174">
        <f t="shared" si="81"/>
        <v>17.057242515711284</v>
      </c>
      <c r="V115" s="173">
        <f t="shared" si="81"/>
        <v>18.00561862613046</v>
      </c>
      <c r="W115" s="175">
        <f t="shared" si="81"/>
        <v>14.640520249550597</v>
      </c>
      <c r="X115" s="303"/>
    </row>
    <row r="116" spans="1:28">
      <c r="A116" s="145" t="s">
        <v>29</v>
      </c>
      <c r="B116" s="173">
        <f t="shared" ref="B116:W116" si="82">B104/B$98*100</f>
        <v>4.3057685797766876</v>
      </c>
      <c r="C116" s="174">
        <f t="shared" si="82"/>
        <v>4.5652684763061968</v>
      </c>
      <c r="D116" s="174">
        <f t="shared" si="82"/>
        <v>4.6300809959905234</v>
      </c>
      <c r="E116" s="174">
        <f t="shared" si="82"/>
        <v>3.92043106626079</v>
      </c>
      <c r="F116" s="173">
        <f t="shared" si="82"/>
        <v>4.3433131154429789</v>
      </c>
      <c r="G116" s="174">
        <f t="shared" si="82"/>
        <v>5.447144437267081</v>
      </c>
      <c r="H116" s="174">
        <f t="shared" si="82"/>
        <v>4.9389326515641852</v>
      </c>
      <c r="I116" s="174">
        <f t="shared" si="82"/>
        <v>4.4617078558510874</v>
      </c>
      <c r="J116" s="174">
        <f t="shared" si="82"/>
        <v>3.9436441435370422</v>
      </c>
      <c r="K116" s="174">
        <f t="shared" si="82"/>
        <v>4.6689353690616855</v>
      </c>
      <c r="L116" s="174">
        <f t="shared" si="82"/>
        <v>5.2627304924338283</v>
      </c>
      <c r="M116" s="174">
        <f t="shared" si="82"/>
        <v>5.3122537298545849</v>
      </c>
      <c r="N116" s="174">
        <f t="shared" si="82"/>
        <v>4.3645260973936892</v>
      </c>
      <c r="O116" s="174">
        <f t="shared" si="82"/>
        <v>4.588517190647166</v>
      </c>
      <c r="P116" s="174">
        <f t="shared" si="82"/>
        <v>4.8460427130651729</v>
      </c>
      <c r="Q116" s="174">
        <f t="shared" si="82"/>
        <v>5.114026636302003</v>
      </c>
      <c r="R116" s="174">
        <f t="shared" si="82"/>
        <v>4.5467821791083125</v>
      </c>
      <c r="S116" s="174">
        <f t="shared" si="82"/>
        <v>4.4687829889900765</v>
      </c>
      <c r="T116" s="174">
        <f t="shared" si="82"/>
        <v>4.8246481419507781</v>
      </c>
      <c r="U116" s="174">
        <f t="shared" si="82"/>
        <v>4.7446735270510123</v>
      </c>
      <c r="V116" s="173">
        <f t="shared" si="82"/>
        <v>5.1711468154704638</v>
      </c>
      <c r="W116" s="175">
        <f t="shared" si="82"/>
        <v>5.8052447922174055</v>
      </c>
      <c r="X116" s="303"/>
    </row>
    <row r="117" spans="1:28">
      <c r="A117" s="159" t="s">
        <v>30</v>
      </c>
      <c r="B117" s="173">
        <f t="shared" ref="B117:W117" si="83">B105/B$98*100</f>
        <v>2.8601078889700515</v>
      </c>
      <c r="C117" s="174">
        <f t="shared" si="83"/>
        <v>3.1030089671931953</v>
      </c>
      <c r="D117" s="174">
        <f t="shared" si="83"/>
        <v>2.8684902041188263</v>
      </c>
      <c r="E117" s="174">
        <f t="shared" si="83"/>
        <v>2.6689481422793042</v>
      </c>
      <c r="F117" s="173">
        <f t="shared" si="83"/>
        <v>2.8670818921442747</v>
      </c>
      <c r="G117" s="174">
        <f t="shared" si="83"/>
        <v>3.9805916621118014</v>
      </c>
      <c r="H117" s="174">
        <f t="shared" si="83"/>
        <v>3.13233046386192</v>
      </c>
      <c r="I117" s="174">
        <f t="shared" si="83"/>
        <v>2.7675211459573905</v>
      </c>
      <c r="J117" s="174">
        <f t="shared" si="83"/>
        <v>2.4071830223644861</v>
      </c>
      <c r="K117" s="174">
        <f t="shared" si="83"/>
        <v>3.0385155505272312</v>
      </c>
      <c r="L117" s="174">
        <f t="shared" si="83"/>
        <v>3.5406879852219242</v>
      </c>
      <c r="M117" s="174">
        <f t="shared" si="83"/>
        <v>3.2115857682818003</v>
      </c>
      <c r="N117" s="174">
        <f t="shared" si="83"/>
        <v>2.771464849108368</v>
      </c>
      <c r="O117" s="174">
        <f t="shared" si="83"/>
        <v>2.8516881688414051</v>
      </c>
      <c r="P117" s="174">
        <f t="shared" si="83"/>
        <v>3.0705573187092527</v>
      </c>
      <c r="Q117" s="174">
        <f t="shared" si="83"/>
        <v>3.3098820585516178</v>
      </c>
      <c r="R117" s="174">
        <f t="shared" si="83"/>
        <v>2.9145468264165491</v>
      </c>
      <c r="S117" s="174">
        <f t="shared" si="83"/>
        <v>2.8615793529971452</v>
      </c>
      <c r="T117" s="174">
        <f t="shared" si="83"/>
        <v>2.9686030663041203</v>
      </c>
      <c r="U117" s="174">
        <f t="shared" si="83"/>
        <v>3.0198958828556406</v>
      </c>
      <c r="V117" s="173">
        <f t="shared" si="83"/>
        <v>3.3439195689821051</v>
      </c>
      <c r="W117" s="175">
        <f t="shared" si="83"/>
        <v>3.5191075393888127</v>
      </c>
      <c r="X117" s="303"/>
    </row>
    <row r="118" spans="1:28">
      <c r="A118" s="145" t="s">
        <v>31</v>
      </c>
      <c r="B118" s="173">
        <f t="shared" ref="B118:W118" si="84">B106/B$98*100</f>
        <v>1.1915807315037046</v>
      </c>
      <c r="C118" s="174">
        <f t="shared" si="84"/>
        <v>1.1545195965978128</v>
      </c>
      <c r="D118" s="174">
        <f t="shared" si="84"/>
        <v>1.0114304446874431</v>
      </c>
      <c r="E118" s="174">
        <f t="shared" si="84"/>
        <v>0.86073730036278717</v>
      </c>
      <c r="F118" s="173">
        <f t="shared" si="84"/>
        <v>1.0439161153262519</v>
      </c>
      <c r="G118" s="174">
        <f t="shared" si="84"/>
        <v>0.83429070310559006</v>
      </c>
      <c r="H118" s="174">
        <f t="shared" si="84"/>
        <v>0.9425376569579289</v>
      </c>
      <c r="I118" s="174">
        <f t="shared" si="84"/>
        <v>0.84913640333465668</v>
      </c>
      <c r="J118" s="174">
        <f t="shared" si="84"/>
        <v>0.93558082803352571</v>
      </c>
      <c r="K118" s="174">
        <f t="shared" si="84"/>
        <v>0.89281135162850855</v>
      </c>
      <c r="L118" s="174">
        <f t="shared" si="84"/>
        <v>0.98377020598208409</v>
      </c>
      <c r="M118" s="174">
        <f t="shared" si="84"/>
        <v>0.96621701401648374</v>
      </c>
      <c r="N118" s="174">
        <f t="shared" si="84"/>
        <v>0.69949122942386832</v>
      </c>
      <c r="O118" s="174">
        <f t="shared" si="84"/>
        <v>0.74976033365443562</v>
      </c>
      <c r="P118" s="174">
        <f t="shared" si="84"/>
        <v>0.83889826652858523</v>
      </c>
      <c r="Q118" s="174">
        <f t="shared" si="84"/>
        <v>0.94316388677966101</v>
      </c>
      <c r="R118" s="174">
        <f t="shared" si="84"/>
        <v>0.94937157265835792</v>
      </c>
      <c r="S118" s="174">
        <f t="shared" si="84"/>
        <v>1.1152656721489738</v>
      </c>
      <c r="T118" s="174">
        <f t="shared" si="84"/>
        <v>1.3060380255176742</v>
      </c>
      <c r="U118" s="174">
        <f t="shared" si="84"/>
        <v>1.0719049839435972</v>
      </c>
      <c r="V118" s="173">
        <f t="shared" si="84"/>
        <v>1.7244275543582834</v>
      </c>
      <c r="W118" s="175">
        <f t="shared" si="84"/>
        <v>1.3910330971766947</v>
      </c>
      <c r="X118" s="303"/>
    </row>
    <row r="119" spans="1:28">
      <c r="A119" s="145" t="s">
        <v>32</v>
      </c>
      <c r="B119" s="173">
        <f t="shared" ref="B119:W119" si="85">B107/B$98*100</f>
        <v>0.29607201815715328</v>
      </c>
      <c r="C119" s="174">
        <f t="shared" si="85"/>
        <v>0.16231918833535844</v>
      </c>
      <c r="D119" s="174">
        <f t="shared" si="85"/>
        <v>0.19177553763440863</v>
      </c>
      <c r="E119" s="174">
        <f t="shared" si="85"/>
        <v>0.21582855594011927</v>
      </c>
      <c r="F119" s="173">
        <f t="shared" si="85"/>
        <v>0.21476721956344108</v>
      </c>
      <c r="G119" s="174">
        <f t="shared" si="85"/>
        <v>0.22243966211180122</v>
      </c>
      <c r="H119" s="174">
        <f t="shared" si="85"/>
        <v>0.25151873139158576</v>
      </c>
      <c r="I119" s="174">
        <f t="shared" si="85"/>
        <v>0.24385141370032196</v>
      </c>
      <c r="J119" s="174">
        <f t="shared" si="85"/>
        <v>0.10267008802594449</v>
      </c>
      <c r="K119" s="174">
        <f t="shared" si="85"/>
        <v>0.20366493635330046</v>
      </c>
      <c r="L119" s="174">
        <f t="shared" si="85"/>
        <v>0.10465792803279518</v>
      </c>
      <c r="M119" s="174">
        <f t="shared" si="85"/>
        <v>0.11040657252349205</v>
      </c>
      <c r="N119" s="174">
        <f t="shared" si="85"/>
        <v>9.2864587620027431E-2</v>
      </c>
      <c r="O119" s="174">
        <f t="shared" si="85"/>
        <v>0.12850875733426745</v>
      </c>
      <c r="P119" s="174">
        <f t="shared" si="85"/>
        <v>0.10911924706380773</v>
      </c>
      <c r="Q119" s="174">
        <f t="shared" si="85"/>
        <v>0.36645401349768875</v>
      </c>
      <c r="R119" s="174">
        <f t="shared" si="85"/>
        <v>0.12535938584093534</v>
      </c>
      <c r="S119" s="174">
        <f t="shared" si="85"/>
        <v>0.24872952969960579</v>
      </c>
      <c r="T119" s="174">
        <f t="shared" si="85"/>
        <v>0.42065972948476615</v>
      </c>
      <c r="U119" s="174">
        <f t="shared" si="85"/>
        <v>0.28908738773665527</v>
      </c>
      <c r="V119" s="173">
        <f t="shared" si="85"/>
        <v>0.54622859341928032</v>
      </c>
      <c r="W119" s="175">
        <f t="shared" si="85"/>
        <v>0.40255895104155653</v>
      </c>
      <c r="X119" s="303"/>
    </row>
    <row r="120" spans="1:28">
      <c r="A120" s="146" t="s">
        <v>33</v>
      </c>
      <c r="B120" s="173">
        <f t="shared" ref="B120:W120" si="86">B108/B$98*100</f>
        <v>25.637740697067724</v>
      </c>
      <c r="C120" s="174">
        <f t="shared" si="86"/>
        <v>28.46242767436209</v>
      </c>
      <c r="D120" s="174">
        <f t="shared" si="86"/>
        <v>30.359965472936029</v>
      </c>
      <c r="E120" s="174">
        <f t="shared" si="86"/>
        <v>29.641526187398355</v>
      </c>
      <c r="F120" s="173">
        <f t="shared" si="86"/>
        <v>28.646683194817317</v>
      </c>
      <c r="G120" s="174">
        <f t="shared" si="86"/>
        <v>26.0080187378882</v>
      </c>
      <c r="H120" s="174">
        <f t="shared" si="86"/>
        <v>28.170128500539377</v>
      </c>
      <c r="I120" s="174">
        <f t="shared" si="86"/>
        <v>26.842065674209341</v>
      </c>
      <c r="J120" s="174">
        <f t="shared" si="86"/>
        <v>28.948896348397422</v>
      </c>
      <c r="K120" s="174">
        <f t="shared" si="86"/>
        <v>27.555612524243706</v>
      </c>
      <c r="L120" s="174">
        <f t="shared" si="86"/>
        <v>27.368724378764103</v>
      </c>
      <c r="M120" s="174">
        <f t="shared" si="86"/>
        <v>32.815249677148408</v>
      </c>
      <c r="N120" s="174">
        <f t="shared" si="86"/>
        <v>29.403488305898488</v>
      </c>
      <c r="O120" s="174">
        <f t="shared" si="86"/>
        <v>31.287750411594711</v>
      </c>
      <c r="P120" s="174">
        <f t="shared" si="86"/>
        <v>30.201597373314186</v>
      </c>
      <c r="Q120" s="174">
        <f t="shared" si="86"/>
        <v>29.555818095531588</v>
      </c>
      <c r="R120" s="174">
        <f t="shared" si="86"/>
        <v>30.352964161248881</v>
      </c>
      <c r="S120" s="174">
        <f t="shared" si="86"/>
        <v>36.274995242626076</v>
      </c>
      <c r="T120" s="174">
        <f t="shared" si="86"/>
        <v>36.931692567803118</v>
      </c>
      <c r="U120" s="174">
        <f t="shared" si="86"/>
        <v>33.123174717887203</v>
      </c>
      <c r="V120" s="176">
        <f t="shared" si="86"/>
        <v>35.563498172022321</v>
      </c>
      <c r="W120" s="178">
        <f t="shared" si="86"/>
        <v>35.746864756265204</v>
      </c>
      <c r="X120" s="303"/>
    </row>
    <row r="121" spans="1:28">
      <c r="A121" s="179" t="s">
        <v>40</v>
      </c>
      <c r="B121" s="135">
        <f t="shared" ref="B121:E131" si="87">B75+B98</f>
        <v>34735</v>
      </c>
      <c r="C121" s="136">
        <f t="shared" si="87"/>
        <v>38299</v>
      </c>
      <c r="D121" s="136">
        <f t="shared" si="87"/>
        <v>39316</v>
      </c>
      <c r="E121" s="136">
        <f t="shared" si="87"/>
        <v>42738</v>
      </c>
      <c r="F121" s="136">
        <f t="shared" ref="F121:F131" si="88">B121+C121+D121+E121</f>
        <v>155088</v>
      </c>
      <c r="G121" s="136">
        <f t="shared" ref="G121:J131" si="89">G75+G98</f>
        <v>36629</v>
      </c>
      <c r="H121" s="136">
        <f t="shared" si="89"/>
        <v>41028</v>
      </c>
      <c r="I121" s="136">
        <f t="shared" si="89"/>
        <v>40375</v>
      </c>
      <c r="J121" s="136">
        <f t="shared" si="89"/>
        <v>41918</v>
      </c>
      <c r="K121" s="136">
        <f t="shared" ref="K121:K131" si="90">G121+H121+I121+J121</f>
        <v>159950</v>
      </c>
      <c r="L121" s="136">
        <f t="shared" ref="L121:O131" si="91">L75+L98</f>
        <v>35389</v>
      </c>
      <c r="M121" s="136">
        <f t="shared" si="91"/>
        <v>34965</v>
      </c>
      <c r="N121" s="136">
        <f t="shared" si="91"/>
        <v>39315</v>
      </c>
      <c r="O121" s="136">
        <f t="shared" si="91"/>
        <v>40302</v>
      </c>
      <c r="P121" s="136">
        <f t="shared" ref="P121:P131" si="92">L121+M121+N121+O121</f>
        <v>149971</v>
      </c>
      <c r="Q121" s="136">
        <f t="shared" ref="Q121:T131" si="93">Q75+Q98</f>
        <v>30650</v>
      </c>
      <c r="R121" s="136">
        <f t="shared" si="93"/>
        <v>30396</v>
      </c>
      <c r="S121" s="136">
        <f t="shared" si="93"/>
        <v>28326</v>
      </c>
      <c r="T121" s="136">
        <f t="shared" si="93"/>
        <v>26735</v>
      </c>
      <c r="U121" s="136">
        <f t="shared" ref="U121:U131" si="94">Q121+R121+S121+T121</f>
        <v>116107</v>
      </c>
      <c r="V121" s="135">
        <f t="shared" ref="V121:W131" si="95">V75+V98</f>
        <v>20043</v>
      </c>
      <c r="W121" s="137">
        <f t="shared" si="95"/>
        <v>18793</v>
      </c>
      <c r="X121" s="303"/>
      <c r="Y121" s="303"/>
      <c r="Z121" s="303"/>
      <c r="AA121" s="303"/>
      <c r="AB121" s="303"/>
    </row>
    <row r="122" spans="1:28">
      <c r="A122" s="138" t="s">
        <v>24</v>
      </c>
      <c r="B122" s="139">
        <f t="shared" si="87"/>
        <v>15182</v>
      </c>
      <c r="C122" s="140">
        <f t="shared" si="87"/>
        <v>16147</v>
      </c>
      <c r="D122" s="140">
        <f t="shared" si="87"/>
        <v>16466</v>
      </c>
      <c r="E122" s="140">
        <f t="shared" si="87"/>
        <v>17602</v>
      </c>
      <c r="F122" s="140">
        <f t="shared" si="88"/>
        <v>65397</v>
      </c>
      <c r="G122" s="140">
        <f t="shared" si="89"/>
        <v>15550</v>
      </c>
      <c r="H122" s="140">
        <f t="shared" si="89"/>
        <v>15575</v>
      </c>
      <c r="I122" s="140">
        <f t="shared" si="89"/>
        <v>16275</v>
      </c>
      <c r="J122" s="140">
        <f t="shared" si="89"/>
        <v>15855</v>
      </c>
      <c r="K122" s="140">
        <f t="shared" si="90"/>
        <v>63255</v>
      </c>
      <c r="L122" s="140">
        <f t="shared" si="91"/>
        <v>12838</v>
      </c>
      <c r="M122" s="140">
        <f t="shared" si="91"/>
        <v>12458</v>
      </c>
      <c r="N122" s="140">
        <f t="shared" si="91"/>
        <v>15225</v>
      </c>
      <c r="O122" s="140">
        <f t="shared" si="91"/>
        <v>14294</v>
      </c>
      <c r="P122" s="140">
        <f t="shared" si="92"/>
        <v>54815</v>
      </c>
      <c r="Q122" s="140">
        <f t="shared" si="93"/>
        <v>9913</v>
      </c>
      <c r="R122" s="140">
        <f t="shared" si="93"/>
        <v>10759</v>
      </c>
      <c r="S122" s="140">
        <f t="shared" si="93"/>
        <v>8398</v>
      </c>
      <c r="T122" s="140">
        <f t="shared" si="93"/>
        <v>6859</v>
      </c>
      <c r="U122" s="140">
        <f t="shared" si="94"/>
        <v>35929</v>
      </c>
      <c r="V122" s="139">
        <f t="shared" si="95"/>
        <v>4759</v>
      </c>
      <c r="W122" s="141">
        <f t="shared" si="95"/>
        <v>5103</v>
      </c>
      <c r="X122" s="303"/>
      <c r="Y122" s="303"/>
      <c r="Z122" s="303"/>
      <c r="AA122" s="303"/>
      <c r="AB122" s="303"/>
    </row>
    <row r="123" spans="1:28">
      <c r="A123" s="155" t="s">
        <v>25</v>
      </c>
      <c r="B123" s="142">
        <f t="shared" si="87"/>
        <v>12226.35308343</v>
      </c>
      <c r="C123" s="143">
        <f t="shared" si="87"/>
        <v>12095.625126000001</v>
      </c>
      <c r="D123" s="143">
        <f t="shared" si="87"/>
        <v>11948.73237</v>
      </c>
      <c r="E123" s="143">
        <f t="shared" si="87"/>
        <v>12681.103168000001</v>
      </c>
      <c r="F123" s="143">
        <f t="shared" si="88"/>
        <v>48951.813747430002</v>
      </c>
      <c r="G123" s="143">
        <f t="shared" si="89"/>
        <v>11730.432048999999</v>
      </c>
      <c r="H123" s="143">
        <f t="shared" si="89"/>
        <v>10642.707097</v>
      </c>
      <c r="I123" s="143">
        <f t="shared" si="89"/>
        <v>11321.244698000002</v>
      </c>
      <c r="J123" s="143">
        <f t="shared" si="89"/>
        <v>11396.610336000002</v>
      </c>
      <c r="K123" s="143">
        <f t="shared" si="90"/>
        <v>45090.994180000009</v>
      </c>
      <c r="L123" s="143">
        <f t="shared" si="91"/>
        <v>9023.4614130000009</v>
      </c>
      <c r="M123" s="143">
        <f t="shared" si="91"/>
        <v>8184.9260810000014</v>
      </c>
      <c r="N123" s="143">
        <f t="shared" si="91"/>
        <v>10721.17072</v>
      </c>
      <c r="O123" s="143">
        <f t="shared" si="91"/>
        <v>10391.743945</v>
      </c>
      <c r="P123" s="143">
        <f t="shared" si="92"/>
        <v>38321.302159000006</v>
      </c>
      <c r="Q123" s="143">
        <f t="shared" si="93"/>
        <v>6710.3651659999996</v>
      </c>
      <c r="R123" s="143">
        <f t="shared" si="93"/>
        <v>7174.4370739999995</v>
      </c>
      <c r="S123" s="143">
        <f t="shared" si="93"/>
        <v>4748.2264059999998</v>
      </c>
      <c r="T123" s="143">
        <f t="shared" si="93"/>
        <v>3844.8184865599997</v>
      </c>
      <c r="U123" s="143">
        <f t="shared" si="94"/>
        <v>22477.847132559997</v>
      </c>
      <c r="V123" s="142">
        <f t="shared" si="95"/>
        <v>2933.5836837200004</v>
      </c>
      <c r="W123" s="144">
        <f t="shared" si="95"/>
        <v>3103.3726430000002</v>
      </c>
      <c r="X123" s="303"/>
      <c r="Y123" s="303"/>
      <c r="Z123" s="303"/>
      <c r="AA123" s="303"/>
      <c r="AB123" s="303"/>
    </row>
    <row r="124" spans="1:28">
      <c r="A124" s="145" t="s">
        <v>26</v>
      </c>
      <c r="B124" s="139">
        <f t="shared" si="87"/>
        <v>19553</v>
      </c>
      <c r="C124" s="140">
        <f t="shared" si="87"/>
        <v>22152</v>
      </c>
      <c r="D124" s="140">
        <f t="shared" si="87"/>
        <v>22850</v>
      </c>
      <c r="E124" s="140">
        <f t="shared" si="87"/>
        <v>25136</v>
      </c>
      <c r="F124" s="140">
        <f t="shared" si="88"/>
        <v>89691</v>
      </c>
      <c r="G124" s="140">
        <f t="shared" si="89"/>
        <v>21079</v>
      </c>
      <c r="H124" s="140">
        <f t="shared" si="89"/>
        <v>25453</v>
      </c>
      <c r="I124" s="140">
        <f t="shared" si="89"/>
        <v>24100</v>
      </c>
      <c r="J124" s="140">
        <f t="shared" si="89"/>
        <v>26063</v>
      </c>
      <c r="K124" s="140">
        <f t="shared" si="90"/>
        <v>96695</v>
      </c>
      <c r="L124" s="140">
        <f t="shared" si="91"/>
        <v>22551</v>
      </c>
      <c r="M124" s="140">
        <f t="shared" si="91"/>
        <v>22507</v>
      </c>
      <c r="N124" s="140">
        <f t="shared" si="91"/>
        <v>24090</v>
      </c>
      <c r="O124" s="140">
        <f t="shared" si="91"/>
        <v>26008</v>
      </c>
      <c r="P124" s="140">
        <f t="shared" si="92"/>
        <v>95156</v>
      </c>
      <c r="Q124" s="140">
        <f t="shared" si="93"/>
        <v>20737</v>
      </c>
      <c r="R124" s="140">
        <f t="shared" si="93"/>
        <v>19637</v>
      </c>
      <c r="S124" s="140">
        <f t="shared" si="93"/>
        <v>19928</v>
      </c>
      <c r="T124" s="140">
        <f t="shared" si="93"/>
        <v>19876</v>
      </c>
      <c r="U124" s="140">
        <f t="shared" si="94"/>
        <v>80178</v>
      </c>
      <c r="V124" s="139">
        <f t="shared" si="95"/>
        <v>15284</v>
      </c>
      <c r="W124" s="141">
        <f t="shared" si="95"/>
        <v>13690</v>
      </c>
      <c r="X124" s="303"/>
      <c r="Y124" s="303"/>
      <c r="Z124" s="303"/>
      <c r="AA124" s="303"/>
      <c r="AB124" s="303"/>
    </row>
    <row r="125" spans="1:28">
      <c r="A125" s="145" t="s">
        <v>27</v>
      </c>
      <c r="B125" s="142">
        <f t="shared" si="87"/>
        <v>9568.2250101399986</v>
      </c>
      <c r="C125" s="143">
        <f t="shared" si="87"/>
        <v>11348.733263</v>
      </c>
      <c r="D125" s="143">
        <f t="shared" si="87"/>
        <v>11435.896386</v>
      </c>
      <c r="E125" s="143">
        <f t="shared" si="87"/>
        <v>11829.348945999998</v>
      </c>
      <c r="F125" s="143">
        <f t="shared" si="88"/>
        <v>44182.203605139999</v>
      </c>
      <c r="G125" s="143">
        <f t="shared" si="89"/>
        <v>9302.0277729999998</v>
      </c>
      <c r="H125" s="143">
        <f t="shared" si="89"/>
        <v>11332.506018</v>
      </c>
      <c r="I125" s="143">
        <f t="shared" si="89"/>
        <v>10660.193168000002</v>
      </c>
      <c r="J125" s="143">
        <f t="shared" si="89"/>
        <v>12102.786812</v>
      </c>
      <c r="K125" s="143">
        <f t="shared" si="90"/>
        <v>43397.513771000005</v>
      </c>
      <c r="L125" s="143">
        <f t="shared" si="91"/>
        <v>10213.284219000001</v>
      </c>
      <c r="M125" s="143">
        <f t="shared" si="91"/>
        <v>10614.834876000001</v>
      </c>
      <c r="N125" s="143">
        <f t="shared" si="91"/>
        <v>11024.577880000001</v>
      </c>
      <c r="O125" s="143">
        <f t="shared" si="91"/>
        <v>12317.712969</v>
      </c>
      <c r="P125" s="143">
        <f t="shared" si="92"/>
        <v>44170.409943999999</v>
      </c>
      <c r="Q125" s="143">
        <f t="shared" si="93"/>
        <v>9982.7209264900011</v>
      </c>
      <c r="R125" s="143">
        <f t="shared" si="93"/>
        <v>9443.5765869999996</v>
      </c>
      <c r="S125" s="143">
        <f t="shared" si="93"/>
        <v>9411.769628</v>
      </c>
      <c r="T125" s="143">
        <f t="shared" si="93"/>
        <v>9695.0974179999994</v>
      </c>
      <c r="U125" s="143">
        <f t="shared" si="94"/>
        <v>38533.164559489996</v>
      </c>
      <c r="V125" s="142">
        <f t="shared" si="95"/>
        <v>7365.1392379999998</v>
      </c>
      <c r="W125" s="144">
        <f t="shared" si="95"/>
        <v>6644.3038349999997</v>
      </c>
      <c r="X125" s="303"/>
      <c r="Y125" s="303"/>
      <c r="Z125" s="303"/>
      <c r="AA125" s="303"/>
      <c r="AB125" s="303"/>
    </row>
    <row r="126" spans="1:28">
      <c r="A126" s="145" t="s">
        <v>28</v>
      </c>
      <c r="B126" s="142">
        <f t="shared" si="87"/>
        <v>6674.2820135499996</v>
      </c>
      <c r="C126" s="143">
        <f t="shared" si="87"/>
        <v>7055.233929</v>
      </c>
      <c r="D126" s="143">
        <f t="shared" si="87"/>
        <v>7703.6925730000003</v>
      </c>
      <c r="E126" s="143">
        <f t="shared" si="87"/>
        <v>8936.5004800000006</v>
      </c>
      <c r="F126" s="143">
        <f t="shared" si="88"/>
        <v>30369.708995549998</v>
      </c>
      <c r="G126" s="143">
        <f t="shared" si="89"/>
        <v>7421.053817</v>
      </c>
      <c r="H126" s="143">
        <f t="shared" si="89"/>
        <v>9065.6623309999995</v>
      </c>
      <c r="I126" s="143">
        <f t="shared" si="89"/>
        <v>8658.3955370000003</v>
      </c>
      <c r="J126" s="143">
        <f t="shared" si="89"/>
        <v>8684.5369150000006</v>
      </c>
      <c r="K126" s="143">
        <f t="shared" si="90"/>
        <v>33829.6486</v>
      </c>
      <c r="L126" s="143">
        <f t="shared" si="91"/>
        <v>7800.5078309999999</v>
      </c>
      <c r="M126" s="143">
        <f t="shared" si="91"/>
        <v>7136.6446450000003</v>
      </c>
      <c r="N126" s="143">
        <f t="shared" si="91"/>
        <v>8159.7586979999996</v>
      </c>
      <c r="O126" s="143">
        <f t="shared" si="91"/>
        <v>8178.3350710000004</v>
      </c>
      <c r="P126" s="143">
        <f t="shared" si="92"/>
        <v>31275.246245000002</v>
      </c>
      <c r="Q126" s="143">
        <f t="shared" si="93"/>
        <v>6299.1572565000006</v>
      </c>
      <c r="R126" s="143">
        <f t="shared" si="93"/>
        <v>6175.0791630000003</v>
      </c>
      <c r="S126" s="143">
        <f t="shared" si="93"/>
        <v>6696.9120800000001</v>
      </c>
      <c r="T126" s="143">
        <f t="shared" si="93"/>
        <v>6563.5094330000002</v>
      </c>
      <c r="U126" s="143">
        <f t="shared" si="94"/>
        <v>25734.657932499998</v>
      </c>
      <c r="V126" s="142">
        <f t="shared" si="95"/>
        <v>5007.484375</v>
      </c>
      <c r="W126" s="144">
        <f t="shared" si="95"/>
        <v>4470.1056239999998</v>
      </c>
      <c r="X126" s="303"/>
      <c r="Y126" s="303"/>
      <c r="Z126" s="303"/>
      <c r="AA126" s="303"/>
      <c r="AB126" s="303"/>
    </row>
    <row r="127" spans="1:28">
      <c r="A127" s="145" t="s">
        <v>29</v>
      </c>
      <c r="B127" s="142">
        <f t="shared" si="87"/>
        <v>1431.9357480799999</v>
      </c>
      <c r="C127" s="143">
        <f t="shared" si="87"/>
        <v>1616.8524849999999</v>
      </c>
      <c r="D127" s="143">
        <f t="shared" si="87"/>
        <v>1695.2718110000001</v>
      </c>
      <c r="E127" s="143">
        <f t="shared" si="87"/>
        <v>1529.1898449999999</v>
      </c>
      <c r="F127" s="143">
        <f t="shared" si="88"/>
        <v>6273.2498890799998</v>
      </c>
      <c r="G127" s="143">
        <f t="shared" si="89"/>
        <v>1574.0141350000001</v>
      </c>
      <c r="H127" s="143">
        <f t="shared" si="89"/>
        <v>1848.0303399999998</v>
      </c>
      <c r="I127" s="143">
        <f t="shared" si="89"/>
        <v>1741.423892</v>
      </c>
      <c r="J127" s="143">
        <f t="shared" si="89"/>
        <v>1632.8966639999999</v>
      </c>
      <c r="K127" s="143">
        <f t="shared" si="90"/>
        <v>6796.3650309999994</v>
      </c>
      <c r="L127" s="143">
        <f t="shared" si="91"/>
        <v>1559.096849</v>
      </c>
      <c r="M127" s="143">
        <f t="shared" si="91"/>
        <v>1702.909633</v>
      </c>
      <c r="N127" s="143">
        <f t="shared" si="91"/>
        <v>1482.4046329999999</v>
      </c>
      <c r="O127" s="143">
        <f t="shared" si="91"/>
        <v>1537.105773</v>
      </c>
      <c r="P127" s="143">
        <f t="shared" si="92"/>
        <v>6281.5168880000001</v>
      </c>
      <c r="Q127" s="143">
        <f t="shared" si="93"/>
        <v>1249.8621874099999</v>
      </c>
      <c r="R127" s="143">
        <f t="shared" si="93"/>
        <v>1140.7308520000001</v>
      </c>
      <c r="S127" s="143">
        <f t="shared" si="93"/>
        <v>953.78167599999983</v>
      </c>
      <c r="T127" s="143">
        <f t="shared" si="93"/>
        <v>914.85788200000002</v>
      </c>
      <c r="U127" s="143">
        <f t="shared" si="94"/>
        <v>4259.2325974100004</v>
      </c>
      <c r="V127" s="142">
        <f t="shared" si="95"/>
        <v>766.102306</v>
      </c>
      <c r="W127" s="144">
        <f t="shared" si="95"/>
        <v>731.10728300000005</v>
      </c>
      <c r="X127" s="303"/>
      <c r="Y127" s="303"/>
      <c r="Z127" s="303"/>
      <c r="AA127" s="303"/>
      <c r="AB127" s="303"/>
    </row>
    <row r="128" spans="1:28">
      <c r="A128" s="159" t="s">
        <v>30</v>
      </c>
      <c r="B128" s="142">
        <f t="shared" si="87"/>
        <v>815.29612571000007</v>
      </c>
      <c r="C128" s="143">
        <f t="shared" si="87"/>
        <v>921.96715099999994</v>
      </c>
      <c r="D128" s="143">
        <f t="shared" si="87"/>
        <v>882.29380000000003</v>
      </c>
      <c r="E128" s="143">
        <f t="shared" si="87"/>
        <v>950.42410499999994</v>
      </c>
      <c r="F128" s="143">
        <f t="shared" si="88"/>
        <v>3569.9811817099999</v>
      </c>
      <c r="G128" s="143">
        <f t="shared" si="89"/>
        <v>1040.220505</v>
      </c>
      <c r="H128" s="143">
        <f t="shared" si="89"/>
        <v>954.05989999999997</v>
      </c>
      <c r="I128" s="143">
        <f t="shared" si="89"/>
        <v>929.64474500000006</v>
      </c>
      <c r="J128" s="143">
        <f t="shared" si="89"/>
        <v>816.77320799999995</v>
      </c>
      <c r="K128" s="143">
        <f t="shared" si="90"/>
        <v>3740.6983580000001</v>
      </c>
      <c r="L128" s="143">
        <f t="shared" si="91"/>
        <v>901.44298499999991</v>
      </c>
      <c r="M128" s="143">
        <f t="shared" si="91"/>
        <v>884.70832900000005</v>
      </c>
      <c r="N128" s="143">
        <f t="shared" si="91"/>
        <v>842.451144</v>
      </c>
      <c r="O128" s="143">
        <f t="shared" si="91"/>
        <v>868.84589500000004</v>
      </c>
      <c r="P128" s="143">
        <f t="shared" si="92"/>
        <v>3497.4483529999998</v>
      </c>
      <c r="Q128" s="143">
        <f t="shared" si="93"/>
        <v>660.80640400000004</v>
      </c>
      <c r="R128" s="143">
        <f t="shared" si="93"/>
        <v>681.94627600000001</v>
      </c>
      <c r="S128" s="143">
        <f t="shared" si="93"/>
        <v>578.52329710000004</v>
      </c>
      <c r="T128" s="143">
        <f t="shared" si="93"/>
        <v>584.19704379999996</v>
      </c>
      <c r="U128" s="143">
        <f t="shared" si="94"/>
        <v>2505.4730208999999</v>
      </c>
      <c r="V128" s="142">
        <f t="shared" si="95"/>
        <v>496.89482599999997</v>
      </c>
      <c r="W128" s="144">
        <f t="shared" si="95"/>
        <v>416.59109699999999</v>
      </c>
      <c r="X128" s="303"/>
      <c r="Y128" s="303"/>
      <c r="Z128" s="303"/>
      <c r="AA128" s="303"/>
      <c r="AB128" s="303"/>
    </row>
    <row r="129" spans="1:28">
      <c r="A129" s="145" t="s">
        <v>31</v>
      </c>
      <c r="B129" s="142">
        <f t="shared" si="87"/>
        <v>892.13110781</v>
      </c>
      <c r="C129" s="143">
        <f t="shared" si="87"/>
        <v>982.269274</v>
      </c>
      <c r="D129" s="143">
        <f t="shared" si="87"/>
        <v>738.79515600000002</v>
      </c>
      <c r="E129" s="143">
        <f t="shared" si="87"/>
        <v>1488.374961</v>
      </c>
      <c r="F129" s="143">
        <f t="shared" si="88"/>
        <v>4101.5704988100006</v>
      </c>
      <c r="G129" s="143">
        <f t="shared" si="89"/>
        <v>1418.471176</v>
      </c>
      <c r="H129" s="143">
        <f t="shared" si="89"/>
        <v>1540.2522979999999</v>
      </c>
      <c r="I129" s="143">
        <f t="shared" si="89"/>
        <v>1450.065175</v>
      </c>
      <c r="J129" s="143">
        <f t="shared" si="89"/>
        <v>1915.5016499999997</v>
      </c>
      <c r="K129" s="143">
        <f t="shared" si="90"/>
        <v>6324.2902990000002</v>
      </c>
      <c r="L129" s="143">
        <f t="shared" si="91"/>
        <v>1216.43577</v>
      </c>
      <c r="M129" s="143">
        <f t="shared" si="91"/>
        <v>1197.0377920000001</v>
      </c>
      <c r="N129" s="143">
        <f t="shared" si="91"/>
        <v>1403.4194219999999</v>
      </c>
      <c r="O129" s="143">
        <f t="shared" si="91"/>
        <v>1990.7077670000001</v>
      </c>
      <c r="P129" s="143">
        <f t="shared" si="92"/>
        <v>5807.6007509999999</v>
      </c>
      <c r="Q129" s="143">
        <f t="shared" si="93"/>
        <v>1443.4007424699998</v>
      </c>
      <c r="R129" s="143">
        <f t="shared" si="93"/>
        <v>1380.0908249999998</v>
      </c>
      <c r="S129" s="143">
        <f t="shared" si="93"/>
        <v>1430.9262859999999</v>
      </c>
      <c r="T129" s="143">
        <f t="shared" si="93"/>
        <v>1496.3489539999998</v>
      </c>
      <c r="U129" s="143">
        <f t="shared" si="94"/>
        <v>5750.7668074699995</v>
      </c>
      <c r="V129" s="142">
        <f t="shared" si="95"/>
        <v>1225.974003</v>
      </c>
      <c r="W129" s="144">
        <f t="shared" si="95"/>
        <v>1003.854752</v>
      </c>
      <c r="X129" s="303"/>
      <c r="Y129" s="303"/>
      <c r="Z129" s="303"/>
      <c r="AA129" s="303"/>
      <c r="AB129" s="303"/>
    </row>
    <row r="130" spans="1:28">
      <c r="A130" s="145" t="s">
        <v>32</v>
      </c>
      <c r="B130" s="142">
        <f t="shared" si="87"/>
        <v>61.912149420000006</v>
      </c>
      <c r="C130" s="143">
        <f t="shared" si="87"/>
        <v>39.514754000000003</v>
      </c>
      <c r="D130" s="143">
        <f t="shared" si="87"/>
        <v>51.709328000000006</v>
      </c>
      <c r="E130" s="143">
        <f t="shared" si="87"/>
        <v>60.635058999999998</v>
      </c>
      <c r="F130" s="143">
        <f t="shared" si="88"/>
        <v>213.77129042000001</v>
      </c>
      <c r="G130" s="143">
        <f t="shared" si="89"/>
        <v>52.736501999999994</v>
      </c>
      <c r="H130" s="143">
        <f t="shared" si="89"/>
        <v>69.102215999999999</v>
      </c>
      <c r="I130" s="143">
        <f t="shared" si="89"/>
        <v>68.071269999999998</v>
      </c>
      <c r="J130" s="143">
        <f t="shared" si="89"/>
        <v>43.722336999999996</v>
      </c>
      <c r="K130" s="143">
        <f t="shared" si="90"/>
        <v>233.63232499999998</v>
      </c>
      <c r="L130" s="143">
        <f t="shared" si="91"/>
        <v>32.064473999999997</v>
      </c>
      <c r="M130" s="143">
        <f t="shared" si="91"/>
        <v>30.282657</v>
      </c>
      <c r="N130" s="143">
        <f t="shared" si="91"/>
        <v>32.142714999999995</v>
      </c>
      <c r="O130" s="143">
        <f t="shared" si="91"/>
        <v>38.284120999999999</v>
      </c>
      <c r="P130" s="143">
        <f t="shared" si="92"/>
        <v>132.773967</v>
      </c>
      <c r="Q130" s="143">
        <f t="shared" si="93"/>
        <v>63.357158689999999</v>
      </c>
      <c r="R130" s="143">
        <f t="shared" si="93"/>
        <v>24.956000999999997</v>
      </c>
      <c r="S130" s="143">
        <f t="shared" si="93"/>
        <v>41.952280999999999</v>
      </c>
      <c r="T130" s="143">
        <f t="shared" si="93"/>
        <v>69.107735000000005</v>
      </c>
      <c r="U130" s="143">
        <f t="shared" si="94"/>
        <v>199.37317568999998</v>
      </c>
      <c r="V130" s="142">
        <f t="shared" si="95"/>
        <v>60.084043999999999</v>
      </c>
      <c r="W130" s="144">
        <f t="shared" si="95"/>
        <v>42.715949999999999</v>
      </c>
      <c r="X130" s="303"/>
      <c r="Y130" s="303"/>
      <c r="Z130" s="303"/>
      <c r="AA130" s="303"/>
      <c r="AB130" s="303"/>
    </row>
    <row r="131" spans="1:28">
      <c r="A131" s="146" t="s">
        <v>33</v>
      </c>
      <c r="B131" s="147">
        <f t="shared" si="87"/>
        <v>9250.783872869999</v>
      </c>
      <c r="C131" s="148">
        <f t="shared" si="87"/>
        <v>10973.777058</v>
      </c>
      <c r="D131" s="148">
        <f t="shared" si="87"/>
        <v>10968.478439999999</v>
      </c>
      <c r="E131" s="148">
        <f t="shared" si="87"/>
        <v>11370.064611</v>
      </c>
      <c r="F131" s="148">
        <f t="shared" si="88"/>
        <v>42563.103981870001</v>
      </c>
      <c r="G131" s="148">
        <f t="shared" si="89"/>
        <v>9025.9990269999998</v>
      </c>
      <c r="H131" s="148">
        <f t="shared" si="89"/>
        <v>10898.866703</v>
      </c>
      <c r="I131" s="148">
        <f t="shared" si="89"/>
        <v>10288.574832</v>
      </c>
      <c r="J131" s="148">
        <f t="shared" si="89"/>
        <v>11631.495644000001</v>
      </c>
      <c r="K131" s="148">
        <f t="shared" si="90"/>
        <v>41844.936205999998</v>
      </c>
      <c r="L131" s="148">
        <f t="shared" si="91"/>
        <v>9799.9716279999993</v>
      </c>
      <c r="M131" s="148">
        <f t="shared" si="91"/>
        <v>10193.373183</v>
      </c>
      <c r="N131" s="148">
        <f t="shared" si="91"/>
        <v>10560.562147000001</v>
      </c>
      <c r="O131" s="148">
        <f t="shared" si="91"/>
        <v>11868.213238</v>
      </c>
      <c r="P131" s="148">
        <f t="shared" si="92"/>
        <v>42422.120196000003</v>
      </c>
      <c r="Q131" s="148">
        <f t="shared" si="93"/>
        <v>9690.7065430000002</v>
      </c>
      <c r="R131" s="148">
        <f t="shared" si="93"/>
        <v>9248.4672869000005</v>
      </c>
      <c r="S131" s="148">
        <f t="shared" si="93"/>
        <v>9202.6345710000005</v>
      </c>
      <c r="T131" s="148">
        <f t="shared" si="93"/>
        <v>9017.657921</v>
      </c>
      <c r="U131" s="148">
        <f t="shared" si="94"/>
        <v>37159.466321899999</v>
      </c>
      <c r="V131" s="147">
        <f t="shared" si="95"/>
        <v>6983.0536480000001</v>
      </c>
      <c r="W131" s="149">
        <f t="shared" si="95"/>
        <v>6199.1790710000005</v>
      </c>
      <c r="X131" s="303"/>
      <c r="Y131" s="303"/>
      <c r="Z131" s="303"/>
      <c r="AA131" s="303"/>
      <c r="AB131" s="303"/>
    </row>
    <row r="132" spans="1:28" ht="13.5">
      <c r="A132" s="315" t="s">
        <v>34</v>
      </c>
      <c r="B132" s="150"/>
      <c r="C132" s="151"/>
      <c r="D132" s="151"/>
      <c r="E132" s="151"/>
      <c r="F132" s="151"/>
      <c r="G132" s="151"/>
      <c r="H132" s="151"/>
      <c r="I132" s="151"/>
      <c r="J132" s="151"/>
      <c r="K132" s="151"/>
      <c r="L132" s="151"/>
      <c r="M132" s="151"/>
      <c r="N132" s="151"/>
      <c r="O132" s="151"/>
      <c r="P132" s="151"/>
      <c r="Q132" s="151"/>
      <c r="R132" s="151"/>
      <c r="S132" s="151"/>
      <c r="T132" s="151"/>
      <c r="U132" s="151"/>
      <c r="V132" s="150"/>
      <c r="W132" s="152"/>
      <c r="X132" s="303"/>
    </row>
    <row r="133" spans="1:28">
      <c r="A133" s="266" t="s">
        <v>35</v>
      </c>
      <c r="B133" s="173">
        <v>100</v>
      </c>
      <c r="C133" s="174">
        <v>100</v>
      </c>
      <c r="D133" s="174">
        <v>100</v>
      </c>
      <c r="E133" s="174">
        <v>100</v>
      </c>
      <c r="F133" s="174">
        <v>100</v>
      </c>
      <c r="G133" s="174">
        <v>100</v>
      </c>
      <c r="H133" s="174">
        <v>100</v>
      </c>
      <c r="I133" s="174">
        <v>100</v>
      </c>
      <c r="J133" s="174">
        <v>100</v>
      </c>
      <c r="K133" s="174">
        <v>100</v>
      </c>
      <c r="L133" s="174">
        <v>100</v>
      </c>
      <c r="M133" s="174">
        <v>100</v>
      </c>
      <c r="N133" s="174">
        <v>100</v>
      </c>
      <c r="O133" s="174">
        <v>100</v>
      </c>
      <c r="P133" s="174">
        <v>100</v>
      </c>
      <c r="Q133" s="174">
        <v>100</v>
      </c>
      <c r="R133" s="174">
        <v>100</v>
      </c>
      <c r="S133" s="174">
        <v>100</v>
      </c>
      <c r="T133" s="174">
        <v>100</v>
      </c>
      <c r="U133" s="174">
        <v>100</v>
      </c>
      <c r="V133" s="173">
        <v>100</v>
      </c>
      <c r="W133" s="175">
        <v>100</v>
      </c>
      <c r="X133" s="303"/>
    </row>
    <row r="134" spans="1:28">
      <c r="A134" s="138" t="s">
        <v>24</v>
      </c>
      <c r="B134" s="173">
        <f t="shared" ref="B134:W134" si="96">B122/B$121*100</f>
        <v>43.708075428242402</v>
      </c>
      <c r="C134" s="174">
        <f t="shared" si="96"/>
        <v>42.160369722447058</v>
      </c>
      <c r="D134" s="174">
        <f t="shared" si="96"/>
        <v>41.881167972326786</v>
      </c>
      <c r="E134" s="174">
        <f t="shared" si="96"/>
        <v>41.185829940568112</v>
      </c>
      <c r="F134" s="174">
        <f t="shared" si="96"/>
        <v>42.167672547199011</v>
      </c>
      <c r="G134" s="174">
        <f t="shared" si="96"/>
        <v>42.452701411449944</v>
      </c>
      <c r="H134" s="174">
        <f t="shared" si="96"/>
        <v>37.961879691917716</v>
      </c>
      <c r="I134" s="174">
        <f t="shared" si="96"/>
        <v>40.309597523219814</v>
      </c>
      <c r="J134" s="174">
        <f t="shared" si="96"/>
        <v>37.823846557564771</v>
      </c>
      <c r="K134" s="174">
        <f t="shared" si="96"/>
        <v>39.546733354173178</v>
      </c>
      <c r="L134" s="174">
        <f t="shared" si="96"/>
        <v>36.276809177993165</v>
      </c>
      <c r="M134" s="174">
        <f t="shared" si="96"/>
        <v>35.629915629915629</v>
      </c>
      <c r="N134" s="174">
        <f t="shared" si="96"/>
        <v>38.725677222434186</v>
      </c>
      <c r="O134" s="174">
        <f t="shared" si="96"/>
        <v>35.467222470348865</v>
      </c>
      <c r="P134" s="174">
        <f t="shared" si="96"/>
        <v>36.550399743950493</v>
      </c>
      <c r="Q134" s="174">
        <f t="shared" si="96"/>
        <v>32.342577487765091</v>
      </c>
      <c r="R134" s="174">
        <f t="shared" si="96"/>
        <v>35.396104750625085</v>
      </c>
      <c r="S134" s="174">
        <f t="shared" si="96"/>
        <v>29.647673515498131</v>
      </c>
      <c r="T134" s="174">
        <f t="shared" si="96"/>
        <v>25.655507761361513</v>
      </c>
      <c r="U134" s="174">
        <f t="shared" si="96"/>
        <v>30.944732014434962</v>
      </c>
      <c r="V134" s="173">
        <f t="shared" si="96"/>
        <v>23.743950506411217</v>
      </c>
      <c r="W134" s="175">
        <f t="shared" si="96"/>
        <v>27.15372745171074</v>
      </c>
      <c r="X134" s="303"/>
    </row>
    <row r="135" spans="1:28">
      <c r="A135" s="155" t="s">
        <v>25</v>
      </c>
      <c r="B135" s="173">
        <f t="shared" ref="B135:W135" si="97">B123/B$121*100</f>
        <v>35.198943669008202</v>
      </c>
      <c r="C135" s="174">
        <f t="shared" si="97"/>
        <v>31.582091245202225</v>
      </c>
      <c r="D135" s="174">
        <f t="shared" si="97"/>
        <v>30.39152601994099</v>
      </c>
      <c r="E135" s="174">
        <f t="shared" si="97"/>
        <v>29.671728129533442</v>
      </c>
      <c r="F135" s="174">
        <f t="shared" si="97"/>
        <v>31.563895173985095</v>
      </c>
      <c r="G135" s="174">
        <f t="shared" si="97"/>
        <v>32.024985800868158</v>
      </c>
      <c r="H135" s="174">
        <f t="shared" si="97"/>
        <v>25.940106992785417</v>
      </c>
      <c r="I135" s="174">
        <f t="shared" si="97"/>
        <v>28.040234546130037</v>
      </c>
      <c r="J135" s="174">
        <f t="shared" si="97"/>
        <v>27.187867589102538</v>
      </c>
      <c r="K135" s="174">
        <f t="shared" si="97"/>
        <v>28.190680950296976</v>
      </c>
      <c r="L135" s="174">
        <f t="shared" si="97"/>
        <v>25.497927076210125</v>
      </c>
      <c r="M135" s="174">
        <f t="shared" si="97"/>
        <v>23.408912000572005</v>
      </c>
      <c r="N135" s="174">
        <f t="shared" si="97"/>
        <v>27.269924252829707</v>
      </c>
      <c r="O135" s="174">
        <f t="shared" si="97"/>
        <v>25.784685487072601</v>
      </c>
      <c r="P135" s="174">
        <f t="shared" si="97"/>
        <v>25.552474917817449</v>
      </c>
      <c r="Q135" s="174">
        <f t="shared" si="97"/>
        <v>21.893524195758562</v>
      </c>
      <c r="R135" s="174">
        <f t="shared" si="97"/>
        <v>23.603227641794973</v>
      </c>
      <c r="S135" s="174">
        <f t="shared" si="97"/>
        <v>16.762784741933206</v>
      </c>
      <c r="T135" s="174">
        <f t="shared" si="97"/>
        <v>14.381217454871889</v>
      </c>
      <c r="U135" s="174">
        <f t="shared" si="97"/>
        <v>19.359596865443081</v>
      </c>
      <c r="V135" s="173">
        <f t="shared" si="97"/>
        <v>14.636450050990375</v>
      </c>
      <c r="W135" s="175">
        <f t="shared" si="97"/>
        <v>16.513449917522482</v>
      </c>
      <c r="X135" s="303"/>
    </row>
    <row r="136" spans="1:28">
      <c r="A136" s="145" t="s">
        <v>26</v>
      </c>
      <c r="B136" s="173">
        <f t="shared" ref="B136:W136" si="98">B124/B$121*100</f>
        <v>56.29192457175759</v>
      </c>
      <c r="C136" s="174">
        <f t="shared" si="98"/>
        <v>57.839630277552935</v>
      </c>
      <c r="D136" s="174">
        <f t="shared" si="98"/>
        <v>58.118832027673214</v>
      </c>
      <c r="E136" s="174">
        <f t="shared" si="98"/>
        <v>58.814170059431895</v>
      </c>
      <c r="F136" s="174">
        <f t="shared" si="98"/>
        <v>57.832327452800989</v>
      </c>
      <c r="G136" s="174">
        <f t="shared" si="98"/>
        <v>57.547298588550056</v>
      </c>
      <c r="H136" s="174">
        <f t="shared" si="98"/>
        <v>62.038120308082291</v>
      </c>
      <c r="I136" s="174">
        <f t="shared" si="98"/>
        <v>59.690402476780193</v>
      </c>
      <c r="J136" s="174">
        <f t="shared" si="98"/>
        <v>62.176153442435236</v>
      </c>
      <c r="K136" s="174">
        <f t="shared" si="98"/>
        <v>60.453266645826822</v>
      </c>
      <c r="L136" s="174">
        <f t="shared" si="98"/>
        <v>63.723190822006835</v>
      </c>
      <c r="M136" s="174">
        <f t="shared" si="98"/>
        <v>64.370084370084371</v>
      </c>
      <c r="N136" s="174">
        <f t="shared" si="98"/>
        <v>61.274322777565814</v>
      </c>
      <c r="O136" s="174">
        <f t="shared" si="98"/>
        <v>64.532777529651128</v>
      </c>
      <c r="P136" s="174">
        <f t="shared" si="98"/>
        <v>63.4496002560495</v>
      </c>
      <c r="Q136" s="174">
        <f t="shared" si="98"/>
        <v>67.657422512234916</v>
      </c>
      <c r="R136" s="174">
        <f t="shared" si="98"/>
        <v>64.603895249374915</v>
      </c>
      <c r="S136" s="174">
        <f t="shared" si="98"/>
        <v>70.352326484501873</v>
      </c>
      <c r="T136" s="174">
        <f t="shared" si="98"/>
        <v>74.344492238638495</v>
      </c>
      <c r="U136" s="174">
        <f t="shared" si="98"/>
        <v>69.055267985565038</v>
      </c>
      <c r="V136" s="173">
        <f t="shared" si="98"/>
        <v>76.25604949358879</v>
      </c>
      <c r="W136" s="175">
        <f t="shared" si="98"/>
        <v>72.846272548289264</v>
      </c>
      <c r="X136" s="303"/>
    </row>
    <row r="137" spans="1:28">
      <c r="A137" s="145" t="s">
        <v>27</v>
      </c>
      <c r="B137" s="173">
        <f t="shared" ref="B137:W137" si="99">B125/B$121*100</f>
        <v>27.546350972045484</v>
      </c>
      <c r="C137" s="174">
        <f t="shared" si="99"/>
        <v>29.631931024308727</v>
      </c>
      <c r="D137" s="174">
        <f t="shared" si="99"/>
        <v>29.087130903448976</v>
      </c>
      <c r="E137" s="174">
        <f t="shared" si="99"/>
        <v>27.678761163367493</v>
      </c>
      <c r="F137" s="174">
        <f t="shared" si="99"/>
        <v>28.488473386167851</v>
      </c>
      <c r="G137" s="174">
        <f t="shared" si="99"/>
        <v>25.395254505992522</v>
      </c>
      <c r="H137" s="174">
        <f t="shared" si="99"/>
        <v>27.621395188651654</v>
      </c>
      <c r="I137" s="174">
        <f t="shared" si="99"/>
        <v>26.402955214860686</v>
      </c>
      <c r="J137" s="174">
        <f t="shared" si="99"/>
        <v>28.872529252349828</v>
      </c>
      <c r="K137" s="174">
        <f t="shared" si="99"/>
        <v>27.131924833385433</v>
      </c>
      <c r="L137" s="174">
        <f t="shared" si="99"/>
        <v>28.860053177541044</v>
      </c>
      <c r="M137" s="174">
        <f t="shared" si="99"/>
        <v>30.358458103818105</v>
      </c>
      <c r="N137" s="174">
        <f t="shared" si="99"/>
        <v>28.041658094874734</v>
      </c>
      <c r="O137" s="174">
        <f t="shared" si="99"/>
        <v>30.563527787702842</v>
      </c>
      <c r="P137" s="174">
        <f t="shared" si="99"/>
        <v>29.452634138600132</v>
      </c>
      <c r="Q137" s="174">
        <f t="shared" si="99"/>
        <v>32.570051962446982</v>
      </c>
      <c r="R137" s="174">
        <f t="shared" si="99"/>
        <v>31.068484626266613</v>
      </c>
      <c r="S137" s="174">
        <f t="shared" si="99"/>
        <v>33.226610280307845</v>
      </c>
      <c r="T137" s="174">
        <f t="shared" si="99"/>
        <v>36.263689612867026</v>
      </c>
      <c r="U137" s="174">
        <f t="shared" si="99"/>
        <v>33.187632579853066</v>
      </c>
      <c r="V137" s="173">
        <f t="shared" si="99"/>
        <v>36.746690804769742</v>
      </c>
      <c r="W137" s="175">
        <f t="shared" si="99"/>
        <v>35.3552058479221</v>
      </c>
      <c r="X137" s="303"/>
    </row>
    <row r="138" spans="1:28">
      <c r="A138" s="145" t="s">
        <v>28</v>
      </c>
      <c r="B138" s="173">
        <f t="shared" ref="B138:W138" si="100">B126/B$121*100</f>
        <v>19.21486113012811</v>
      </c>
      <c r="C138" s="174">
        <f t="shared" si="100"/>
        <v>18.421457293924124</v>
      </c>
      <c r="D138" s="174">
        <f t="shared" si="100"/>
        <v>19.59429385746261</v>
      </c>
      <c r="E138" s="174">
        <f t="shared" si="100"/>
        <v>20.909964153680566</v>
      </c>
      <c r="F138" s="174">
        <f t="shared" si="100"/>
        <v>19.582242981758739</v>
      </c>
      <c r="G138" s="174">
        <f t="shared" si="100"/>
        <v>20.260050279832921</v>
      </c>
      <c r="H138" s="174">
        <f t="shared" si="100"/>
        <v>22.09628139563225</v>
      </c>
      <c r="I138" s="174">
        <f t="shared" si="100"/>
        <v>21.444942506501548</v>
      </c>
      <c r="J138" s="174">
        <f t="shared" si="100"/>
        <v>20.717918113936733</v>
      </c>
      <c r="K138" s="174">
        <f t="shared" si="100"/>
        <v>21.150139793685526</v>
      </c>
      <c r="L138" s="174">
        <f t="shared" si="100"/>
        <v>22.042182121563197</v>
      </c>
      <c r="M138" s="174">
        <f t="shared" si="100"/>
        <v>20.410824095524095</v>
      </c>
      <c r="N138" s="174">
        <f t="shared" si="100"/>
        <v>20.754823090423503</v>
      </c>
      <c r="O138" s="174">
        <f t="shared" si="100"/>
        <v>20.292628333581462</v>
      </c>
      <c r="P138" s="174">
        <f t="shared" si="100"/>
        <v>20.854195974555083</v>
      </c>
      <c r="Q138" s="174">
        <f t="shared" si="100"/>
        <v>20.551899694942904</v>
      </c>
      <c r="R138" s="174">
        <f t="shared" si="100"/>
        <v>20.315433487958941</v>
      </c>
      <c r="S138" s="174">
        <f t="shared" si="100"/>
        <v>23.642279460566265</v>
      </c>
      <c r="T138" s="174">
        <f t="shared" si="100"/>
        <v>24.550250357209652</v>
      </c>
      <c r="U138" s="174">
        <f t="shared" si="100"/>
        <v>22.164605004435561</v>
      </c>
      <c r="V138" s="173">
        <f t="shared" si="100"/>
        <v>24.98370690515392</v>
      </c>
      <c r="W138" s="175">
        <f t="shared" si="100"/>
        <v>23.786014069068269</v>
      </c>
      <c r="X138" s="303"/>
    </row>
    <row r="139" spans="1:28">
      <c r="A139" s="145" t="s">
        <v>29</v>
      </c>
      <c r="B139" s="173">
        <f t="shared" ref="B139:W139" si="101">B127/B$121*100</f>
        <v>4.122457889966892</v>
      </c>
      <c r="C139" s="174">
        <f t="shared" si="101"/>
        <v>4.2216571842606854</v>
      </c>
      <c r="D139" s="174">
        <f t="shared" si="101"/>
        <v>4.3119132439719206</v>
      </c>
      <c r="E139" s="174">
        <f t="shared" si="101"/>
        <v>3.5780566357808041</v>
      </c>
      <c r="F139" s="174">
        <f t="shared" si="101"/>
        <v>4.0449614986846179</v>
      </c>
      <c r="G139" s="174">
        <f t="shared" si="101"/>
        <v>4.2971801987496248</v>
      </c>
      <c r="H139" s="174">
        <f t="shared" si="101"/>
        <v>4.5043149556400497</v>
      </c>
      <c r="I139" s="174">
        <f t="shared" si="101"/>
        <v>4.3131241907120739</v>
      </c>
      <c r="J139" s="174">
        <f t="shared" si="101"/>
        <v>3.8954546113841304</v>
      </c>
      <c r="K139" s="174">
        <f t="shared" si="101"/>
        <v>4.2490559743669891</v>
      </c>
      <c r="L139" s="174">
        <f t="shared" si="101"/>
        <v>4.4055973579360819</v>
      </c>
      <c r="M139" s="174">
        <f t="shared" si="101"/>
        <v>4.8703264207064212</v>
      </c>
      <c r="N139" s="174">
        <f t="shared" si="101"/>
        <v>3.7705828131756327</v>
      </c>
      <c r="O139" s="174">
        <f t="shared" si="101"/>
        <v>3.8139689668006551</v>
      </c>
      <c r="P139" s="174">
        <f t="shared" si="101"/>
        <v>4.1884876996219269</v>
      </c>
      <c r="Q139" s="174">
        <f t="shared" si="101"/>
        <v>4.0778537925285478</v>
      </c>
      <c r="R139" s="174">
        <f t="shared" si="101"/>
        <v>3.7528979207790503</v>
      </c>
      <c r="S139" s="174">
        <f t="shared" si="101"/>
        <v>3.3671597684106471</v>
      </c>
      <c r="T139" s="174">
        <f t="shared" si="101"/>
        <v>3.4219483149429588</v>
      </c>
      <c r="U139" s="174">
        <f t="shared" si="101"/>
        <v>3.6683684854573801</v>
      </c>
      <c r="V139" s="173">
        <f t="shared" si="101"/>
        <v>3.8222935987626605</v>
      </c>
      <c r="W139" s="175">
        <f t="shared" si="101"/>
        <v>3.8903170489011867</v>
      </c>
      <c r="X139" s="303"/>
    </row>
    <row r="140" spans="1:28">
      <c r="A140" s="159" t="s">
        <v>30</v>
      </c>
      <c r="B140" s="173">
        <f t="shared" ref="B140:W140" si="102">B128/B$121*100</f>
        <v>2.347189076464661</v>
      </c>
      <c r="C140" s="174">
        <f t="shared" si="102"/>
        <v>2.4072877908039372</v>
      </c>
      <c r="D140" s="174">
        <f t="shared" si="102"/>
        <v>2.2441087597924509</v>
      </c>
      <c r="E140" s="174">
        <f t="shared" si="102"/>
        <v>2.2238385160746872</v>
      </c>
      <c r="F140" s="174">
        <f t="shared" si="102"/>
        <v>2.3019067766106982</v>
      </c>
      <c r="G140" s="174">
        <f t="shared" si="102"/>
        <v>2.8398823473204291</v>
      </c>
      <c r="H140" s="174">
        <f t="shared" si="102"/>
        <v>2.3253872964804523</v>
      </c>
      <c r="I140" s="174">
        <f t="shared" si="102"/>
        <v>2.3025256842105266</v>
      </c>
      <c r="J140" s="174">
        <f t="shared" si="102"/>
        <v>1.9485023331265803</v>
      </c>
      <c r="K140" s="174">
        <f t="shared" si="102"/>
        <v>2.3386673072835262</v>
      </c>
      <c r="L140" s="174">
        <f t="shared" si="102"/>
        <v>2.5472406256181297</v>
      </c>
      <c r="M140" s="174">
        <f t="shared" si="102"/>
        <v>2.5302683512083513</v>
      </c>
      <c r="N140" s="174">
        <f t="shared" si="102"/>
        <v>2.1428237161388783</v>
      </c>
      <c r="O140" s="174">
        <f t="shared" si="102"/>
        <v>2.1558381593965561</v>
      </c>
      <c r="P140" s="174">
        <f t="shared" si="102"/>
        <v>2.3320831047335817</v>
      </c>
      <c r="Q140" s="174">
        <f t="shared" si="102"/>
        <v>2.1559752169657425</v>
      </c>
      <c r="R140" s="174">
        <f t="shared" si="102"/>
        <v>2.243539531517305</v>
      </c>
      <c r="S140" s="174">
        <f t="shared" si="102"/>
        <v>2.0423755457883219</v>
      </c>
      <c r="T140" s="174">
        <f t="shared" si="102"/>
        <v>2.1851394942958664</v>
      </c>
      <c r="U140" s="174">
        <f t="shared" si="102"/>
        <v>2.1579000584805397</v>
      </c>
      <c r="V140" s="173">
        <f t="shared" si="102"/>
        <v>2.4791439704635034</v>
      </c>
      <c r="W140" s="175">
        <f t="shared" si="102"/>
        <v>2.2167354706539668</v>
      </c>
      <c r="X140" s="303"/>
    </row>
    <row r="141" spans="1:28">
      <c r="A141" s="145" t="s">
        <v>31</v>
      </c>
      <c r="B141" s="173">
        <f t="shared" ref="B141:W141" si="103">B129/B$121*100</f>
        <v>2.568392422081474</v>
      </c>
      <c r="C141" s="174">
        <f t="shared" si="103"/>
        <v>2.5647386981383327</v>
      </c>
      <c r="D141" s="174">
        <f t="shared" si="103"/>
        <v>1.8791208566486928</v>
      </c>
      <c r="E141" s="174">
        <f t="shared" si="103"/>
        <v>3.4825564158360236</v>
      </c>
      <c r="F141" s="174">
        <f t="shared" si="103"/>
        <v>2.6446730235801614</v>
      </c>
      <c r="G141" s="174">
        <f t="shared" si="103"/>
        <v>3.872535903246062</v>
      </c>
      <c r="H141" s="174">
        <f t="shared" si="103"/>
        <v>3.7541491128010134</v>
      </c>
      <c r="I141" s="174">
        <f t="shared" si="103"/>
        <v>3.5914926934984521</v>
      </c>
      <c r="J141" s="174">
        <f t="shared" si="103"/>
        <v>4.5696398921704278</v>
      </c>
      <c r="K141" s="174">
        <f t="shared" si="103"/>
        <v>3.9539170359487343</v>
      </c>
      <c r="L141" s="174">
        <f t="shared" si="103"/>
        <v>3.4373273333521719</v>
      </c>
      <c r="M141" s="174">
        <f t="shared" si="103"/>
        <v>3.423531508651509</v>
      </c>
      <c r="N141" s="174">
        <f t="shared" si="103"/>
        <v>3.5696793132392211</v>
      </c>
      <c r="O141" s="174">
        <f t="shared" si="103"/>
        <v>4.9394763708997074</v>
      </c>
      <c r="P141" s="174">
        <f t="shared" si="103"/>
        <v>3.8724825139526979</v>
      </c>
      <c r="Q141" s="174">
        <f t="shared" si="103"/>
        <v>4.7093009542251218</v>
      </c>
      <c r="R141" s="174">
        <f t="shared" si="103"/>
        <v>4.5403698677457554</v>
      </c>
      <c r="S141" s="174">
        <f t="shared" si="103"/>
        <v>5.0516355503777444</v>
      </c>
      <c r="T141" s="174">
        <f t="shared" si="103"/>
        <v>5.5969663512249852</v>
      </c>
      <c r="U141" s="174">
        <f t="shared" si="103"/>
        <v>4.9529888873797434</v>
      </c>
      <c r="V141" s="173">
        <f t="shared" si="103"/>
        <v>6.116719069001646</v>
      </c>
      <c r="W141" s="175">
        <f t="shared" si="103"/>
        <v>5.3416418453679562</v>
      </c>
      <c r="X141" s="303"/>
    </row>
    <row r="142" spans="1:28">
      <c r="A142" s="145" t="s">
        <v>32</v>
      </c>
      <c r="B142" s="173">
        <f t="shared" ref="B142:W142" si="104">B130/B$121*100</f>
        <v>0.17824139749532175</v>
      </c>
      <c r="C142" s="174">
        <f t="shared" si="104"/>
        <v>0.10317437531006032</v>
      </c>
      <c r="D142" s="174">
        <f t="shared" si="104"/>
        <v>0.13152235222301356</v>
      </c>
      <c r="E142" s="174">
        <f t="shared" si="104"/>
        <v>0.14187622022556037</v>
      </c>
      <c r="F142" s="174">
        <f t="shared" si="104"/>
        <v>0.13783870474827195</v>
      </c>
      <c r="G142" s="174">
        <f t="shared" si="104"/>
        <v>0.14397472494471591</v>
      </c>
      <c r="H142" s="174">
        <f t="shared" si="104"/>
        <v>0.1684269669494004</v>
      </c>
      <c r="I142" s="174">
        <f t="shared" si="104"/>
        <v>0.16859757275541795</v>
      </c>
      <c r="J142" s="174">
        <f t="shared" si="104"/>
        <v>0.10430444439143088</v>
      </c>
      <c r="K142" s="174">
        <f t="shared" si="104"/>
        <v>0.14606584870271958</v>
      </c>
      <c r="L142" s="174">
        <f t="shared" si="104"/>
        <v>9.0605764503094183E-2</v>
      </c>
      <c r="M142" s="174">
        <f t="shared" si="104"/>
        <v>8.6608485628485637E-2</v>
      </c>
      <c r="N142" s="174">
        <f t="shared" si="104"/>
        <v>8.1756873966679369E-2</v>
      </c>
      <c r="O142" s="174">
        <f t="shared" si="104"/>
        <v>9.4993104560567712E-2</v>
      </c>
      <c r="P142" s="174">
        <f t="shared" si="104"/>
        <v>8.8533094398250328E-2</v>
      </c>
      <c r="Q142" s="174">
        <f t="shared" si="104"/>
        <v>0.20671177386623166</v>
      </c>
      <c r="R142" s="174">
        <f t="shared" si="104"/>
        <v>8.2102911567311476E-2</v>
      </c>
      <c r="S142" s="174">
        <f t="shared" si="104"/>
        <v>0.14810520723010662</v>
      </c>
      <c r="T142" s="174">
        <f t="shared" si="104"/>
        <v>0.25849162146998317</v>
      </c>
      <c r="U142" s="174">
        <f t="shared" si="104"/>
        <v>0.17171503500219623</v>
      </c>
      <c r="V142" s="173">
        <f t="shared" si="104"/>
        <v>0.29977570224018357</v>
      </c>
      <c r="W142" s="175">
        <f t="shared" si="104"/>
        <v>0.22729713191081785</v>
      </c>
      <c r="X142" s="303"/>
    </row>
    <row r="143" spans="1:28">
      <c r="A143" s="146" t="s">
        <v>33</v>
      </c>
      <c r="B143" s="176">
        <f t="shared" ref="B143:W143" si="105">B131/B$121*100</f>
        <v>26.63245680975961</v>
      </c>
      <c r="C143" s="177">
        <f t="shared" si="105"/>
        <v>28.652907538055821</v>
      </c>
      <c r="D143" s="177">
        <f t="shared" si="105"/>
        <v>27.898256282429539</v>
      </c>
      <c r="E143" s="177">
        <f t="shared" si="105"/>
        <v>26.604110185315179</v>
      </c>
      <c r="F143" s="177">
        <f t="shared" si="105"/>
        <v>27.444485699647942</v>
      </c>
      <c r="G143" s="177">
        <f t="shared" si="105"/>
        <v>24.641674703104098</v>
      </c>
      <c r="H143" s="177">
        <f t="shared" si="105"/>
        <v>26.564460132104905</v>
      </c>
      <c r="I143" s="177">
        <f t="shared" si="105"/>
        <v>25.482538283591332</v>
      </c>
      <c r="J143" s="177">
        <f t="shared" si="105"/>
        <v>27.748212328832484</v>
      </c>
      <c r="K143" s="177">
        <f t="shared" si="105"/>
        <v>26.161260522663333</v>
      </c>
      <c r="L143" s="177">
        <f t="shared" si="105"/>
        <v>27.692140574754866</v>
      </c>
      <c r="M143" s="177">
        <f t="shared" si="105"/>
        <v>29.153076456456457</v>
      </c>
      <c r="N143" s="177">
        <f t="shared" si="105"/>
        <v>26.861406961719446</v>
      </c>
      <c r="O143" s="177">
        <f t="shared" si="105"/>
        <v>29.448199191107143</v>
      </c>
      <c r="P143" s="177">
        <f t="shared" si="105"/>
        <v>28.286882261237174</v>
      </c>
      <c r="Q143" s="177">
        <f t="shared" si="105"/>
        <v>31.617313353996739</v>
      </c>
      <c r="R143" s="177">
        <f t="shared" si="105"/>
        <v>30.426593258652456</v>
      </c>
      <c r="S143" s="177">
        <f t="shared" si="105"/>
        <v>32.488295456471086</v>
      </c>
      <c r="T143" s="177">
        <f t="shared" si="105"/>
        <v>33.729784630634001</v>
      </c>
      <c r="U143" s="177">
        <f t="shared" si="105"/>
        <v>32.004501297854567</v>
      </c>
      <c r="V143" s="176">
        <f t="shared" si="105"/>
        <v>34.840361462854865</v>
      </c>
      <c r="W143" s="178">
        <f t="shared" si="105"/>
        <v>32.986639019847821</v>
      </c>
      <c r="X143" s="303"/>
    </row>
    <row r="144" spans="1:28" s="302" customFormat="1">
      <c r="A144" s="179" t="s">
        <v>41</v>
      </c>
      <c r="B144" s="135">
        <v>4135</v>
      </c>
      <c r="C144" s="136">
        <v>4811</v>
      </c>
      <c r="D144" s="136">
        <v>5746</v>
      </c>
      <c r="E144" s="136">
        <v>4734</v>
      </c>
      <c r="F144" s="136">
        <f t="shared" ref="F144:F154" si="106">B144+C144+D144+E144</f>
        <v>19426</v>
      </c>
      <c r="G144" s="136">
        <v>4332</v>
      </c>
      <c r="H144" s="136">
        <v>4915</v>
      </c>
      <c r="I144" s="136">
        <v>5936</v>
      </c>
      <c r="J144" s="136">
        <v>4616</v>
      </c>
      <c r="K144" s="136">
        <f t="shared" ref="K144:K154" si="107">G144+H144+I144+J144</f>
        <v>19799</v>
      </c>
      <c r="L144" s="136">
        <v>4221</v>
      </c>
      <c r="M144" s="136">
        <v>4870</v>
      </c>
      <c r="N144" s="136">
        <v>6559</v>
      </c>
      <c r="O144" s="136">
        <v>4835</v>
      </c>
      <c r="P144" s="136">
        <f t="shared" ref="P144:P154" si="108">L144+M144+N144+O144</f>
        <v>20485</v>
      </c>
      <c r="Q144" s="136">
        <v>3672</v>
      </c>
      <c r="R144" s="136">
        <v>3191</v>
      </c>
      <c r="S144" s="136">
        <v>3378</v>
      </c>
      <c r="T144" s="137">
        <v>3085</v>
      </c>
      <c r="U144" s="136">
        <f t="shared" ref="U144:U154" si="109">Q144+R144+S144+T144</f>
        <v>13326</v>
      </c>
      <c r="V144" s="135">
        <v>2616</v>
      </c>
      <c r="W144" s="137">
        <v>2771</v>
      </c>
      <c r="X144" s="303"/>
    </row>
    <row r="145" spans="1:24" s="302" customFormat="1">
      <c r="A145" s="138" t="s">
        <v>24</v>
      </c>
      <c r="B145" s="139">
        <v>1831</v>
      </c>
      <c r="C145" s="140">
        <v>2507</v>
      </c>
      <c r="D145" s="140">
        <v>3001</v>
      </c>
      <c r="E145" s="140">
        <v>2298</v>
      </c>
      <c r="F145" s="140">
        <f t="shared" si="106"/>
        <v>9637</v>
      </c>
      <c r="G145" s="140">
        <v>2197</v>
      </c>
      <c r="H145" s="140">
        <v>2453</v>
      </c>
      <c r="I145" s="140">
        <v>3198</v>
      </c>
      <c r="J145" s="140">
        <v>2184</v>
      </c>
      <c r="K145" s="140">
        <f t="shared" si="107"/>
        <v>10032</v>
      </c>
      <c r="L145" s="140">
        <v>2036</v>
      </c>
      <c r="M145" s="140">
        <v>2450</v>
      </c>
      <c r="N145" s="140">
        <v>3597</v>
      </c>
      <c r="O145" s="140">
        <v>2208</v>
      </c>
      <c r="P145" s="297">
        <f t="shared" si="108"/>
        <v>10291</v>
      </c>
      <c r="Q145" s="140">
        <v>1579</v>
      </c>
      <c r="R145" s="140">
        <v>1265</v>
      </c>
      <c r="S145" s="140">
        <v>1200</v>
      </c>
      <c r="T145" s="141">
        <v>1077</v>
      </c>
      <c r="U145" s="140">
        <f t="shared" si="109"/>
        <v>5121</v>
      </c>
      <c r="V145" s="139">
        <v>951</v>
      </c>
      <c r="W145" s="141">
        <v>1063</v>
      </c>
      <c r="X145" s="303"/>
    </row>
    <row r="146" spans="1:24">
      <c r="A146" s="155" t="s">
        <v>25</v>
      </c>
      <c r="B146" s="142">
        <v>1619</v>
      </c>
      <c r="C146" s="143">
        <v>2232</v>
      </c>
      <c r="D146" s="143">
        <v>2461</v>
      </c>
      <c r="E146" s="143">
        <v>2054</v>
      </c>
      <c r="F146" s="143">
        <f t="shared" si="106"/>
        <v>8366</v>
      </c>
      <c r="G146" s="143">
        <v>1972</v>
      </c>
      <c r="H146" s="143">
        <v>2115</v>
      </c>
      <c r="I146" s="143">
        <v>2638</v>
      </c>
      <c r="J146" s="143">
        <v>1890</v>
      </c>
      <c r="K146" s="143">
        <f t="shared" si="107"/>
        <v>8615</v>
      </c>
      <c r="L146" s="143">
        <v>1807</v>
      </c>
      <c r="M146" s="143">
        <v>2112</v>
      </c>
      <c r="N146" s="143">
        <v>2977</v>
      </c>
      <c r="O146" s="143">
        <v>1919</v>
      </c>
      <c r="P146" s="298">
        <f t="shared" si="108"/>
        <v>8815</v>
      </c>
      <c r="Q146" s="143">
        <v>1372</v>
      </c>
      <c r="R146" s="143">
        <v>1086</v>
      </c>
      <c r="S146" s="143">
        <v>939</v>
      </c>
      <c r="T146" s="144">
        <v>879</v>
      </c>
      <c r="U146" s="143">
        <f t="shared" si="109"/>
        <v>4276</v>
      </c>
      <c r="V146" s="142">
        <v>696</v>
      </c>
      <c r="W146" s="144">
        <v>858</v>
      </c>
      <c r="X146" s="303"/>
    </row>
    <row r="147" spans="1:24" s="302" customFormat="1">
      <c r="A147" s="145" t="s">
        <v>26</v>
      </c>
      <c r="B147" s="139">
        <v>2304</v>
      </c>
      <c r="C147" s="140">
        <v>2304</v>
      </c>
      <c r="D147" s="140">
        <v>2745</v>
      </c>
      <c r="E147" s="140">
        <v>2436</v>
      </c>
      <c r="F147" s="140">
        <f t="shared" si="106"/>
        <v>9789</v>
      </c>
      <c r="G147" s="140">
        <v>2135</v>
      </c>
      <c r="H147" s="140">
        <v>2462</v>
      </c>
      <c r="I147" s="140">
        <v>2738</v>
      </c>
      <c r="J147" s="140">
        <v>2432</v>
      </c>
      <c r="K147" s="140">
        <f t="shared" si="107"/>
        <v>9767</v>
      </c>
      <c r="L147" s="140">
        <v>2185</v>
      </c>
      <c r="M147" s="140">
        <v>2420</v>
      </c>
      <c r="N147" s="140">
        <v>2962</v>
      </c>
      <c r="O147" s="140">
        <v>2627</v>
      </c>
      <c r="P147" s="297">
        <f t="shared" si="108"/>
        <v>10194</v>
      </c>
      <c r="Q147" s="140">
        <v>2093</v>
      </c>
      <c r="R147" s="140">
        <v>1926</v>
      </c>
      <c r="S147" s="140">
        <v>2178</v>
      </c>
      <c r="T147" s="141">
        <v>2008</v>
      </c>
      <c r="U147" s="140">
        <f t="shared" si="109"/>
        <v>8205</v>
      </c>
      <c r="V147" s="139">
        <v>1665</v>
      </c>
      <c r="W147" s="141">
        <v>1708</v>
      </c>
      <c r="X147" s="303"/>
    </row>
    <row r="148" spans="1:24">
      <c r="A148" s="145" t="s">
        <v>27</v>
      </c>
      <c r="B148" s="142">
        <v>1514</v>
      </c>
      <c r="C148" s="143">
        <v>1335</v>
      </c>
      <c r="D148" s="143">
        <v>1666</v>
      </c>
      <c r="E148" s="143">
        <v>1439</v>
      </c>
      <c r="F148" s="143">
        <f t="shared" si="106"/>
        <v>5954</v>
      </c>
      <c r="G148" s="143">
        <v>1193</v>
      </c>
      <c r="H148" s="143">
        <v>1453</v>
      </c>
      <c r="I148" s="143">
        <v>1611</v>
      </c>
      <c r="J148" s="143">
        <v>1384</v>
      </c>
      <c r="K148" s="143">
        <f t="shared" si="107"/>
        <v>5641</v>
      </c>
      <c r="L148" s="143">
        <v>1275</v>
      </c>
      <c r="M148" s="143">
        <v>1417</v>
      </c>
      <c r="N148" s="143">
        <v>1714</v>
      </c>
      <c r="O148" s="143">
        <v>1501</v>
      </c>
      <c r="P148" s="298">
        <f t="shared" si="108"/>
        <v>5907</v>
      </c>
      <c r="Q148" s="143">
        <v>1186</v>
      </c>
      <c r="R148" s="143">
        <v>1130</v>
      </c>
      <c r="S148" s="143">
        <v>1288</v>
      </c>
      <c r="T148" s="144">
        <v>1102</v>
      </c>
      <c r="U148" s="143">
        <f t="shared" si="109"/>
        <v>4706</v>
      </c>
      <c r="V148" s="142">
        <v>881</v>
      </c>
      <c r="W148" s="144">
        <v>938</v>
      </c>
      <c r="X148" s="303"/>
    </row>
    <row r="149" spans="1:24">
      <c r="A149" s="145" t="s">
        <v>28</v>
      </c>
      <c r="B149" s="142">
        <v>284</v>
      </c>
      <c r="C149" s="143">
        <v>359</v>
      </c>
      <c r="D149" s="143">
        <v>448</v>
      </c>
      <c r="E149" s="143">
        <v>388</v>
      </c>
      <c r="F149" s="143">
        <f t="shared" si="106"/>
        <v>1479</v>
      </c>
      <c r="G149" s="143">
        <v>391</v>
      </c>
      <c r="H149" s="143">
        <v>404</v>
      </c>
      <c r="I149" s="143">
        <v>457</v>
      </c>
      <c r="J149" s="143">
        <v>420</v>
      </c>
      <c r="K149" s="143">
        <f t="shared" si="107"/>
        <v>1672</v>
      </c>
      <c r="L149" s="143">
        <v>371</v>
      </c>
      <c r="M149" s="143">
        <v>417</v>
      </c>
      <c r="N149" s="143">
        <v>566</v>
      </c>
      <c r="O149" s="143">
        <v>482</v>
      </c>
      <c r="P149" s="298">
        <f t="shared" si="108"/>
        <v>1836</v>
      </c>
      <c r="Q149" s="143">
        <v>442</v>
      </c>
      <c r="R149" s="143">
        <v>351</v>
      </c>
      <c r="S149" s="143">
        <v>376</v>
      </c>
      <c r="T149" s="144">
        <v>386</v>
      </c>
      <c r="U149" s="143">
        <f t="shared" si="109"/>
        <v>1555</v>
      </c>
      <c r="V149" s="142">
        <v>355</v>
      </c>
      <c r="W149" s="144">
        <v>317</v>
      </c>
      <c r="X149" s="303"/>
    </row>
    <row r="150" spans="1:24">
      <c r="A150" s="145" t="s">
        <v>29</v>
      </c>
      <c r="B150" s="142">
        <v>413</v>
      </c>
      <c r="C150" s="143">
        <v>511</v>
      </c>
      <c r="D150" s="143">
        <v>518</v>
      </c>
      <c r="E150" s="143">
        <v>506</v>
      </c>
      <c r="F150" s="143">
        <f t="shared" si="106"/>
        <v>1948</v>
      </c>
      <c r="G150" s="143">
        <v>461</v>
      </c>
      <c r="H150" s="143">
        <v>490</v>
      </c>
      <c r="I150" s="143">
        <v>555</v>
      </c>
      <c r="J150" s="143">
        <v>525</v>
      </c>
      <c r="K150" s="143">
        <f t="shared" si="107"/>
        <v>2031</v>
      </c>
      <c r="L150" s="143">
        <v>452</v>
      </c>
      <c r="M150" s="143">
        <v>499</v>
      </c>
      <c r="N150" s="143">
        <v>598</v>
      </c>
      <c r="O150" s="143">
        <v>563</v>
      </c>
      <c r="P150" s="298">
        <f t="shared" si="108"/>
        <v>2112</v>
      </c>
      <c r="Q150" s="143">
        <v>412</v>
      </c>
      <c r="R150" s="143">
        <v>386</v>
      </c>
      <c r="S150" s="143">
        <v>433</v>
      </c>
      <c r="T150" s="144">
        <v>453</v>
      </c>
      <c r="U150" s="143">
        <f t="shared" si="109"/>
        <v>1684</v>
      </c>
      <c r="V150" s="142">
        <v>380</v>
      </c>
      <c r="W150" s="144">
        <v>394</v>
      </c>
      <c r="X150" s="303"/>
    </row>
    <row r="151" spans="1:24">
      <c r="A151" s="159" t="s">
        <v>30</v>
      </c>
      <c r="B151" s="305">
        <v>218</v>
      </c>
      <c r="C151" s="304">
        <v>283</v>
      </c>
      <c r="D151" s="304">
        <v>298</v>
      </c>
      <c r="E151" s="304">
        <v>257</v>
      </c>
      <c r="F151" s="143">
        <f t="shared" si="106"/>
        <v>1056</v>
      </c>
      <c r="G151" s="143">
        <v>240</v>
      </c>
      <c r="H151" s="143">
        <v>269</v>
      </c>
      <c r="I151" s="143">
        <v>335</v>
      </c>
      <c r="J151" s="143">
        <v>291</v>
      </c>
      <c r="K151" s="143">
        <f t="shared" si="107"/>
        <v>1135</v>
      </c>
      <c r="L151" s="143">
        <v>254.1</v>
      </c>
      <c r="M151" s="143">
        <v>255</v>
      </c>
      <c r="N151" s="143">
        <v>343.9</v>
      </c>
      <c r="O151" s="143">
        <v>308</v>
      </c>
      <c r="P151" s="298">
        <f t="shared" si="108"/>
        <v>1161</v>
      </c>
      <c r="Q151" s="143">
        <v>257.7</v>
      </c>
      <c r="R151" s="143">
        <v>245</v>
      </c>
      <c r="S151" s="143">
        <v>273</v>
      </c>
      <c r="T151" s="144">
        <v>296</v>
      </c>
      <c r="U151" s="143">
        <f t="shared" si="109"/>
        <v>1071.7</v>
      </c>
      <c r="V151" s="142">
        <v>246</v>
      </c>
      <c r="W151" s="144">
        <v>256</v>
      </c>
      <c r="X151" s="303"/>
    </row>
    <row r="152" spans="1:24">
      <c r="A152" s="145" t="s">
        <v>31</v>
      </c>
      <c r="B152" s="142">
        <v>31</v>
      </c>
      <c r="C152" s="143">
        <v>35</v>
      </c>
      <c r="D152" s="143">
        <v>37</v>
      </c>
      <c r="E152" s="143">
        <v>49</v>
      </c>
      <c r="F152" s="143">
        <f>B152+C152+D152+E152</f>
        <v>152</v>
      </c>
      <c r="G152" s="143">
        <v>39</v>
      </c>
      <c r="H152" s="143">
        <v>46</v>
      </c>
      <c r="I152" s="143">
        <v>46</v>
      </c>
      <c r="J152" s="143">
        <v>53</v>
      </c>
      <c r="K152" s="143">
        <f t="shared" si="107"/>
        <v>184</v>
      </c>
      <c r="L152" s="304">
        <v>68</v>
      </c>
      <c r="M152" s="304">
        <v>64</v>
      </c>
      <c r="N152" s="304">
        <v>60</v>
      </c>
      <c r="O152" s="304">
        <v>64</v>
      </c>
      <c r="P152" s="298">
        <f t="shared" si="108"/>
        <v>256</v>
      </c>
      <c r="Q152" s="143">
        <v>42</v>
      </c>
      <c r="R152" s="143">
        <v>48</v>
      </c>
      <c r="S152" s="143">
        <v>40</v>
      </c>
      <c r="T152" s="144">
        <v>58</v>
      </c>
      <c r="U152" s="143">
        <f t="shared" si="109"/>
        <v>188</v>
      </c>
      <c r="V152" s="142">
        <v>38</v>
      </c>
      <c r="W152" s="144">
        <v>44</v>
      </c>
      <c r="X152" s="303"/>
    </row>
    <row r="153" spans="1:24">
      <c r="A153" s="145" t="s">
        <v>32</v>
      </c>
      <c r="B153" s="142">
        <v>11</v>
      </c>
      <c r="C153" s="143">
        <v>17</v>
      </c>
      <c r="D153" s="143">
        <v>63</v>
      </c>
      <c r="E153" s="143">
        <v>48</v>
      </c>
      <c r="F153" s="143">
        <f>B153+C153+D153+E153</f>
        <v>139</v>
      </c>
      <c r="G153" s="143">
        <v>51</v>
      </c>
      <c r="H153" s="143">
        <v>68</v>
      </c>
      <c r="I153" s="143">
        <v>66</v>
      </c>
      <c r="J153" s="143">
        <v>49</v>
      </c>
      <c r="K153" s="143">
        <f t="shared" si="107"/>
        <v>234</v>
      </c>
      <c r="L153" s="143">
        <v>19</v>
      </c>
      <c r="M153" s="143">
        <v>23</v>
      </c>
      <c r="N153" s="143">
        <v>22</v>
      </c>
      <c r="O153" s="143">
        <v>17</v>
      </c>
      <c r="P153" s="298">
        <f t="shared" si="108"/>
        <v>81</v>
      </c>
      <c r="Q153" s="143">
        <v>11</v>
      </c>
      <c r="R153" s="143">
        <v>11</v>
      </c>
      <c r="S153" s="143">
        <v>41</v>
      </c>
      <c r="T153" s="144">
        <v>9</v>
      </c>
      <c r="U153" s="143">
        <f t="shared" si="109"/>
        <v>72</v>
      </c>
      <c r="V153" s="142">
        <v>11</v>
      </c>
      <c r="W153" s="144">
        <v>15</v>
      </c>
      <c r="X153" s="303"/>
    </row>
    <row r="154" spans="1:24">
      <c r="A154" s="146" t="s">
        <v>33</v>
      </c>
      <c r="B154" s="147">
        <v>1088</v>
      </c>
      <c r="C154" s="148">
        <v>1313</v>
      </c>
      <c r="D154" s="148">
        <v>1597</v>
      </c>
      <c r="E154" s="148">
        <v>1331</v>
      </c>
      <c r="F154" s="148">
        <f t="shared" si="106"/>
        <v>5329</v>
      </c>
      <c r="G154" s="148">
        <v>1162</v>
      </c>
      <c r="H154" s="148">
        <v>1399</v>
      </c>
      <c r="I154" s="148">
        <v>1574</v>
      </c>
      <c r="J154" s="148">
        <v>1339</v>
      </c>
      <c r="K154" s="148">
        <f t="shared" si="107"/>
        <v>5474</v>
      </c>
      <c r="L154" s="148">
        <v>1181</v>
      </c>
      <c r="M154" s="148">
        <v>1351</v>
      </c>
      <c r="N154" s="148">
        <v>1618</v>
      </c>
      <c r="O154" s="148">
        <v>1383</v>
      </c>
      <c r="P154" s="299">
        <f t="shared" si="108"/>
        <v>5533</v>
      </c>
      <c r="Q154" s="148">
        <v>1106</v>
      </c>
      <c r="R154" s="148">
        <v>1062</v>
      </c>
      <c r="S154" s="148">
        <v>1208</v>
      </c>
      <c r="T154" s="149">
        <v>971</v>
      </c>
      <c r="U154" s="148">
        <f t="shared" si="109"/>
        <v>4347</v>
      </c>
      <c r="V154" s="147">
        <v>905</v>
      </c>
      <c r="W154" s="149">
        <v>944</v>
      </c>
      <c r="X154" s="303"/>
    </row>
    <row r="155" spans="1:24" ht="13.5">
      <c r="A155" s="315" t="s">
        <v>34</v>
      </c>
      <c r="B155" s="153"/>
      <c r="C155" s="154"/>
      <c r="D155" s="154"/>
      <c r="E155" s="154"/>
      <c r="F155" s="153"/>
      <c r="G155" s="154"/>
      <c r="H155" s="154"/>
      <c r="I155" s="154"/>
      <c r="J155" s="154"/>
      <c r="K155" s="154"/>
      <c r="L155" s="154"/>
      <c r="M155" s="154"/>
      <c r="N155" s="154"/>
      <c r="O155" s="154"/>
      <c r="P155" s="154"/>
      <c r="Q155" s="154"/>
      <c r="R155" s="154"/>
      <c r="S155" s="154"/>
      <c r="T155" s="154"/>
      <c r="V155" s="153"/>
      <c r="W155" s="172"/>
      <c r="X155" s="303"/>
    </row>
    <row r="156" spans="1:24">
      <c r="A156" s="266" t="s">
        <v>35</v>
      </c>
      <c r="B156" s="173">
        <v>100</v>
      </c>
      <c r="C156" s="174">
        <v>100</v>
      </c>
      <c r="D156" s="174">
        <v>100</v>
      </c>
      <c r="E156" s="174">
        <v>100</v>
      </c>
      <c r="F156" s="173">
        <v>100</v>
      </c>
      <c r="G156" s="174">
        <v>100</v>
      </c>
      <c r="H156" s="174">
        <v>100</v>
      </c>
      <c r="I156" s="174">
        <v>100</v>
      </c>
      <c r="J156" s="174">
        <v>100</v>
      </c>
      <c r="K156" s="174">
        <v>100</v>
      </c>
      <c r="L156" s="174">
        <v>100</v>
      </c>
      <c r="M156" s="174">
        <v>100</v>
      </c>
      <c r="N156" s="174">
        <v>100</v>
      </c>
      <c r="O156" s="174">
        <v>100</v>
      </c>
      <c r="P156" s="174">
        <v>100</v>
      </c>
      <c r="Q156" s="174">
        <v>100</v>
      </c>
      <c r="R156" s="174">
        <v>100</v>
      </c>
      <c r="S156" s="174">
        <v>100</v>
      </c>
      <c r="T156" s="174">
        <v>100</v>
      </c>
      <c r="U156" s="174">
        <v>100</v>
      </c>
      <c r="V156" s="173">
        <v>100</v>
      </c>
      <c r="W156" s="175">
        <v>100</v>
      </c>
      <c r="X156" s="303"/>
    </row>
    <row r="157" spans="1:24">
      <c r="A157" s="138" t="s">
        <v>24</v>
      </c>
      <c r="B157" s="173">
        <f t="shared" ref="B157:W157" si="110">B145/B$144*100</f>
        <v>44.280532043530833</v>
      </c>
      <c r="C157" s="174">
        <f t="shared" si="110"/>
        <v>52.10974849303679</v>
      </c>
      <c r="D157" s="174">
        <f t="shared" si="110"/>
        <v>52.227636616776884</v>
      </c>
      <c r="E157" s="174">
        <f t="shared" si="110"/>
        <v>48.542458808618505</v>
      </c>
      <c r="F157" s="173">
        <f t="shared" si="110"/>
        <v>49.608771749202099</v>
      </c>
      <c r="G157" s="174">
        <f t="shared" si="110"/>
        <v>50.715604801477376</v>
      </c>
      <c r="H157" s="174">
        <f t="shared" si="110"/>
        <v>49.908443540183114</v>
      </c>
      <c r="I157" s="174">
        <f t="shared" si="110"/>
        <v>53.874663072776286</v>
      </c>
      <c r="J157" s="174">
        <f t="shared" si="110"/>
        <v>47.313691507798964</v>
      </c>
      <c r="K157" s="174">
        <f t="shared" si="110"/>
        <v>50.669225718470635</v>
      </c>
      <c r="L157" s="174">
        <f t="shared" si="110"/>
        <v>48.235015399194502</v>
      </c>
      <c r="M157" s="174">
        <f t="shared" si="110"/>
        <v>50.308008213552355</v>
      </c>
      <c r="N157" s="174">
        <f t="shared" si="110"/>
        <v>54.840676932459218</v>
      </c>
      <c r="O157" s="174">
        <f t="shared" si="110"/>
        <v>45.667011375387794</v>
      </c>
      <c r="P157" s="174">
        <f t="shared" si="110"/>
        <v>50.23675860385648</v>
      </c>
      <c r="Q157" s="174">
        <f t="shared" si="110"/>
        <v>43.001089324618732</v>
      </c>
      <c r="R157" s="174">
        <f t="shared" si="110"/>
        <v>39.642745220933875</v>
      </c>
      <c r="S157" s="174">
        <f t="shared" si="110"/>
        <v>35.523978685612789</v>
      </c>
      <c r="T157" s="174">
        <f t="shared" si="110"/>
        <v>34.910858995137758</v>
      </c>
      <c r="U157" s="174">
        <f t="shared" si="110"/>
        <v>38.428635749662313</v>
      </c>
      <c r="V157" s="173">
        <f t="shared" si="110"/>
        <v>36.353211009174316</v>
      </c>
      <c r="W157" s="175">
        <f t="shared" si="110"/>
        <v>38.361602309635515</v>
      </c>
      <c r="X157" s="303"/>
    </row>
    <row r="158" spans="1:24">
      <c r="A158" s="155" t="s">
        <v>25</v>
      </c>
      <c r="B158" s="173">
        <f t="shared" ref="B158:W158" si="111">B146/B$144*100</f>
        <v>39.153567110036278</v>
      </c>
      <c r="C158" s="174">
        <f t="shared" si="111"/>
        <v>46.393681147370607</v>
      </c>
      <c r="D158" s="174">
        <f t="shared" si="111"/>
        <v>42.829794639749394</v>
      </c>
      <c r="E158" s="174">
        <f t="shared" si="111"/>
        <v>43.388255175327416</v>
      </c>
      <c r="F158" s="173">
        <f t="shared" si="111"/>
        <v>43.065994028621432</v>
      </c>
      <c r="G158" s="174">
        <f t="shared" si="111"/>
        <v>45.521698984302859</v>
      </c>
      <c r="H158" s="174">
        <f t="shared" si="111"/>
        <v>43.03153611393693</v>
      </c>
      <c r="I158" s="174">
        <f t="shared" si="111"/>
        <v>44.440700808625337</v>
      </c>
      <c r="J158" s="174">
        <f t="shared" si="111"/>
        <v>40.944540727902947</v>
      </c>
      <c r="K158" s="174">
        <f t="shared" si="111"/>
        <v>43.512298600939445</v>
      </c>
      <c r="L158" s="174">
        <f t="shared" si="111"/>
        <v>42.809760720208487</v>
      </c>
      <c r="M158" s="174">
        <f t="shared" si="111"/>
        <v>43.367556468172488</v>
      </c>
      <c r="N158" s="174">
        <f t="shared" si="111"/>
        <v>45.388016465924686</v>
      </c>
      <c r="O158" s="174">
        <f t="shared" si="111"/>
        <v>39.689762150982425</v>
      </c>
      <c r="P158" s="174">
        <f t="shared" si="111"/>
        <v>43.031486453502566</v>
      </c>
      <c r="Q158" s="174">
        <f t="shared" si="111"/>
        <v>37.363834422657952</v>
      </c>
      <c r="R158" s="174">
        <f t="shared" si="111"/>
        <v>34.033218426825442</v>
      </c>
      <c r="S158" s="174">
        <f t="shared" si="111"/>
        <v>27.797513321492005</v>
      </c>
      <c r="T158" s="174">
        <f t="shared" si="111"/>
        <v>28.492706645056725</v>
      </c>
      <c r="U158" s="174">
        <f t="shared" si="111"/>
        <v>32.087648206513578</v>
      </c>
      <c r="V158" s="173">
        <f t="shared" si="111"/>
        <v>26.605504587155966</v>
      </c>
      <c r="W158" s="175">
        <f t="shared" si="111"/>
        <v>30.963551064597617</v>
      </c>
      <c r="X158" s="303"/>
    </row>
    <row r="159" spans="1:24">
      <c r="A159" s="145" t="s">
        <v>26</v>
      </c>
      <c r="B159" s="173">
        <f t="shared" ref="B159:W159" si="112">B147/B$144*100</f>
        <v>55.719467956469174</v>
      </c>
      <c r="C159" s="174">
        <f t="shared" si="112"/>
        <v>47.89025150696321</v>
      </c>
      <c r="D159" s="174">
        <f t="shared" si="112"/>
        <v>47.772363383223109</v>
      </c>
      <c r="E159" s="174">
        <f t="shared" si="112"/>
        <v>51.457541191381495</v>
      </c>
      <c r="F159" s="173">
        <f t="shared" si="112"/>
        <v>50.391228250797901</v>
      </c>
      <c r="G159" s="174">
        <f t="shared" si="112"/>
        <v>49.284395198522624</v>
      </c>
      <c r="H159" s="174">
        <f t="shared" si="112"/>
        <v>50.091556459816886</v>
      </c>
      <c r="I159" s="174">
        <f t="shared" si="112"/>
        <v>46.125336927223721</v>
      </c>
      <c r="J159" s="174">
        <f t="shared" si="112"/>
        <v>52.686308492201036</v>
      </c>
      <c r="K159" s="174">
        <f t="shared" si="112"/>
        <v>49.330774281529372</v>
      </c>
      <c r="L159" s="174">
        <f t="shared" si="112"/>
        <v>51.764984600805498</v>
      </c>
      <c r="M159" s="174">
        <f t="shared" si="112"/>
        <v>49.691991786447637</v>
      </c>
      <c r="N159" s="174">
        <f t="shared" si="112"/>
        <v>45.159323067540782</v>
      </c>
      <c r="O159" s="174">
        <f t="shared" si="112"/>
        <v>54.332988624612199</v>
      </c>
      <c r="P159" s="174">
        <f t="shared" si="112"/>
        <v>49.76324139614352</v>
      </c>
      <c r="Q159" s="174">
        <f t="shared" si="112"/>
        <v>56.998910675381268</v>
      </c>
      <c r="R159" s="174">
        <f t="shared" si="112"/>
        <v>60.357254779066125</v>
      </c>
      <c r="S159" s="174">
        <f t="shared" si="112"/>
        <v>64.476021314387211</v>
      </c>
      <c r="T159" s="174">
        <f t="shared" si="112"/>
        <v>65.089141004862242</v>
      </c>
      <c r="U159" s="174">
        <f t="shared" si="112"/>
        <v>61.571364250337687</v>
      </c>
      <c r="V159" s="173">
        <f t="shared" si="112"/>
        <v>63.646788990825684</v>
      </c>
      <c r="W159" s="175">
        <f t="shared" si="112"/>
        <v>61.638397690364485</v>
      </c>
      <c r="X159" s="303"/>
    </row>
    <row r="160" spans="1:24">
      <c r="A160" s="145" t="s">
        <v>27</v>
      </c>
      <c r="B160" s="173">
        <f t="shared" ref="B160:W160" si="113">B148/B$144*100</f>
        <v>36.614268440145104</v>
      </c>
      <c r="C160" s="174">
        <f t="shared" si="113"/>
        <v>27.748908750779467</v>
      </c>
      <c r="D160" s="174">
        <f t="shared" si="113"/>
        <v>28.994082840236686</v>
      </c>
      <c r="E160" s="174">
        <f t="shared" si="113"/>
        <v>30.397127165188003</v>
      </c>
      <c r="F160" s="173">
        <f t="shared" si="113"/>
        <v>30.649644805930198</v>
      </c>
      <c r="G160" s="174">
        <f t="shared" si="113"/>
        <v>27.539242843951982</v>
      </c>
      <c r="H160" s="174">
        <f t="shared" si="113"/>
        <v>29.562563580874873</v>
      </c>
      <c r="I160" s="174">
        <f t="shared" si="113"/>
        <v>27.139487870619945</v>
      </c>
      <c r="J160" s="174">
        <f t="shared" si="113"/>
        <v>29.982668977469672</v>
      </c>
      <c r="K160" s="174">
        <f t="shared" si="113"/>
        <v>28.491337946360929</v>
      </c>
      <c r="L160" s="174">
        <f t="shared" si="113"/>
        <v>30.206112295664532</v>
      </c>
      <c r="M160" s="174">
        <f t="shared" si="113"/>
        <v>29.096509240246405</v>
      </c>
      <c r="N160" s="174">
        <f t="shared" si="113"/>
        <v>26.132032322000303</v>
      </c>
      <c r="O160" s="174">
        <f t="shared" si="113"/>
        <v>31.04446742502585</v>
      </c>
      <c r="P160" s="174">
        <f t="shared" si="113"/>
        <v>28.835733463509882</v>
      </c>
      <c r="Q160" s="174">
        <f t="shared" si="113"/>
        <v>32.298474945533769</v>
      </c>
      <c r="R160" s="174">
        <f t="shared" si="113"/>
        <v>35.412096521466623</v>
      </c>
      <c r="S160" s="174">
        <f t="shared" si="113"/>
        <v>38.12907045589106</v>
      </c>
      <c r="T160" s="174">
        <f t="shared" si="113"/>
        <v>35.721231766612647</v>
      </c>
      <c r="U160" s="174">
        <f t="shared" si="113"/>
        <v>35.314422932612935</v>
      </c>
      <c r="V160" s="173">
        <f t="shared" si="113"/>
        <v>33.677370030581038</v>
      </c>
      <c r="W160" s="175">
        <f t="shared" si="113"/>
        <v>33.850595452905083</v>
      </c>
      <c r="X160" s="303"/>
    </row>
    <row r="161" spans="1:24">
      <c r="A161" s="145" t="s">
        <v>28</v>
      </c>
      <c r="B161" s="173">
        <f t="shared" ref="B161:W161" si="114">B149/B$144*100</f>
        <v>6.8681983071342199</v>
      </c>
      <c r="C161" s="174">
        <f t="shared" si="114"/>
        <v>7.4620660985242155</v>
      </c>
      <c r="D161" s="174">
        <f t="shared" si="114"/>
        <v>7.7967281587191088</v>
      </c>
      <c r="E161" s="174">
        <f t="shared" si="114"/>
        <v>8.1960287283481197</v>
      </c>
      <c r="F161" s="173">
        <f t="shared" si="114"/>
        <v>7.6135076701328117</v>
      </c>
      <c r="G161" s="174">
        <f t="shared" si="114"/>
        <v>9.0258541089566027</v>
      </c>
      <c r="H161" s="174">
        <f t="shared" si="114"/>
        <v>8.2197355035605302</v>
      </c>
      <c r="I161" s="174">
        <f t="shared" si="114"/>
        <v>7.6987870619946097</v>
      </c>
      <c r="J161" s="174">
        <f t="shared" si="114"/>
        <v>9.0987868284228757</v>
      </c>
      <c r="K161" s="174">
        <f t="shared" si="114"/>
        <v>8.4448709530784392</v>
      </c>
      <c r="L161" s="174">
        <f t="shared" si="114"/>
        <v>8.7893864013267002</v>
      </c>
      <c r="M161" s="174">
        <f t="shared" si="114"/>
        <v>8.5626283367556475</v>
      </c>
      <c r="N161" s="174">
        <f t="shared" si="114"/>
        <v>8.6293642323524935</v>
      </c>
      <c r="O161" s="174">
        <f t="shared" si="114"/>
        <v>9.9689762150982428</v>
      </c>
      <c r="P161" s="174">
        <f t="shared" si="114"/>
        <v>8.9626556016597512</v>
      </c>
      <c r="Q161" s="174">
        <f t="shared" si="114"/>
        <v>12.037037037037036</v>
      </c>
      <c r="R161" s="174">
        <f t="shared" si="114"/>
        <v>10.999686618614854</v>
      </c>
      <c r="S161" s="174">
        <f t="shared" si="114"/>
        <v>11.130846654825341</v>
      </c>
      <c r="T161" s="174">
        <f t="shared" si="114"/>
        <v>12.512155591572125</v>
      </c>
      <c r="U161" s="174">
        <f t="shared" si="114"/>
        <v>11.668917904847666</v>
      </c>
      <c r="V161" s="173">
        <f t="shared" si="114"/>
        <v>13.57033639143731</v>
      </c>
      <c r="W161" s="175">
        <f t="shared" si="114"/>
        <v>11.43991338866835</v>
      </c>
      <c r="X161" s="303"/>
    </row>
    <row r="162" spans="1:24">
      <c r="A162" s="145" t="s">
        <v>29</v>
      </c>
      <c r="B162" s="173">
        <f t="shared" ref="B162:W162" si="115">B150/B$144*100</f>
        <v>9.9879081015719464</v>
      </c>
      <c r="C162" s="174">
        <f t="shared" si="115"/>
        <v>10.621492413219705</v>
      </c>
      <c r="D162" s="174">
        <f t="shared" si="115"/>
        <v>9.0149669335189699</v>
      </c>
      <c r="E162" s="174">
        <f t="shared" si="115"/>
        <v>10.688635403464302</v>
      </c>
      <c r="F162" s="173">
        <f t="shared" si="115"/>
        <v>10.027797796767219</v>
      </c>
      <c r="G162" s="174">
        <f t="shared" si="115"/>
        <v>10.641735918744228</v>
      </c>
      <c r="H162" s="174">
        <f t="shared" si="115"/>
        <v>9.9694811800610381</v>
      </c>
      <c r="I162" s="174">
        <f t="shared" si="115"/>
        <v>9.3497304582210248</v>
      </c>
      <c r="J162" s="174">
        <f t="shared" si="115"/>
        <v>11.373483535528596</v>
      </c>
      <c r="K162" s="174">
        <f t="shared" si="115"/>
        <v>10.25809384312339</v>
      </c>
      <c r="L162" s="174">
        <f t="shared" si="115"/>
        <v>10.708362947168917</v>
      </c>
      <c r="M162" s="174">
        <f t="shared" si="115"/>
        <v>10.246406570841888</v>
      </c>
      <c r="N162" s="174">
        <f t="shared" si="115"/>
        <v>9.1172434822381465</v>
      </c>
      <c r="O162" s="174">
        <f t="shared" si="115"/>
        <v>11.644260599793174</v>
      </c>
      <c r="P162" s="174">
        <f t="shared" si="115"/>
        <v>10.309982914327556</v>
      </c>
      <c r="Q162" s="174">
        <f t="shared" si="115"/>
        <v>11.220043572984748</v>
      </c>
      <c r="R162" s="174">
        <f t="shared" si="115"/>
        <v>12.096521466624882</v>
      </c>
      <c r="S162" s="174">
        <f t="shared" si="115"/>
        <v>12.818235642391947</v>
      </c>
      <c r="T162" s="174">
        <f t="shared" si="115"/>
        <v>14.683954619124798</v>
      </c>
      <c r="U162" s="174">
        <f t="shared" si="115"/>
        <v>12.636950322677473</v>
      </c>
      <c r="V162" s="173">
        <f t="shared" si="115"/>
        <v>14.525993883792049</v>
      </c>
      <c r="W162" s="175">
        <f t="shared" si="115"/>
        <v>14.21869361241429</v>
      </c>
      <c r="X162" s="303"/>
    </row>
    <row r="163" spans="1:24">
      <c r="A163" s="159" t="s">
        <v>30</v>
      </c>
      <c r="B163" s="173">
        <f t="shared" ref="B163:W163" si="116">B151/B$144*100</f>
        <v>5.2720677146311967</v>
      </c>
      <c r="C163" s="174">
        <f t="shared" si="116"/>
        <v>5.8823529411764701</v>
      </c>
      <c r="D163" s="174">
        <f t="shared" si="116"/>
        <v>5.1862164984336925</v>
      </c>
      <c r="E163" s="174">
        <f t="shared" si="116"/>
        <v>5.4288128432615119</v>
      </c>
      <c r="F163" s="173">
        <f t="shared" si="116"/>
        <v>5.4360135900339754</v>
      </c>
      <c r="G163" s="174">
        <f t="shared" si="116"/>
        <v>5.5401662049861491</v>
      </c>
      <c r="H163" s="174">
        <f t="shared" si="116"/>
        <v>5.4730417090539163</v>
      </c>
      <c r="I163" s="174">
        <f t="shared" si="116"/>
        <v>5.6435309973045822</v>
      </c>
      <c r="J163" s="174">
        <f t="shared" si="116"/>
        <v>6.3041594454072785</v>
      </c>
      <c r="K163" s="174">
        <f t="shared" si="116"/>
        <v>5.7326127582201121</v>
      </c>
      <c r="L163" s="174">
        <f t="shared" si="116"/>
        <v>6.0199004975124382</v>
      </c>
      <c r="M163" s="174">
        <f t="shared" si="116"/>
        <v>5.2361396303901433</v>
      </c>
      <c r="N163" s="174">
        <f t="shared" si="116"/>
        <v>5.24317731361488</v>
      </c>
      <c r="O163" s="174">
        <f t="shared" si="116"/>
        <v>6.3702171664943119</v>
      </c>
      <c r="P163" s="174">
        <f t="shared" si="116"/>
        <v>5.6675616304613134</v>
      </c>
      <c r="Q163" s="174">
        <f t="shared" si="116"/>
        <v>7.0179738562091503</v>
      </c>
      <c r="R163" s="174">
        <f t="shared" si="116"/>
        <v>7.6778439360701976</v>
      </c>
      <c r="S163" s="174">
        <f t="shared" si="116"/>
        <v>8.0817051509769087</v>
      </c>
      <c r="T163" s="174">
        <f t="shared" si="116"/>
        <v>9.5948136142625611</v>
      </c>
      <c r="U163" s="174">
        <f t="shared" si="116"/>
        <v>8.0421731952573925</v>
      </c>
      <c r="V163" s="173">
        <f t="shared" si="116"/>
        <v>9.4036697247706424</v>
      </c>
      <c r="W163" s="175">
        <f t="shared" si="116"/>
        <v>9.2385420425839033</v>
      </c>
      <c r="X163" s="303"/>
    </row>
    <row r="164" spans="1:24">
      <c r="A164" s="145" t="s">
        <v>31</v>
      </c>
      <c r="B164" s="173">
        <f t="shared" ref="B164:E165" si="117">B152/B$144*100</f>
        <v>0.74969770253929868</v>
      </c>
      <c r="C164" s="174">
        <f t="shared" si="117"/>
        <v>0.72749948035751399</v>
      </c>
      <c r="D164" s="174">
        <f t="shared" si="117"/>
        <v>0.64392620953706925</v>
      </c>
      <c r="E164" s="174">
        <f t="shared" si="117"/>
        <v>1.0350654837346853</v>
      </c>
      <c r="F164" s="173">
        <f t="shared" ref="F164:W164" si="118">F152/F$144*100</f>
        <v>0.78245650159579938</v>
      </c>
      <c r="G164" s="174">
        <f t="shared" si="118"/>
        <v>0.90027700831024937</v>
      </c>
      <c r="H164" s="174">
        <f t="shared" si="118"/>
        <v>0.93591047812817907</v>
      </c>
      <c r="I164" s="174">
        <f t="shared" si="118"/>
        <v>0.77493261455525608</v>
      </c>
      <c r="J164" s="174">
        <f t="shared" si="118"/>
        <v>1.1481802426343155</v>
      </c>
      <c r="K164" s="174">
        <f t="shared" si="118"/>
        <v>0.92933986564978033</v>
      </c>
      <c r="L164" s="174">
        <f t="shared" si="118"/>
        <v>1.610992655768775</v>
      </c>
      <c r="M164" s="174">
        <f t="shared" si="118"/>
        <v>1.3141683778234086</v>
      </c>
      <c r="N164" s="174">
        <f t="shared" si="118"/>
        <v>0.91477359353559995</v>
      </c>
      <c r="O164" s="174">
        <f t="shared" si="118"/>
        <v>1.3236814891416753</v>
      </c>
      <c r="P164" s="174">
        <f t="shared" si="118"/>
        <v>1.2496948987063705</v>
      </c>
      <c r="Q164" s="174">
        <f t="shared" si="118"/>
        <v>1.1437908496732025</v>
      </c>
      <c r="R164" s="174">
        <f t="shared" si="118"/>
        <v>1.5042306486994672</v>
      </c>
      <c r="S164" s="174">
        <f t="shared" si="118"/>
        <v>1.1841326228537596</v>
      </c>
      <c r="T164" s="174">
        <f t="shared" si="118"/>
        <v>1.880064829821718</v>
      </c>
      <c r="U164" s="174">
        <f t="shared" si="118"/>
        <v>1.4107759267597177</v>
      </c>
      <c r="V164" s="173">
        <f t="shared" si="118"/>
        <v>1.452599388379205</v>
      </c>
      <c r="W164" s="175">
        <f t="shared" si="118"/>
        <v>1.5878744135691087</v>
      </c>
      <c r="X164" s="303"/>
    </row>
    <row r="165" spans="1:24">
      <c r="A165" s="145" t="s">
        <v>32</v>
      </c>
      <c r="B165" s="173">
        <f t="shared" si="117"/>
        <v>0.26602176541717049</v>
      </c>
      <c r="C165" s="174">
        <f t="shared" si="117"/>
        <v>0.35335689045936397</v>
      </c>
      <c r="D165" s="174">
        <f t="shared" si="117"/>
        <v>1.0964148973198746</v>
      </c>
      <c r="E165" s="174">
        <f t="shared" si="117"/>
        <v>1.0139416983523446</v>
      </c>
      <c r="F165" s="173">
        <f t="shared" ref="F165:W165" si="119">F153/F$144*100</f>
        <v>0.71553587974879029</v>
      </c>
      <c r="G165" s="174">
        <f t="shared" si="119"/>
        <v>1.1772853185595569</v>
      </c>
      <c r="H165" s="174">
        <f t="shared" si="119"/>
        <v>1.3835198372329602</v>
      </c>
      <c r="I165" s="174">
        <f t="shared" si="119"/>
        <v>1.1118598382749325</v>
      </c>
      <c r="J165" s="174">
        <f t="shared" si="119"/>
        <v>1.0615251299826691</v>
      </c>
      <c r="K165" s="174">
        <f t="shared" si="119"/>
        <v>1.1818778726198294</v>
      </c>
      <c r="L165" s="174">
        <f t="shared" si="119"/>
        <v>0.45013030087656958</v>
      </c>
      <c r="M165" s="174">
        <f t="shared" si="119"/>
        <v>0.47227926078028748</v>
      </c>
      <c r="N165" s="174">
        <f t="shared" si="119"/>
        <v>0.33541698429638667</v>
      </c>
      <c r="O165" s="174">
        <f t="shared" si="119"/>
        <v>0.35160289555325752</v>
      </c>
      <c r="P165" s="174">
        <f t="shared" si="119"/>
        <v>0.39541127654381253</v>
      </c>
      <c r="Q165" s="174">
        <f t="shared" si="119"/>
        <v>0.29956427015250542</v>
      </c>
      <c r="R165" s="174">
        <f t="shared" si="119"/>
        <v>0.34471952366029457</v>
      </c>
      <c r="S165" s="174">
        <f t="shared" si="119"/>
        <v>1.2137359384251036</v>
      </c>
      <c r="T165" s="174">
        <f t="shared" si="119"/>
        <v>0.29173419773095621</v>
      </c>
      <c r="U165" s="174">
        <f t="shared" si="119"/>
        <v>0.54029716343989187</v>
      </c>
      <c r="V165" s="173">
        <f t="shared" si="119"/>
        <v>0.42048929663608559</v>
      </c>
      <c r="W165" s="175">
        <f t="shared" si="119"/>
        <v>0.5413208228076507</v>
      </c>
      <c r="X165" s="303"/>
    </row>
    <row r="166" spans="1:24">
      <c r="A166" s="146" t="s">
        <v>33</v>
      </c>
      <c r="B166" s="176">
        <f t="shared" ref="B166:W166" si="120">B154/B$144*100</f>
        <v>26.311970979443771</v>
      </c>
      <c r="C166" s="177">
        <f t="shared" si="120"/>
        <v>27.29162336312617</v>
      </c>
      <c r="D166" s="177">
        <f t="shared" si="120"/>
        <v>27.793247476505396</v>
      </c>
      <c r="E166" s="177">
        <f t="shared" si="120"/>
        <v>28.115758343895227</v>
      </c>
      <c r="F166" s="173">
        <f t="shared" si="120"/>
        <v>27.43230721713168</v>
      </c>
      <c r="G166" s="174">
        <f t="shared" si="120"/>
        <v>26.823638042474606</v>
      </c>
      <c r="H166" s="174">
        <f t="shared" si="120"/>
        <v>28.463886063072231</v>
      </c>
      <c r="I166" s="174">
        <f t="shared" si="120"/>
        <v>26.516172506738545</v>
      </c>
      <c r="J166" s="174">
        <f t="shared" si="120"/>
        <v>29.007798960138647</v>
      </c>
      <c r="K166" s="174">
        <f t="shared" si="120"/>
        <v>27.647861003080966</v>
      </c>
      <c r="L166" s="174">
        <f t="shared" si="120"/>
        <v>27.979151859748875</v>
      </c>
      <c r="M166" s="174">
        <f t="shared" si="120"/>
        <v>27.741273100616016</v>
      </c>
      <c r="N166" s="174">
        <f t="shared" si="120"/>
        <v>24.668394572343345</v>
      </c>
      <c r="O166" s="174">
        <f t="shared" si="120"/>
        <v>28.603929679420894</v>
      </c>
      <c r="P166" s="174">
        <f t="shared" si="120"/>
        <v>27.010007322431047</v>
      </c>
      <c r="Q166" s="174">
        <f t="shared" si="120"/>
        <v>30.119825708061004</v>
      </c>
      <c r="R166" s="174">
        <f t="shared" si="120"/>
        <v>33.281103102475711</v>
      </c>
      <c r="S166" s="174">
        <f t="shared" si="120"/>
        <v>35.760805210183541</v>
      </c>
      <c r="T166" s="174">
        <f t="shared" si="120"/>
        <v>31.474878444084283</v>
      </c>
      <c r="U166" s="174">
        <f t="shared" si="120"/>
        <v>32.620441242683476</v>
      </c>
      <c r="V166" s="176">
        <f t="shared" si="120"/>
        <v>34.594801223241589</v>
      </c>
      <c r="W166" s="178">
        <f t="shared" si="120"/>
        <v>34.067123782028148</v>
      </c>
      <c r="X166" s="303"/>
    </row>
    <row r="167" spans="1:24" s="302" customFormat="1">
      <c r="A167" s="179" t="s">
        <v>42</v>
      </c>
      <c r="B167" s="135">
        <v>2873</v>
      </c>
      <c r="C167" s="136">
        <v>3297</v>
      </c>
      <c r="D167" s="136">
        <v>3739</v>
      </c>
      <c r="E167" s="136">
        <v>3422</v>
      </c>
      <c r="F167" s="135">
        <f t="shared" ref="F167:F177" si="121">B167+C167+D167+E167</f>
        <v>13331</v>
      </c>
      <c r="G167" s="136">
        <v>3160</v>
      </c>
      <c r="H167" s="136">
        <v>3698</v>
      </c>
      <c r="I167" s="136">
        <v>4100</v>
      </c>
      <c r="J167" s="136">
        <v>3689</v>
      </c>
      <c r="K167" s="136">
        <f t="shared" ref="K167:K177" si="122">G167+H167+I167+J167</f>
        <v>14647</v>
      </c>
      <c r="L167" s="136">
        <v>3363</v>
      </c>
      <c r="M167" s="136">
        <v>3908</v>
      </c>
      <c r="N167" s="136">
        <v>4518</v>
      </c>
      <c r="O167" s="136">
        <v>4313</v>
      </c>
      <c r="P167" s="136">
        <f t="shared" ref="P167:P177" si="123">L167+M167+N167+O167</f>
        <v>16102</v>
      </c>
      <c r="Q167" s="136">
        <v>3131</v>
      </c>
      <c r="R167" s="136">
        <v>3203</v>
      </c>
      <c r="S167" s="136">
        <v>3243</v>
      </c>
      <c r="T167" s="136">
        <v>2726</v>
      </c>
      <c r="U167" s="136">
        <f t="shared" ref="U167:U177" si="124">Q167+R167+S167+T167</f>
        <v>12303</v>
      </c>
      <c r="V167" s="135">
        <v>2303</v>
      </c>
      <c r="W167" s="137">
        <v>2584</v>
      </c>
      <c r="X167" s="303"/>
    </row>
    <row r="168" spans="1:24" s="302" customFormat="1">
      <c r="A168" s="138" t="s">
        <v>24</v>
      </c>
      <c r="B168" s="139">
        <v>631</v>
      </c>
      <c r="C168" s="140">
        <v>830</v>
      </c>
      <c r="D168" s="140">
        <v>967</v>
      </c>
      <c r="E168" s="140">
        <v>757</v>
      </c>
      <c r="F168" s="139">
        <f t="shared" si="121"/>
        <v>3185</v>
      </c>
      <c r="G168" s="140">
        <v>678</v>
      </c>
      <c r="H168" s="140">
        <v>839</v>
      </c>
      <c r="I168" s="180">
        <v>948</v>
      </c>
      <c r="J168" s="180">
        <v>825</v>
      </c>
      <c r="K168" s="140">
        <f t="shared" si="122"/>
        <v>3290</v>
      </c>
      <c r="L168" s="180">
        <v>803</v>
      </c>
      <c r="M168" s="180">
        <v>944</v>
      </c>
      <c r="N168" s="181">
        <v>1137</v>
      </c>
      <c r="O168" s="181">
        <v>986</v>
      </c>
      <c r="P168" s="140">
        <f t="shared" si="123"/>
        <v>3870</v>
      </c>
      <c r="Q168" s="181">
        <v>800</v>
      </c>
      <c r="R168" s="181">
        <v>709</v>
      </c>
      <c r="S168" s="181">
        <v>692</v>
      </c>
      <c r="T168" s="181">
        <v>518</v>
      </c>
      <c r="U168" s="140">
        <f t="shared" si="124"/>
        <v>2719</v>
      </c>
      <c r="V168" s="292">
        <v>403</v>
      </c>
      <c r="W168" s="293">
        <v>470</v>
      </c>
      <c r="X168" s="303"/>
    </row>
    <row r="169" spans="1:24">
      <c r="A169" s="155" t="s">
        <v>25</v>
      </c>
      <c r="B169" s="142">
        <v>448</v>
      </c>
      <c r="C169" s="143">
        <v>566</v>
      </c>
      <c r="D169" s="143">
        <v>693</v>
      </c>
      <c r="E169" s="143">
        <v>518</v>
      </c>
      <c r="F169" s="142">
        <f t="shared" si="121"/>
        <v>2225</v>
      </c>
      <c r="G169" s="143">
        <v>483</v>
      </c>
      <c r="H169" s="143">
        <v>619</v>
      </c>
      <c r="I169" s="163">
        <v>725</v>
      </c>
      <c r="J169" s="163">
        <v>624</v>
      </c>
      <c r="K169" s="143">
        <f t="shared" si="122"/>
        <v>2451</v>
      </c>
      <c r="L169" s="163">
        <v>595</v>
      </c>
      <c r="M169" s="163">
        <v>728</v>
      </c>
      <c r="N169" s="154">
        <v>881</v>
      </c>
      <c r="O169" s="154">
        <v>771</v>
      </c>
      <c r="P169" s="143">
        <f t="shared" si="123"/>
        <v>2975</v>
      </c>
      <c r="Q169" s="154">
        <v>594</v>
      </c>
      <c r="R169" s="154">
        <v>513</v>
      </c>
      <c r="S169" s="154">
        <v>505</v>
      </c>
      <c r="T169" s="154">
        <v>375</v>
      </c>
      <c r="U169" s="143">
        <f t="shared" si="124"/>
        <v>1987</v>
      </c>
      <c r="V169" s="153">
        <v>271</v>
      </c>
      <c r="W169" s="172">
        <v>339</v>
      </c>
      <c r="X169" s="303"/>
    </row>
    <row r="170" spans="1:24" s="302" customFormat="1">
      <c r="A170" s="145" t="s">
        <v>26</v>
      </c>
      <c r="B170" s="139">
        <v>2242</v>
      </c>
      <c r="C170" s="140">
        <v>2467</v>
      </c>
      <c r="D170" s="140">
        <v>2772</v>
      </c>
      <c r="E170" s="140">
        <v>2665</v>
      </c>
      <c r="F170" s="139">
        <f t="shared" si="121"/>
        <v>10146</v>
      </c>
      <c r="G170" s="140">
        <v>2482</v>
      </c>
      <c r="H170" s="140">
        <v>2859</v>
      </c>
      <c r="I170" s="140">
        <v>3152</v>
      </c>
      <c r="J170" s="140">
        <v>2864</v>
      </c>
      <c r="K170" s="140">
        <f>G170+H170+I170+J170</f>
        <v>11357</v>
      </c>
      <c r="L170" s="140">
        <v>2560</v>
      </c>
      <c r="M170" s="140">
        <v>2964</v>
      </c>
      <c r="N170" s="140">
        <v>3381</v>
      </c>
      <c r="O170" s="140">
        <v>3327</v>
      </c>
      <c r="P170" s="140">
        <f t="shared" si="123"/>
        <v>12232</v>
      </c>
      <c r="Q170" s="140">
        <v>2331</v>
      </c>
      <c r="R170" s="140">
        <v>2494</v>
      </c>
      <c r="S170" s="140">
        <v>2551</v>
      </c>
      <c r="T170" s="140">
        <v>2208</v>
      </c>
      <c r="U170" s="140">
        <f t="shared" si="124"/>
        <v>9584</v>
      </c>
      <c r="V170" s="139">
        <v>1900</v>
      </c>
      <c r="W170" s="141">
        <v>2114</v>
      </c>
      <c r="X170" s="303"/>
    </row>
    <row r="171" spans="1:24">
      <c r="A171" s="145" t="s">
        <v>27</v>
      </c>
      <c r="B171" s="142">
        <v>1459</v>
      </c>
      <c r="C171" s="143">
        <v>1576</v>
      </c>
      <c r="D171" s="143">
        <v>1758</v>
      </c>
      <c r="E171" s="143">
        <v>1686</v>
      </c>
      <c r="F171" s="142">
        <f t="shared" si="121"/>
        <v>6479</v>
      </c>
      <c r="G171" s="143">
        <v>1579</v>
      </c>
      <c r="H171" s="143">
        <v>1865</v>
      </c>
      <c r="I171" s="143">
        <v>1981</v>
      </c>
      <c r="J171" s="143">
        <v>1795</v>
      </c>
      <c r="K171" s="143">
        <f>G171+H171+I171+J171</f>
        <v>7220</v>
      </c>
      <c r="L171" s="143">
        <v>1635</v>
      </c>
      <c r="M171" s="143">
        <v>2021</v>
      </c>
      <c r="N171" s="143">
        <v>2194</v>
      </c>
      <c r="O171" s="143">
        <v>1942</v>
      </c>
      <c r="P171" s="143">
        <f t="shared" si="123"/>
        <v>7792</v>
      </c>
      <c r="Q171" s="143">
        <v>1627</v>
      </c>
      <c r="R171" s="143">
        <v>1787</v>
      </c>
      <c r="S171" s="143">
        <v>1817</v>
      </c>
      <c r="T171" s="143">
        <v>1552</v>
      </c>
      <c r="U171" s="143">
        <f t="shared" si="124"/>
        <v>6783</v>
      </c>
      <c r="V171" s="142">
        <v>1337</v>
      </c>
      <c r="W171" s="144">
        <v>1512</v>
      </c>
      <c r="X171" s="303"/>
    </row>
    <row r="172" spans="1:24">
      <c r="A172" s="145" t="s">
        <v>28</v>
      </c>
      <c r="B172" s="142">
        <v>443</v>
      </c>
      <c r="C172" s="143">
        <v>527</v>
      </c>
      <c r="D172" s="143">
        <v>603</v>
      </c>
      <c r="E172" s="143">
        <v>629</v>
      </c>
      <c r="F172" s="142">
        <f t="shared" si="121"/>
        <v>2202</v>
      </c>
      <c r="G172" s="143">
        <v>592</v>
      </c>
      <c r="H172" s="143">
        <v>630</v>
      </c>
      <c r="I172" s="163">
        <v>798</v>
      </c>
      <c r="J172" s="163">
        <v>721</v>
      </c>
      <c r="K172" s="143">
        <f t="shared" si="122"/>
        <v>2741</v>
      </c>
      <c r="L172" s="163">
        <v>590</v>
      </c>
      <c r="M172" s="163">
        <v>582</v>
      </c>
      <c r="N172" s="154">
        <v>830</v>
      </c>
      <c r="O172" s="143">
        <v>1022</v>
      </c>
      <c r="P172" s="143">
        <f t="shared" si="123"/>
        <v>3024</v>
      </c>
      <c r="Q172" s="154">
        <v>402</v>
      </c>
      <c r="R172" s="154">
        <v>382</v>
      </c>
      <c r="S172" s="154">
        <v>430</v>
      </c>
      <c r="T172" s="154">
        <v>361</v>
      </c>
      <c r="U172" s="143">
        <f t="shared" si="124"/>
        <v>1575</v>
      </c>
      <c r="V172" s="153">
        <v>290</v>
      </c>
      <c r="W172" s="172">
        <v>303</v>
      </c>
      <c r="X172" s="303"/>
    </row>
    <row r="173" spans="1:24">
      <c r="A173" s="145" t="s">
        <v>29</v>
      </c>
      <c r="B173" s="142">
        <v>196</v>
      </c>
      <c r="C173" s="143">
        <v>217</v>
      </c>
      <c r="D173" s="143">
        <v>241</v>
      </c>
      <c r="E173" s="143">
        <v>199</v>
      </c>
      <c r="F173" s="142">
        <f t="shared" si="121"/>
        <v>853</v>
      </c>
      <c r="G173" s="143">
        <v>180</v>
      </c>
      <c r="H173" s="143">
        <v>230</v>
      </c>
      <c r="I173" s="163">
        <v>236</v>
      </c>
      <c r="J173" s="163">
        <v>207</v>
      </c>
      <c r="K173" s="143">
        <f t="shared" si="122"/>
        <v>853</v>
      </c>
      <c r="L173" s="163">
        <v>190</v>
      </c>
      <c r="M173" s="163">
        <v>201</v>
      </c>
      <c r="N173" s="154">
        <v>207</v>
      </c>
      <c r="O173" s="154">
        <v>222</v>
      </c>
      <c r="P173" s="143">
        <f t="shared" si="123"/>
        <v>820</v>
      </c>
      <c r="Q173" s="154">
        <v>199</v>
      </c>
      <c r="R173" s="154">
        <v>169</v>
      </c>
      <c r="S173" s="154">
        <v>186</v>
      </c>
      <c r="T173" s="154">
        <v>186</v>
      </c>
      <c r="U173" s="143">
        <f t="shared" si="124"/>
        <v>740</v>
      </c>
      <c r="V173" s="153">
        <v>144</v>
      </c>
      <c r="W173" s="172">
        <v>159</v>
      </c>
      <c r="X173" s="303"/>
    </row>
    <row r="174" spans="1:24">
      <c r="A174" s="159" t="s">
        <v>30</v>
      </c>
      <c r="B174" s="142">
        <v>157</v>
      </c>
      <c r="C174" s="143">
        <v>188</v>
      </c>
      <c r="D174" s="143">
        <v>196</v>
      </c>
      <c r="E174" s="143">
        <v>182</v>
      </c>
      <c r="F174" s="142">
        <f t="shared" si="121"/>
        <v>723</v>
      </c>
      <c r="G174" s="143">
        <v>133</v>
      </c>
      <c r="H174" s="143">
        <v>159</v>
      </c>
      <c r="I174" s="163">
        <v>167</v>
      </c>
      <c r="J174" s="163">
        <v>134</v>
      </c>
      <c r="K174" s="143">
        <f t="shared" si="122"/>
        <v>593</v>
      </c>
      <c r="L174" s="163">
        <v>145</v>
      </c>
      <c r="M174" s="163">
        <v>148</v>
      </c>
      <c r="N174" s="154">
        <v>139.19999999999999</v>
      </c>
      <c r="O174" s="154">
        <v>176</v>
      </c>
      <c r="P174" s="143">
        <f t="shared" si="123"/>
        <v>608.20000000000005</v>
      </c>
      <c r="Q174" s="154">
        <v>143</v>
      </c>
      <c r="R174" s="154">
        <v>169</v>
      </c>
      <c r="S174" s="154">
        <v>139</v>
      </c>
      <c r="T174" s="154">
        <v>136</v>
      </c>
      <c r="U174" s="143">
        <f t="shared" si="124"/>
        <v>587</v>
      </c>
      <c r="V174" s="153">
        <v>103</v>
      </c>
      <c r="W174" s="172">
        <v>112</v>
      </c>
      <c r="X174" s="303"/>
    </row>
    <row r="175" spans="1:24">
      <c r="A175" s="145" t="s">
        <v>31</v>
      </c>
      <c r="B175" s="142">
        <v>59</v>
      </c>
      <c r="C175" s="143">
        <v>63</v>
      </c>
      <c r="D175" s="143">
        <v>84</v>
      </c>
      <c r="E175" s="143">
        <v>71</v>
      </c>
      <c r="F175" s="142">
        <f t="shared" si="121"/>
        <v>277</v>
      </c>
      <c r="G175" s="143">
        <v>56</v>
      </c>
      <c r="H175" s="143">
        <v>56</v>
      </c>
      <c r="I175" s="163">
        <v>59</v>
      </c>
      <c r="J175" s="163">
        <v>65</v>
      </c>
      <c r="K175" s="143">
        <f t="shared" si="122"/>
        <v>236</v>
      </c>
      <c r="L175" s="163">
        <v>66</v>
      </c>
      <c r="M175" s="163">
        <v>78</v>
      </c>
      <c r="N175" s="154">
        <v>65</v>
      </c>
      <c r="O175" s="154">
        <v>57</v>
      </c>
      <c r="P175" s="143">
        <f t="shared" si="123"/>
        <v>266</v>
      </c>
      <c r="Q175" s="154">
        <v>60</v>
      </c>
      <c r="R175" s="154">
        <v>66</v>
      </c>
      <c r="S175" s="154">
        <v>75</v>
      </c>
      <c r="T175" s="154">
        <v>65</v>
      </c>
      <c r="U175" s="143">
        <f t="shared" si="124"/>
        <v>266</v>
      </c>
      <c r="V175" s="153">
        <v>51</v>
      </c>
      <c r="W175" s="172">
        <v>62</v>
      </c>
      <c r="X175" s="303"/>
    </row>
    <row r="176" spans="1:24">
      <c r="A176" s="145" t="s">
        <v>32</v>
      </c>
      <c r="B176" s="142">
        <v>5</v>
      </c>
      <c r="C176" s="143">
        <v>2</v>
      </c>
      <c r="D176" s="143">
        <v>6</v>
      </c>
      <c r="E176" s="143">
        <v>2</v>
      </c>
      <c r="F176" s="142">
        <f t="shared" si="121"/>
        <v>15</v>
      </c>
      <c r="G176" s="143">
        <v>2</v>
      </c>
      <c r="H176" s="143">
        <v>5</v>
      </c>
      <c r="I176" s="163">
        <v>5</v>
      </c>
      <c r="J176" s="163">
        <v>3</v>
      </c>
      <c r="K176" s="143">
        <f t="shared" si="122"/>
        <v>15</v>
      </c>
      <c r="L176" s="163">
        <v>1</v>
      </c>
      <c r="M176" s="163">
        <v>2</v>
      </c>
      <c r="N176" s="154">
        <v>5</v>
      </c>
      <c r="O176" s="154">
        <v>4</v>
      </c>
      <c r="P176" s="143">
        <f t="shared" si="123"/>
        <v>12</v>
      </c>
      <c r="Q176" s="154">
        <v>3</v>
      </c>
      <c r="R176" s="154">
        <v>2</v>
      </c>
      <c r="S176" s="154">
        <v>2</v>
      </c>
      <c r="T176" s="154">
        <v>3</v>
      </c>
      <c r="U176" s="143">
        <f t="shared" si="124"/>
        <v>10</v>
      </c>
      <c r="V176" s="153">
        <v>2</v>
      </c>
      <c r="W176" s="172">
        <v>2</v>
      </c>
      <c r="X176" s="303"/>
    </row>
    <row r="177" spans="1:24">
      <c r="A177" s="146" t="s">
        <v>33</v>
      </c>
      <c r="B177" s="147">
        <v>1634</v>
      </c>
      <c r="C177" s="148">
        <v>1713</v>
      </c>
      <c r="D177" s="148">
        <v>1865</v>
      </c>
      <c r="E177" s="148">
        <v>1863</v>
      </c>
      <c r="F177" s="147">
        <f t="shared" si="121"/>
        <v>7075</v>
      </c>
      <c r="G177" s="148">
        <v>1729</v>
      </c>
      <c r="H177" s="148">
        <v>1901</v>
      </c>
      <c r="I177" s="148">
        <v>2080</v>
      </c>
      <c r="J177" s="148">
        <v>2008</v>
      </c>
      <c r="K177" s="148">
        <f t="shared" si="122"/>
        <v>7718</v>
      </c>
      <c r="L177" s="148">
        <v>1744</v>
      </c>
      <c r="M177" s="148">
        <v>2104</v>
      </c>
      <c r="N177" s="148">
        <v>2369</v>
      </c>
      <c r="O177" s="148">
        <v>2459</v>
      </c>
      <c r="P177" s="148">
        <f t="shared" si="123"/>
        <v>8676</v>
      </c>
      <c r="Q177" s="148">
        <v>1614</v>
      </c>
      <c r="R177" s="148">
        <v>1755</v>
      </c>
      <c r="S177" s="148">
        <v>1820</v>
      </c>
      <c r="T177" s="148">
        <v>1560</v>
      </c>
      <c r="U177" s="148">
        <f t="shared" si="124"/>
        <v>6749</v>
      </c>
      <c r="V177" s="147">
        <v>1306</v>
      </c>
      <c r="W177" s="149">
        <v>1480</v>
      </c>
      <c r="X177" s="303"/>
    </row>
    <row r="178" spans="1:24" ht="13.5">
      <c r="A178" s="315" t="s">
        <v>34</v>
      </c>
      <c r="B178" s="150"/>
      <c r="C178" s="151"/>
      <c r="D178" s="151"/>
      <c r="E178" s="151"/>
      <c r="F178" s="153"/>
      <c r="G178" s="154"/>
      <c r="H178" s="154"/>
      <c r="I178" s="154"/>
      <c r="J178" s="154"/>
      <c r="K178" s="154"/>
      <c r="L178" s="154"/>
      <c r="M178" s="154"/>
      <c r="N178" s="154"/>
      <c r="O178" s="154"/>
      <c r="P178" s="154"/>
      <c r="Q178" s="154"/>
      <c r="R178" s="154"/>
      <c r="S178" s="154"/>
      <c r="T178" s="154"/>
      <c r="V178" s="150"/>
      <c r="W178" s="152"/>
      <c r="X178" s="303"/>
    </row>
    <row r="179" spans="1:24">
      <c r="A179" s="266" t="s">
        <v>35</v>
      </c>
      <c r="B179" s="173">
        <v>100</v>
      </c>
      <c r="C179" s="174">
        <v>100</v>
      </c>
      <c r="D179" s="174">
        <v>100</v>
      </c>
      <c r="E179" s="174">
        <v>100</v>
      </c>
      <c r="F179" s="173">
        <v>100</v>
      </c>
      <c r="G179" s="174">
        <v>100</v>
      </c>
      <c r="H179" s="174">
        <v>100</v>
      </c>
      <c r="I179" s="174">
        <v>100</v>
      </c>
      <c r="J179" s="174">
        <v>100</v>
      </c>
      <c r="K179" s="174">
        <v>100</v>
      </c>
      <c r="L179" s="174">
        <v>100</v>
      </c>
      <c r="M179" s="174">
        <v>100</v>
      </c>
      <c r="N179" s="174">
        <v>100</v>
      </c>
      <c r="O179" s="174">
        <v>100</v>
      </c>
      <c r="P179" s="174">
        <v>100</v>
      </c>
      <c r="Q179" s="174">
        <v>100</v>
      </c>
      <c r="R179" s="174">
        <v>100</v>
      </c>
      <c r="S179" s="174">
        <v>100</v>
      </c>
      <c r="T179" s="174">
        <v>100</v>
      </c>
      <c r="U179" s="174">
        <v>100</v>
      </c>
      <c r="V179" s="173">
        <v>100</v>
      </c>
      <c r="W179" s="175">
        <v>100</v>
      </c>
      <c r="X179" s="303"/>
    </row>
    <row r="180" spans="1:24">
      <c r="A180" s="138" t="s">
        <v>24</v>
      </c>
      <c r="B180" s="173">
        <f t="shared" ref="B180:W180" si="125">B168/B$167*100</f>
        <v>21.963104768534635</v>
      </c>
      <c r="C180" s="174">
        <f t="shared" si="125"/>
        <v>25.174400970579313</v>
      </c>
      <c r="D180" s="174">
        <f t="shared" si="125"/>
        <v>25.862530088258893</v>
      </c>
      <c r="E180" s="174">
        <f t="shared" si="125"/>
        <v>22.121566335476331</v>
      </c>
      <c r="F180" s="173">
        <f t="shared" si="125"/>
        <v>23.891681044182732</v>
      </c>
      <c r="G180" s="174">
        <f t="shared" si="125"/>
        <v>21.455696202531644</v>
      </c>
      <c r="H180" s="174">
        <f t="shared" si="125"/>
        <v>22.687939426717143</v>
      </c>
      <c r="I180" s="174">
        <f t="shared" si="125"/>
        <v>23.121951219512198</v>
      </c>
      <c r="J180" s="174">
        <f t="shared" si="125"/>
        <v>22.363784223366768</v>
      </c>
      <c r="K180" s="174">
        <f t="shared" si="125"/>
        <v>22.461937598142963</v>
      </c>
      <c r="L180" s="174">
        <f t="shared" si="125"/>
        <v>23.877490336009515</v>
      </c>
      <c r="M180" s="174">
        <f t="shared" si="125"/>
        <v>24.155578300921189</v>
      </c>
      <c r="N180" s="174">
        <f t="shared" si="125"/>
        <v>25.166002656042497</v>
      </c>
      <c r="O180" s="174">
        <f t="shared" si="125"/>
        <v>22.861117551588222</v>
      </c>
      <c r="P180" s="174">
        <f t="shared" si="125"/>
        <v>24.034281455719785</v>
      </c>
      <c r="Q180" s="174">
        <f t="shared" si="125"/>
        <v>25.550942190993293</v>
      </c>
      <c r="R180" s="174">
        <f t="shared" si="125"/>
        <v>22.135497970652512</v>
      </c>
      <c r="S180" s="174">
        <f t="shared" si="125"/>
        <v>21.338267036694418</v>
      </c>
      <c r="T180" s="174">
        <f t="shared" si="125"/>
        <v>19.002201027146</v>
      </c>
      <c r="U180" s="174">
        <f t="shared" si="125"/>
        <v>22.100300739656994</v>
      </c>
      <c r="V180" s="173">
        <f t="shared" si="125"/>
        <v>17.498914459400783</v>
      </c>
      <c r="W180" s="175">
        <f t="shared" si="125"/>
        <v>18.188854489164086</v>
      </c>
      <c r="X180" s="303"/>
    </row>
    <row r="181" spans="1:24">
      <c r="A181" s="155" t="s">
        <v>25</v>
      </c>
      <c r="B181" s="173">
        <f t="shared" ref="B181:W181" si="126">B169/B$167*100</f>
        <v>15.593456317438218</v>
      </c>
      <c r="C181" s="174">
        <f t="shared" si="126"/>
        <v>17.167121625720352</v>
      </c>
      <c r="D181" s="174">
        <f t="shared" si="126"/>
        <v>18.534367477935277</v>
      </c>
      <c r="E181" s="174">
        <f t="shared" si="126"/>
        <v>15.137346580946815</v>
      </c>
      <c r="F181" s="173">
        <f t="shared" si="126"/>
        <v>16.690420823644136</v>
      </c>
      <c r="G181" s="174">
        <f t="shared" si="126"/>
        <v>15.284810126582279</v>
      </c>
      <c r="H181" s="174">
        <f t="shared" si="126"/>
        <v>16.738777717685235</v>
      </c>
      <c r="I181" s="174">
        <f t="shared" si="126"/>
        <v>17.682926829268293</v>
      </c>
      <c r="J181" s="174">
        <f t="shared" si="126"/>
        <v>16.915153158037409</v>
      </c>
      <c r="K181" s="174">
        <f t="shared" si="126"/>
        <v>16.733802143783709</v>
      </c>
      <c r="L181" s="174">
        <f t="shared" si="126"/>
        <v>17.692536425810289</v>
      </c>
      <c r="M181" s="174">
        <f t="shared" si="126"/>
        <v>18.628454452405322</v>
      </c>
      <c r="N181" s="174">
        <f t="shared" si="126"/>
        <v>19.499778663125277</v>
      </c>
      <c r="O181" s="174">
        <f t="shared" si="126"/>
        <v>17.876188268026898</v>
      </c>
      <c r="P181" s="174">
        <f t="shared" si="126"/>
        <v>18.47596571854428</v>
      </c>
      <c r="Q181" s="174">
        <f t="shared" si="126"/>
        <v>18.971574576812518</v>
      </c>
      <c r="R181" s="174">
        <f t="shared" si="126"/>
        <v>16.01623477989385</v>
      </c>
      <c r="S181" s="174">
        <f t="shared" si="126"/>
        <v>15.572001233425839</v>
      </c>
      <c r="T181" s="174">
        <f t="shared" si="126"/>
        <v>13.75641966250917</v>
      </c>
      <c r="U181" s="174">
        <f t="shared" si="126"/>
        <v>16.150532390473867</v>
      </c>
      <c r="V181" s="173">
        <f t="shared" si="126"/>
        <v>11.767260095527572</v>
      </c>
      <c r="W181" s="175">
        <f t="shared" si="126"/>
        <v>13.119195046439627</v>
      </c>
      <c r="X181" s="303"/>
    </row>
    <row r="182" spans="1:24">
      <c r="A182" s="145" t="s">
        <v>26</v>
      </c>
      <c r="B182" s="173">
        <f t="shared" ref="B182:W182" si="127">B170/B$167*100</f>
        <v>78.036895231465365</v>
      </c>
      <c r="C182" s="174">
        <f t="shared" si="127"/>
        <v>74.825599029420687</v>
      </c>
      <c r="D182" s="174">
        <f t="shared" si="127"/>
        <v>74.137469911741107</v>
      </c>
      <c r="E182" s="174">
        <f t="shared" si="127"/>
        <v>77.878433664523669</v>
      </c>
      <c r="F182" s="173">
        <f t="shared" si="127"/>
        <v>76.108318955817268</v>
      </c>
      <c r="G182" s="174">
        <f t="shared" ref="G182:J183" si="128">G170/G$167*100</f>
        <v>78.544303797468345</v>
      </c>
      <c r="H182" s="174">
        <f t="shared" si="128"/>
        <v>77.312060573282864</v>
      </c>
      <c r="I182" s="174">
        <f t="shared" si="128"/>
        <v>76.878048780487802</v>
      </c>
      <c r="J182" s="174">
        <f t="shared" si="128"/>
        <v>77.636215776633236</v>
      </c>
      <c r="K182" s="174">
        <f t="shared" si="127"/>
        <v>77.538062401857033</v>
      </c>
      <c r="L182" s="174">
        <f t="shared" si="127"/>
        <v>76.122509663990485</v>
      </c>
      <c r="M182" s="174">
        <f t="shared" si="127"/>
        <v>75.844421699078808</v>
      </c>
      <c r="N182" s="174">
        <f t="shared" si="127"/>
        <v>74.833997343957506</v>
      </c>
      <c r="O182" s="174">
        <f t="shared" si="127"/>
        <v>77.138882448411778</v>
      </c>
      <c r="P182" s="174">
        <f t="shared" si="127"/>
        <v>75.965718544280207</v>
      </c>
      <c r="Q182" s="174">
        <f t="shared" si="127"/>
        <v>74.449057809006703</v>
      </c>
      <c r="R182" s="174">
        <f t="shared" si="127"/>
        <v>77.864502029347477</v>
      </c>
      <c r="S182" s="174">
        <f t="shared" si="127"/>
        <v>78.661732963305582</v>
      </c>
      <c r="T182" s="174">
        <f t="shared" si="127"/>
        <v>80.997798972854</v>
      </c>
      <c r="U182" s="174">
        <f t="shared" si="127"/>
        <v>77.899699260342999</v>
      </c>
      <c r="V182" s="173">
        <f t="shared" si="127"/>
        <v>82.50108554059922</v>
      </c>
      <c r="W182" s="175">
        <f t="shared" si="127"/>
        <v>81.811145510835914</v>
      </c>
      <c r="X182" s="303"/>
    </row>
    <row r="183" spans="1:24">
      <c r="A183" s="145" t="s">
        <v>27</v>
      </c>
      <c r="B183" s="173">
        <f t="shared" ref="B183:W183" si="129">B171/B$167*100</f>
        <v>50.783153498085618</v>
      </c>
      <c r="C183" s="174">
        <f t="shared" si="129"/>
        <v>47.801031240521688</v>
      </c>
      <c r="D183" s="174">
        <f t="shared" si="129"/>
        <v>47.017919229740571</v>
      </c>
      <c r="E183" s="174">
        <f t="shared" si="129"/>
        <v>49.269433080070137</v>
      </c>
      <c r="F183" s="173">
        <f t="shared" si="129"/>
        <v>48.601005175905783</v>
      </c>
      <c r="G183" s="174">
        <f t="shared" si="128"/>
        <v>49.968354430379748</v>
      </c>
      <c r="H183" s="174">
        <f t="shared" si="128"/>
        <v>50.432666306111408</v>
      </c>
      <c r="I183" s="174">
        <f t="shared" si="128"/>
        <v>48.317073170731703</v>
      </c>
      <c r="J183" s="174">
        <f t="shared" si="128"/>
        <v>48.658172946597993</v>
      </c>
      <c r="K183" s="174">
        <f t="shared" si="129"/>
        <v>49.293370656107058</v>
      </c>
      <c r="L183" s="174">
        <f t="shared" si="129"/>
        <v>48.617305976806421</v>
      </c>
      <c r="M183" s="174">
        <f t="shared" si="129"/>
        <v>51.714431934493341</v>
      </c>
      <c r="N183" s="174">
        <f t="shared" si="129"/>
        <v>48.56131031429836</v>
      </c>
      <c r="O183" s="174">
        <f t="shared" si="129"/>
        <v>45.026663575237649</v>
      </c>
      <c r="P183" s="174">
        <f t="shared" si="129"/>
        <v>48.391504160973788</v>
      </c>
      <c r="Q183" s="174">
        <f t="shared" si="129"/>
        <v>51.964228680932614</v>
      </c>
      <c r="R183" s="174">
        <f t="shared" si="129"/>
        <v>55.791445519825167</v>
      </c>
      <c r="S183" s="174">
        <f t="shared" si="129"/>
        <v>56.028368794326241</v>
      </c>
      <c r="T183" s="174">
        <f t="shared" si="129"/>
        <v>56.93323550990462</v>
      </c>
      <c r="U183" s="174">
        <f t="shared" si="129"/>
        <v>55.132894415996105</v>
      </c>
      <c r="V183" s="173">
        <f t="shared" si="129"/>
        <v>58.054711246200611</v>
      </c>
      <c r="W183" s="175">
        <f t="shared" si="129"/>
        <v>58.513931888544889</v>
      </c>
      <c r="X183" s="303"/>
    </row>
    <row r="184" spans="1:24">
      <c r="A184" s="145" t="s">
        <v>28</v>
      </c>
      <c r="B184" s="173">
        <f t="shared" ref="B184:W184" si="130">B172/B$167*100</f>
        <v>15.419422206752524</v>
      </c>
      <c r="C184" s="174">
        <f t="shared" si="130"/>
        <v>15.984228086138913</v>
      </c>
      <c r="D184" s="174">
        <f t="shared" si="130"/>
        <v>16.127306766515112</v>
      </c>
      <c r="E184" s="174">
        <f t="shared" si="130"/>
        <v>18.38106370543542</v>
      </c>
      <c r="F184" s="173">
        <f t="shared" si="130"/>
        <v>16.517890630860403</v>
      </c>
      <c r="G184" s="174">
        <f t="shared" si="130"/>
        <v>18.734177215189874</v>
      </c>
      <c r="H184" s="174">
        <f t="shared" si="130"/>
        <v>17.036235803136833</v>
      </c>
      <c r="I184" s="174">
        <f t="shared" si="130"/>
        <v>19.463414634146343</v>
      </c>
      <c r="J184" s="174">
        <f t="shared" si="130"/>
        <v>19.54459203036053</v>
      </c>
      <c r="K184" s="174">
        <f t="shared" si="130"/>
        <v>18.713729774015157</v>
      </c>
      <c r="L184" s="174">
        <f t="shared" si="130"/>
        <v>17.543859649122805</v>
      </c>
      <c r="M184" s="174">
        <f t="shared" si="130"/>
        <v>14.892528147389969</v>
      </c>
      <c r="N184" s="174">
        <f t="shared" si="130"/>
        <v>18.370960602036298</v>
      </c>
      <c r="O184" s="174">
        <f t="shared" si="130"/>
        <v>23.695803385114768</v>
      </c>
      <c r="P184" s="174">
        <f t="shared" si="130"/>
        <v>18.780275742143836</v>
      </c>
      <c r="Q184" s="174">
        <f t="shared" si="130"/>
        <v>12.83934845097413</v>
      </c>
      <c r="R184" s="174">
        <f t="shared" si="130"/>
        <v>11.926319075866374</v>
      </c>
      <c r="S184" s="174">
        <f t="shared" si="130"/>
        <v>13.259327782917051</v>
      </c>
      <c r="T184" s="174">
        <f t="shared" si="130"/>
        <v>13.242846661775495</v>
      </c>
      <c r="U184" s="174">
        <f t="shared" si="130"/>
        <v>12.801755669348939</v>
      </c>
      <c r="V184" s="173">
        <f t="shared" si="130"/>
        <v>12.592270950933566</v>
      </c>
      <c r="W184" s="175">
        <f t="shared" si="130"/>
        <v>11.726006191950464</v>
      </c>
      <c r="X184" s="303"/>
    </row>
    <row r="185" spans="1:24">
      <c r="A185" s="145" t="s">
        <v>29</v>
      </c>
      <c r="B185" s="173">
        <f t="shared" ref="B185:W185" si="131">B173/B$167*100</f>
        <v>6.8221371388792207</v>
      </c>
      <c r="C185" s="174">
        <f t="shared" si="131"/>
        <v>6.5817409766454356</v>
      </c>
      <c r="D185" s="174">
        <f t="shared" si="131"/>
        <v>6.4455736828028884</v>
      </c>
      <c r="E185" s="174">
        <f t="shared" si="131"/>
        <v>5.8153126826417303</v>
      </c>
      <c r="F185" s="173">
        <f t="shared" si="131"/>
        <v>6.3986197584577296</v>
      </c>
      <c r="G185" s="174">
        <f t="shared" si="131"/>
        <v>5.6962025316455698</v>
      </c>
      <c r="H185" s="174">
        <f t="shared" si="131"/>
        <v>6.2195781503515413</v>
      </c>
      <c r="I185" s="174">
        <f t="shared" si="131"/>
        <v>5.7560975609756104</v>
      </c>
      <c r="J185" s="174">
        <f t="shared" si="131"/>
        <v>5.6112767687720249</v>
      </c>
      <c r="K185" s="174">
        <f t="shared" si="131"/>
        <v>5.8237181675428413</v>
      </c>
      <c r="L185" s="174">
        <f t="shared" si="131"/>
        <v>5.6497175141242941</v>
      </c>
      <c r="M185" s="174">
        <f t="shared" si="131"/>
        <v>5.1432958034800409</v>
      </c>
      <c r="N185" s="174">
        <f t="shared" si="131"/>
        <v>4.5816733067729087</v>
      </c>
      <c r="O185" s="174">
        <f t="shared" si="131"/>
        <v>5.147229306747044</v>
      </c>
      <c r="P185" s="174">
        <f t="shared" si="131"/>
        <v>5.0925350888088436</v>
      </c>
      <c r="Q185" s="174">
        <f t="shared" si="131"/>
        <v>6.3557968700095824</v>
      </c>
      <c r="R185" s="174">
        <f t="shared" si="131"/>
        <v>5.2763034655010932</v>
      </c>
      <c r="S185" s="174">
        <f t="shared" si="131"/>
        <v>5.7354301572617947</v>
      </c>
      <c r="T185" s="174">
        <f t="shared" si="131"/>
        <v>6.8231841526045489</v>
      </c>
      <c r="U185" s="174">
        <f t="shared" si="131"/>
        <v>6.0147931398845813</v>
      </c>
      <c r="V185" s="173">
        <f t="shared" si="131"/>
        <v>6.2527138514980454</v>
      </c>
      <c r="W185" s="175">
        <f t="shared" si="131"/>
        <v>6.1532507739938085</v>
      </c>
      <c r="X185" s="303"/>
    </row>
    <row r="186" spans="1:24">
      <c r="A186" s="159" t="s">
        <v>30</v>
      </c>
      <c r="B186" s="173">
        <f t="shared" ref="B186:W186" si="132">B174/B$167*100</f>
        <v>5.4646710755308039</v>
      </c>
      <c r="C186" s="174">
        <f t="shared" si="132"/>
        <v>5.7021534728541106</v>
      </c>
      <c r="D186" s="174">
        <f t="shared" si="132"/>
        <v>5.2420433270928051</v>
      </c>
      <c r="E186" s="174">
        <f t="shared" si="132"/>
        <v>5.3185271770894218</v>
      </c>
      <c r="F186" s="173">
        <f t="shared" si="132"/>
        <v>5.4234491035931285</v>
      </c>
      <c r="G186" s="174">
        <f t="shared" si="132"/>
        <v>4.2088607594936711</v>
      </c>
      <c r="H186" s="174">
        <f t="shared" si="132"/>
        <v>4.2996214169821521</v>
      </c>
      <c r="I186" s="174">
        <f t="shared" si="132"/>
        <v>4.0731707317073171</v>
      </c>
      <c r="J186" s="174">
        <f t="shared" si="132"/>
        <v>3.6324207102195714</v>
      </c>
      <c r="K186" s="174">
        <f t="shared" si="132"/>
        <v>4.0486106369905102</v>
      </c>
      <c r="L186" s="174">
        <f t="shared" si="132"/>
        <v>4.3116265239369609</v>
      </c>
      <c r="M186" s="174">
        <f t="shared" si="132"/>
        <v>3.7871033776867966</v>
      </c>
      <c r="N186" s="174">
        <f t="shared" si="132"/>
        <v>3.0810092961487379</v>
      </c>
      <c r="O186" s="174">
        <f t="shared" si="132"/>
        <v>4.0806862972408995</v>
      </c>
      <c r="P186" s="174">
        <f t="shared" si="132"/>
        <v>3.7771705378213887</v>
      </c>
      <c r="Q186" s="174">
        <f t="shared" si="132"/>
        <v>4.5672309166400513</v>
      </c>
      <c r="R186" s="174">
        <f t="shared" si="132"/>
        <v>5.2763034655010932</v>
      </c>
      <c r="S186" s="174">
        <f t="shared" si="132"/>
        <v>4.2861547949429539</v>
      </c>
      <c r="T186" s="174">
        <f t="shared" si="132"/>
        <v>4.9889948642699924</v>
      </c>
      <c r="U186" s="174">
        <f t="shared" si="132"/>
        <v>4.7711940177192558</v>
      </c>
      <c r="V186" s="173">
        <f t="shared" si="132"/>
        <v>4.4724272687798523</v>
      </c>
      <c r="W186" s="175">
        <f t="shared" si="132"/>
        <v>4.3343653250773997</v>
      </c>
      <c r="X186" s="303"/>
    </row>
    <row r="187" spans="1:24">
      <c r="A187" s="145" t="s">
        <v>31</v>
      </c>
      <c r="B187" s="173">
        <f t="shared" ref="B187:W187" si="133">B175/B$167*100</f>
        <v>2.053602506091194</v>
      </c>
      <c r="C187" s="174">
        <f t="shared" si="133"/>
        <v>1.910828025477707</v>
      </c>
      <c r="D187" s="174">
        <f t="shared" si="133"/>
        <v>2.2465899973254881</v>
      </c>
      <c r="E187" s="174">
        <f t="shared" si="133"/>
        <v>2.0748100526008182</v>
      </c>
      <c r="F187" s="173">
        <f t="shared" si="133"/>
        <v>2.0778636261345738</v>
      </c>
      <c r="G187" s="174">
        <f t="shared" si="133"/>
        <v>1.7721518987341773</v>
      </c>
      <c r="H187" s="174">
        <f t="shared" si="133"/>
        <v>1.5143320713899404</v>
      </c>
      <c r="I187" s="174">
        <f t="shared" si="133"/>
        <v>1.4390243902439026</v>
      </c>
      <c r="J187" s="174">
        <f t="shared" si="133"/>
        <v>1.7619951206288966</v>
      </c>
      <c r="K187" s="174">
        <f t="shared" si="133"/>
        <v>1.6112514508090394</v>
      </c>
      <c r="L187" s="174">
        <f t="shared" si="133"/>
        <v>1.9625334522747548</v>
      </c>
      <c r="M187" s="174">
        <f t="shared" si="133"/>
        <v>1.9959058341862845</v>
      </c>
      <c r="N187" s="174">
        <f t="shared" si="133"/>
        <v>1.438689685701638</v>
      </c>
      <c r="O187" s="174">
        <f t="shared" si="133"/>
        <v>1.3215859030837005</v>
      </c>
      <c r="P187" s="174">
        <f t="shared" si="133"/>
        <v>1.6519686995404297</v>
      </c>
      <c r="Q187" s="174">
        <f t="shared" si="133"/>
        <v>1.916320664324497</v>
      </c>
      <c r="R187" s="174">
        <f t="shared" si="133"/>
        <v>2.0605682172962845</v>
      </c>
      <c r="S187" s="174">
        <f t="shared" si="133"/>
        <v>2.3126734505087883</v>
      </c>
      <c r="T187" s="174">
        <f t="shared" si="133"/>
        <v>2.3844460748349232</v>
      </c>
      <c r="U187" s="174">
        <f t="shared" si="133"/>
        <v>2.1620742908233765</v>
      </c>
      <c r="V187" s="173">
        <f t="shared" si="133"/>
        <v>2.2145028224055578</v>
      </c>
      <c r="W187" s="175">
        <f t="shared" si="133"/>
        <v>2.3993808049535605</v>
      </c>
      <c r="X187" s="303"/>
    </row>
    <row r="188" spans="1:24">
      <c r="A188" s="145" t="s">
        <v>32</v>
      </c>
      <c r="B188" s="173">
        <f t="shared" ref="B188:W188" si="134">B176/B$167*100</f>
        <v>0.17403411068569438</v>
      </c>
      <c r="C188" s="174">
        <f t="shared" si="134"/>
        <v>6.0661207158022444E-2</v>
      </c>
      <c r="D188" s="174">
        <f t="shared" si="134"/>
        <v>0.16047071409467772</v>
      </c>
      <c r="E188" s="174">
        <f t="shared" si="134"/>
        <v>5.8445353594389245E-2</v>
      </c>
      <c r="F188" s="173">
        <f t="shared" si="134"/>
        <v>0.11251969094591553</v>
      </c>
      <c r="G188" s="174">
        <f t="shared" si="134"/>
        <v>6.3291139240506333E-2</v>
      </c>
      <c r="H188" s="174">
        <f t="shared" si="134"/>
        <v>0.13520822065981611</v>
      </c>
      <c r="I188" s="174">
        <f t="shared" si="134"/>
        <v>0.12195121951219512</v>
      </c>
      <c r="J188" s="174">
        <f t="shared" si="134"/>
        <v>8.1322851721333703E-2</v>
      </c>
      <c r="K188" s="174">
        <f t="shared" si="134"/>
        <v>0.10241004983955759</v>
      </c>
      <c r="L188" s="174">
        <f t="shared" si="134"/>
        <v>2.9735355337496279E-2</v>
      </c>
      <c r="M188" s="174">
        <f t="shared" si="134"/>
        <v>5.1177072671443197E-2</v>
      </c>
      <c r="N188" s="174">
        <f t="shared" si="134"/>
        <v>0.11066843736166444</v>
      </c>
      <c r="O188" s="174">
        <f t="shared" si="134"/>
        <v>9.2742870391838622E-2</v>
      </c>
      <c r="P188" s="174">
        <f t="shared" si="134"/>
        <v>7.4524903738666007E-2</v>
      </c>
      <c r="Q188" s="174">
        <f t="shared" si="134"/>
        <v>9.5816033216224838E-2</v>
      </c>
      <c r="R188" s="174">
        <f t="shared" si="134"/>
        <v>6.2441461130190452E-2</v>
      </c>
      <c r="S188" s="174">
        <f t="shared" si="134"/>
        <v>6.1671292013567677E-2</v>
      </c>
      <c r="T188" s="174">
        <f t="shared" si="134"/>
        <v>0.11005135730007337</v>
      </c>
      <c r="U188" s="174">
        <f t="shared" si="134"/>
        <v>8.1280988376818658E-2</v>
      </c>
      <c r="V188" s="173">
        <f t="shared" si="134"/>
        <v>8.6843247937472862E-2</v>
      </c>
      <c r="W188" s="175">
        <f t="shared" si="134"/>
        <v>7.7399380804953566E-2</v>
      </c>
      <c r="X188" s="303"/>
    </row>
    <row r="189" spans="1:24">
      <c r="A189" s="146" t="s">
        <v>33</v>
      </c>
      <c r="B189" s="176">
        <f t="shared" ref="B189:W189" si="135">B177/B$167*100</f>
        <v>56.874347372084934</v>
      </c>
      <c r="C189" s="177">
        <f t="shared" si="135"/>
        <v>51.956323930846224</v>
      </c>
      <c r="D189" s="177">
        <f t="shared" si="135"/>
        <v>49.879646964428993</v>
      </c>
      <c r="E189" s="177">
        <f t="shared" si="135"/>
        <v>54.441846873173581</v>
      </c>
      <c r="F189" s="176">
        <f t="shared" si="135"/>
        <v>53.071787562823488</v>
      </c>
      <c r="G189" s="177">
        <f t="shared" si="135"/>
        <v>54.715189873417728</v>
      </c>
      <c r="H189" s="177">
        <f t="shared" si="135"/>
        <v>51.406165494862087</v>
      </c>
      <c r="I189" s="177">
        <f t="shared" si="135"/>
        <v>50.731707317073173</v>
      </c>
      <c r="J189" s="177">
        <f t="shared" si="135"/>
        <v>54.432095418812686</v>
      </c>
      <c r="K189" s="177">
        <f t="shared" si="135"/>
        <v>52.693384310780367</v>
      </c>
      <c r="L189" s="177">
        <f t="shared" si="135"/>
        <v>51.858459708593521</v>
      </c>
      <c r="M189" s="177">
        <f t="shared" si="135"/>
        <v>53.838280450358248</v>
      </c>
      <c r="N189" s="177">
        <f t="shared" si="135"/>
        <v>52.434705621956624</v>
      </c>
      <c r="O189" s="177">
        <f t="shared" si="135"/>
        <v>57.013679573382788</v>
      </c>
      <c r="P189" s="177">
        <f t="shared" si="135"/>
        <v>53.88150540305552</v>
      </c>
      <c r="Q189" s="177">
        <f t="shared" si="135"/>
        <v>51.549025870328968</v>
      </c>
      <c r="R189" s="177">
        <f t="shared" si="135"/>
        <v>54.79238214174211</v>
      </c>
      <c r="S189" s="177">
        <f t="shared" si="135"/>
        <v>56.120875732346597</v>
      </c>
      <c r="T189" s="177">
        <f t="shared" si="135"/>
        <v>57.226705796038146</v>
      </c>
      <c r="U189" s="177">
        <f t="shared" si="135"/>
        <v>54.856539055514922</v>
      </c>
      <c r="V189" s="176">
        <f t="shared" si="135"/>
        <v>56.70864090316978</v>
      </c>
      <c r="W189" s="178">
        <f t="shared" si="135"/>
        <v>57.275541795665632</v>
      </c>
      <c r="X189" s="303"/>
    </row>
  </sheetData>
  <mergeCells count="5">
    <mergeCell ref="U4:U5"/>
    <mergeCell ref="A4:A5"/>
    <mergeCell ref="F4:F5"/>
    <mergeCell ref="K4:K5"/>
    <mergeCell ref="P4:P5"/>
  </mergeCells>
  <phoneticPr fontId="7" type="noConversion"/>
  <printOptions horizontalCentered="1"/>
  <pageMargins left="0.17" right="0.18" top="0.5" bottom="0.47" header="0.39" footer="0.17"/>
  <pageSetup paperSize="9" scale="70" fitToHeight="4" orientation="landscape" horizontalDpi="4294967293" r:id="rId1"/>
  <headerFooter alignWithMargins="0">
    <oddHeader>&amp;R&amp;"Times New Roman,обычный"&amp;8National Bank of Ukraine</oddHeader>
    <oddFooter xml:space="preserve">&amp;L&amp;"Times New Roman,обычный"&amp;8Statistics and Reporting Department,
External Sector Statistics Division
</oddFooter>
  </headerFooter>
  <rowBreaks count="3" manualBreakCount="3">
    <brk id="51" max="16383" man="1"/>
    <brk id="97" max="16383" man="1"/>
    <brk id="1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W43"/>
  <sheetViews>
    <sheetView zoomScale="85" workbookViewId="0"/>
  </sheetViews>
  <sheetFormatPr defaultRowHeight="15"/>
  <cols>
    <col min="1" max="1" width="26.7109375" style="5" customWidth="1"/>
    <col min="2" max="5" width="7.140625" style="5" customWidth="1"/>
    <col min="6" max="7" width="6.28515625" style="5" customWidth="1"/>
    <col min="8" max="8" width="9" style="5" customWidth="1"/>
    <col min="9" max="14" width="6.28515625" style="5" customWidth="1"/>
    <col min="15" max="15" width="8.28515625" style="5" customWidth="1"/>
    <col min="16" max="21" width="6.28515625" style="33" customWidth="1"/>
    <col min="22" max="22" width="8.28515625" style="24" customWidth="1"/>
    <col min="23" max="23" width="8.5703125" style="5" customWidth="1"/>
    <col min="24" max="24" width="11.140625" style="5" customWidth="1"/>
    <col min="25" max="26" width="6.5703125" style="5" customWidth="1"/>
    <col min="27" max="29" width="6.5703125" style="24" customWidth="1"/>
    <col min="30" max="33" width="6.5703125" style="5" customWidth="1"/>
    <col min="34" max="36" width="6.5703125" style="24" customWidth="1"/>
    <col min="37" max="43" width="6.5703125" style="5" customWidth="1"/>
    <col min="44" max="16384" width="9.140625" style="5"/>
  </cols>
  <sheetData>
    <row r="1" spans="1:36">
      <c r="A1" s="5" t="s">
        <v>43</v>
      </c>
      <c r="X1" s="231"/>
    </row>
    <row r="2" spans="1:36">
      <c r="A2" s="314" t="s">
        <v>17</v>
      </c>
      <c r="B2" s="241"/>
      <c r="C2" s="241"/>
      <c r="D2" s="241"/>
      <c r="E2" s="241"/>
      <c r="F2" s="241"/>
    </row>
    <row r="3" spans="1:36">
      <c r="A3" s="314" t="s">
        <v>44</v>
      </c>
      <c r="B3" s="243"/>
      <c r="C3" s="243"/>
      <c r="D3" s="318"/>
      <c r="E3" s="318"/>
      <c r="F3" s="318"/>
      <c r="H3" s="236"/>
      <c r="I3" s="236"/>
      <c r="J3" s="236"/>
      <c r="K3" s="236"/>
      <c r="L3" s="236"/>
      <c r="M3" s="236"/>
      <c r="N3" s="236"/>
    </row>
    <row r="4" spans="1:36" ht="14.25" customHeight="1">
      <c r="A4" s="484" t="s">
        <v>45</v>
      </c>
      <c r="B4" s="486" t="s">
        <v>53</v>
      </c>
      <c r="C4" s="486"/>
      <c r="D4" s="486"/>
      <c r="E4" s="486"/>
      <c r="F4" s="486"/>
      <c r="G4" s="486"/>
      <c r="H4" s="487"/>
      <c r="I4" s="488" t="s">
        <v>54</v>
      </c>
      <c r="J4" s="486"/>
      <c r="K4" s="486"/>
      <c r="L4" s="486"/>
      <c r="M4" s="486"/>
      <c r="N4" s="486"/>
      <c r="O4" s="487"/>
      <c r="P4" s="489" t="s">
        <v>55</v>
      </c>
      <c r="Q4" s="490"/>
      <c r="R4" s="490"/>
      <c r="S4" s="490"/>
      <c r="T4" s="490"/>
      <c r="U4" s="490"/>
      <c r="V4" s="491"/>
      <c r="AA4" s="5"/>
      <c r="AB4" s="5"/>
      <c r="AC4" s="5"/>
      <c r="AH4" s="5"/>
      <c r="AI4" s="5"/>
      <c r="AJ4" s="5"/>
    </row>
    <row r="5" spans="1:36" ht="62.45" customHeight="1">
      <c r="A5" s="485" t="s">
        <v>6</v>
      </c>
      <c r="B5" s="182" t="s">
        <v>46</v>
      </c>
      <c r="C5" s="182" t="s">
        <v>47</v>
      </c>
      <c r="D5" s="182" t="s">
        <v>48</v>
      </c>
      <c r="E5" s="182" t="s">
        <v>49</v>
      </c>
      <c r="F5" s="182" t="s">
        <v>50</v>
      </c>
      <c r="G5" s="182" t="s">
        <v>51</v>
      </c>
      <c r="H5" s="183" t="s">
        <v>52</v>
      </c>
      <c r="I5" s="182" t="s">
        <v>46</v>
      </c>
      <c r="J5" s="182" t="s">
        <v>47</v>
      </c>
      <c r="K5" s="182" t="s">
        <v>48</v>
      </c>
      <c r="L5" s="182" t="s">
        <v>49</v>
      </c>
      <c r="M5" s="182" t="s">
        <v>50</v>
      </c>
      <c r="N5" s="182" t="s">
        <v>51</v>
      </c>
      <c r="O5" s="183" t="s">
        <v>52</v>
      </c>
      <c r="P5" s="182" t="s">
        <v>46</v>
      </c>
      <c r="Q5" s="182" t="s">
        <v>47</v>
      </c>
      <c r="R5" s="182" t="s">
        <v>48</v>
      </c>
      <c r="S5" s="182" t="s">
        <v>49</v>
      </c>
      <c r="T5" s="182" t="s">
        <v>50</v>
      </c>
      <c r="U5" s="182" t="s">
        <v>51</v>
      </c>
      <c r="V5" s="319" t="s">
        <v>52</v>
      </c>
      <c r="AA5" s="5"/>
      <c r="AB5" s="5"/>
      <c r="AC5" s="5"/>
      <c r="AH5" s="5"/>
      <c r="AI5" s="5"/>
      <c r="AJ5" s="5"/>
    </row>
    <row r="6" spans="1:36" ht="34.5" customHeight="1">
      <c r="A6" s="320" t="s">
        <v>35</v>
      </c>
      <c r="B6" s="184">
        <v>14425</v>
      </c>
      <c r="C6" s="185">
        <v>14830</v>
      </c>
      <c r="D6" s="185">
        <v>13612</v>
      </c>
      <c r="E6" s="185">
        <v>12392</v>
      </c>
      <c r="F6" s="185">
        <v>9649</v>
      </c>
      <c r="G6" s="185">
        <v>9336</v>
      </c>
      <c r="H6" s="186">
        <f>G6/C6*100</f>
        <v>62.953472690492241</v>
      </c>
      <c r="I6" s="184">
        <v>4037</v>
      </c>
      <c r="J6" s="185">
        <v>4693</v>
      </c>
      <c r="K6" s="185">
        <v>4083</v>
      </c>
      <c r="L6" s="185">
        <v>3032</v>
      </c>
      <c r="M6" s="185">
        <v>1846</v>
      </c>
      <c r="N6" s="328">
        <v>2236</v>
      </c>
      <c r="O6" s="186">
        <f>N6/J6*100</f>
        <v>47.64542936288089</v>
      </c>
      <c r="P6" s="184">
        <v>4876.3054176000005</v>
      </c>
      <c r="Q6" s="185">
        <v>4500.977699</v>
      </c>
      <c r="R6" s="185">
        <v>3890.3235380000001</v>
      </c>
      <c r="S6" s="185">
        <v>3856.3126660000003</v>
      </c>
      <c r="T6" s="185">
        <v>3323.406238</v>
      </c>
      <c r="U6" s="185">
        <v>2881.0408349999998</v>
      </c>
      <c r="V6" s="187">
        <f>U6/Q6*100</f>
        <v>64.009222610458437</v>
      </c>
      <c r="AA6" s="5"/>
      <c r="AB6" s="5"/>
      <c r="AC6" s="5"/>
      <c r="AH6" s="5"/>
      <c r="AI6" s="5"/>
      <c r="AJ6" s="5"/>
    </row>
    <row r="7" spans="1:36" s="25" customFormat="1" ht="15.75" customHeight="1">
      <c r="A7" s="321" t="s">
        <v>56</v>
      </c>
      <c r="B7" s="49">
        <v>100</v>
      </c>
      <c r="C7" s="50">
        <v>100</v>
      </c>
      <c r="D7" s="50">
        <v>100</v>
      </c>
      <c r="E7" s="50">
        <v>100</v>
      </c>
      <c r="F7" s="50">
        <v>100</v>
      </c>
      <c r="G7" s="50">
        <v>100</v>
      </c>
      <c r="H7" s="50" t="s">
        <v>7</v>
      </c>
      <c r="I7" s="49">
        <f t="shared" ref="I7:N7" si="0">I6/B6*100</f>
        <v>27.986135181975737</v>
      </c>
      <c r="J7" s="50">
        <f t="shared" si="0"/>
        <v>31.645313553607551</v>
      </c>
      <c r="K7" s="50">
        <f t="shared" si="0"/>
        <v>29.995592124595944</v>
      </c>
      <c r="L7" s="50">
        <f t="shared" si="0"/>
        <v>24.46739832149774</v>
      </c>
      <c r="M7" s="50">
        <f t="shared" si="0"/>
        <v>19.131516219297335</v>
      </c>
      <c r="N7" s="50">
        <f t="shared" si="0"/>
        <v>23.950299914310197</v>
      </c>
      <c r="O7" s="50" t="s">
        <v>7</v>
      </c>
      <c r="P7" s="49">
        <f t="shared" ref="P7:U7" si="1">P6/B6*100</f>
        <v>33.804543622876956</v>
      </c>
      <c r="Q7" s="50">
        <f t="shared" si="1"/>
        <v>30.350490215778827</v>
      </c>
      <c r="R7" s="50">
        <f t="shared" si="1"/>
        <v>28.580102394945641</v>
      </c>
      <c r="S7" s="50">
        <f t="shared" si="1"/>
        <v>31.119372708198838</v>
      </c>
      <c r="T7" s="50">
        <f t="shared" si="1"/>
        <v>34.44301210488134</v>
      </c>
      <c r="U7" s="50">
        <f t="shared" si="1"/>
        <v>30.859477667095113</v>
      </c>
      <c r="V7" s="188" t="s">
        <v>7</v>
      </c>
    </row>
    <row r="8" spans="1:36" s="26" customFormat="1" ht="13.5" customHeight="1">
      <c r="A8" s="322" t="s">
        <v>57</v>
      </c>
      <c r="B8" s="189"/>
      <c r="C8" s="190"/>
      <c r="D8" s="190"/>
      <c r="E8" s="190"/>
      <c r="F8" s="190"/>
      <c r="G8" s="190"/>
      <c r="H8" s="50"/>
      <c r="I8" s="189"/>
      <c r="J8" s="190"/>
      <c r="K8" s="190"/>
      <c r="L8" s="190"/>
      <c r="M8" s="190"/>
      <c r="N8" s="190"/>
      <c r="O8" s="50"/>
      <c r="P8" s="189"/>
      <c r="Q8" s="190"/>
      <c r="R8" s="190"/>
      <c r="S8" s="190"/>
      <c r="T8" s="190"/>
      <c r="U8" s="190"/>
      <c r="V8" s="188"/>
    </row>
    <row r="9" spans="1:36" s="27" customFormat="1" ht="34.5" customHeight="1">
      <c r="A9" s="42" t="s">
        <v>58</v>
      </c>
      <c r="B9" s="191">
        <v>4049.3614415500001</v>
      </c>
      <c r="C9" s="192">
        <v>3692.6467629999997</v>
      </c>
      <c r="D9" s="192">
        <v>4294.4672410000003</v>
      </c>
      <c r="E9" s="192">
        <v>4634.6964250000001</v>
      </c>
      <c r="F9" s="192">
        <v>3435.8817740000004</v>
      </c>
      <c r="G9" s="192">
        <v>3109.4986409999997</v>
      </c>
      <c r="H9" s="50">
        <f>G9/C9*100</f>
        <v>84.2078552478105</v>
      </c>
      <c r="I9" s="193">
        <v>639.49389536000001</v>
      </c>
      <c r="J9" s="194">
        <v>679.78077300000007</v>
      </c>
      <c r="K9" s="194">
        <v>623.36213800000007</v>
      </c>
      <c r="L9" s="194">
        <v>517.65339600000004</v>
      </c>
      <c r="M9" s="194">
        <v>311.60795299999995</v>
      </c>
      <c r="N9" s="194">
        <v>380.49461700000001</v>
      </c>
      <c r="O9" s="50">
        <f>N9/J9*100</f>
        <v>55.973136062793586</v>
      </c>
      <c r="P9" s="191">
        <v>1512.7704498200001</v>
      </c>
      <c r="Q9" s="192">
        <v>1037.194702</v>
      </c>
      <c r="R9" s="192">
        <v>1055.0544180000002</v>
      </c>
      <c r="S9" s="192">
        <v>1163.034506</v>
      </c>
      <c r="T9" s="192">
        <v>982.77707999999996</v>
      </c>
      <c r="U9" s="192">
        <v>637.61143000000004</v>
      </c>
      <c r="V9" s="188">
        <f>U9/Q9*100</f>
        <v>61.47461308571166</v>
      </c>
    </row>
    <row r="10" spans="1:36" s="25" customFormat="1" ht="15.75" customHeight="1">
      <c r="A10" s="321" t="s">
        <v>56</v>
      </c>
      <c r="B10" s="49">
        <v>100</v>
      </c>
      <c r="C10" s="50">
        <v>100</v>
      </c>
      <c r="D10" s="50">
        <v>100</v>
      </c>
      <c r="E10" s="50">
        <v>100</v>
      </c>
      <c r="F10" s="50">
        <v>100</v>
      </c>
      <c r="G10" s="50">
        <v>100</v>
      </c>
      <c r="H10" s="50" t="s">
        <v>7</v>
      </c>
      <c r="I10" s="49">
        <f t="shared" ref="I10:N10" si="2">I9/B9*100</f>
        <v>15.792462702840792</v>
      </c>
      <c r="J10" s="50">
        <f t="shared" si="2"/>
        <v>18.409038736424627</v>
      </c>
      <c r="K10" s="50">
        <f t="shared" si="2"/>
        <v>14.515470791083395</v>
      </c>
      <c r="L10" s="50">
        <f t="shared" si="2"/>
        <v>11.169089591450426</v>
      </c>
      <c r="M10" s="50">
        <f t="shared" si="2"/>
        <v>9.0692280321750065</v>
      </c>
      <c r="N10" s="50">
        <f t="shared" si="2"/>
        <v>12.236526235548853</v>
      </c>
      <c r="O10" s="50" t="s">
        <v>7</v>
      </c>
      <c r="P10" s="49">
        <f t="shared" ref="P10:U10" si="3">P9/B9*100</f>
        <v>37.358247013903188</v>
      </c>
      <c r="Q10" s="50">
        <f t="shared" si="3"/>
        <v>28.088110468420673</v>
      </c>
      <c r="R10" s="50">
        <f t="shared" si="3"/>
        <v>24.567760301608971</v>
      </c>
      <c r="S10" s="50">
        <f t="shared" si="3"/>
        <v>25.09408166900597</v>
      </c>
      <c r="T10" s="50">
        <f t="shared" si="3"/>
        <v>28.603343905394802</v>
      </c>
      <c r="U10" s="50">
        <f t="shared" si="3"/>
        <v>20.505280870454001</v>
      </c>
      <c r="V10" s="188" t="s">
        <v>7</v>
      </c>
    </row>
    <row r="11" spans="1:36" s="27" customFormat="1" ht="34.5" customHeight="1">
      <c r="A11" s="323" t="s">
        <v>59</v>
      </c>
      <c r="B11" s="191">
        <v>1742.2049726</v>
      </c>
      <c r="C11" s="192">
        <v>1592.0718980000001</v>
      </c>
      <c r="D11" s="192">
        <v>1235.4320789999999</v>
      </c>
      <c r="E11" s="192">
        <v>915.383422</v>
      </c>
      <c r="F11" s="192">
        <v>743.46485900000005</v>
      </c>
      <c r="G11" s="192">
        <v>691.65054199999997</v>
      </c>
      <c r="H11" s="50">
        <f>G11/C11*100</f>
        <v>43.443423809494305</v>
      </c>
      <c r="I11" s="193">
        <v>117.10131922000001</v>
      </c>
      <c r="J11" s="194">
        <v>143.05763300000001</v>
      </c>
      <c r="K11" s="194">
        <v>143.514296</v>
      </c>
      <c r="L11" s="194">
        <v>59.676690999999998</v>
      </c>
      <c r="M11" s="194">
        <v>11.657503</v>
      </c>
      <c r="N11" s="194">
        <v>28.615736000000002</v>
      </c>
      <c r="O11" s="50">
        <f>N11/J11*100</f>
        <v>20.002942450473789</v>
      </c>
      <c r="P11" s="193">
        <v>755.579475</v>
      </c>
      <c r="Q11" s="194">
        <v>695.02108499999997</v>
      </c>
      <c r="R11" s="194">
        <v>554.42749500000002</v>
      </c>
      <c r="S11" s="194">
        <v>445.64019100000002</v>
      </c>
      <c r="T11" s="194">
        <v>361.65503000000001</v>
      </c>
      <c r="U11" s="194">
        <v>351.09064000000001</v>
      </c>
      <c r="V11" s="188">
        <f>U11/Q11*100</f>
        <v>50.515106315083955</v>
      </c>
    </row>
    <row r="12" spans="1:36" s="25" customFormat="1" ht="15.75" customHeight="1">
      <c r="A12" s="321" t="s">
        <v>56</v>
      </c>
      <c r="B12" s="49">
        <v>100</v>
      </c>
      <c r="C12" s="50">
        <v>100</v>
      </c>
      <c r="D12" s="50">
        <v>100</v>
      </c>
      <c r="E12" s="50">
        <v>100</v>
      </c>
      <c r="F12" s="50">
        <v>100</v>
      </c>
      <c r="G12" s="50">
        <v>100</v>
      </c>
      <c r="H12" s="50" t="s">
        <v>7</v>
      </c>
      <c r="I12" s="49">
        <f t="shared" ref="I12:N12" si="4">I11/B11*100</f>
        <v>6.7214432894909306</v>
      </c>
      <c r="J12" s="50">
        <f t="shared" si="4"/>
        <v>8.9856264142161244</v>
      </c>
      <c r="K12" s="50">
        <f t="shared" si="4"/>
        <v>11.616526593365235</v>
      </c>
      <c r="L12" s="50">
        <f t="shared" si="4"/>
        <v>6.5193108773604154</v>
      </c>
      <c r="M12" s="50">
        <f t="shared" si="4"/>
        <v>1.5679965043243556</v>
      </c>
      <c r="N12" s="50">
        <f t="shared" si="4"/>
        <v>4.1373112955646318</v>
      </c>
      <c r="O12" s="50" t="s">
        <v>7</v>
      </c>
      <c r="P12" s="49">
        <f t="shared" ref="P12:U12" si="5">P11/B11*100</f>
        <v>43.369149261031104</v>
      </c>
      <c r="Q12" s="50">
        <f t="shared" si="5"/>
        <v>43.655131773452098</v>
      </c>
      <c r="R12" s="50">
        <f t="shared" si="5"/>
        <v>44.877213763849497</v>
      </c>
      <c r="S12" s="50">
        <f t="shared" si="5"/>
        <v>48.683445678569434</v>
      </c>
      <c r="T12" s="50">
        <f t="shared" si="5"/>
        <v>48.644535867699965</v>
      </c>
      <c r="U12" s="50">
        <f t="shared" si="5"/>
        <v>50.761275916125868</v>
      </c>
      <c r="V12" s="188" t="s">
        <v>7</v>
      </c>
    </row>
    <row r="13" spans="1:36" s="27" customFormat="1" ht="34.5" customHeight="1">
      <c r="A13" s="42" t="s">
        <v>60</v>
      </c>
      <c r="B13" s="191">
        <v>1135.4953980099999</v>
      </c>
      <c r="C13" s="192">
        <v>1245.5496929999999</v>
      </c>
      <c r="D13" s="192">
        <v>1045.925839</v>
      </c>
      <c r="E13" s="192">
        <v>832.70065</v>
      </c>
      <c r="F13" s="192">
        <v>777.91901199999995</v>
      </c>
      <c r="G13" s="194">
        <v>801.66613800000005</v>
      </c>
      <c r="H13" s="50">
        <f>G13/C13*100</f>
        <v>64.362437123574495</v>
      </c>
      <c r="I13" s="193">
        <v>597.83195247999993</v>
      </c>
      <c r="J13" s="194">
        <v>638.74144200000001</v>
      </c>
      <c r="K13" s="194">
        <v>599.57127500000001</v>
      </c>
      <c r="L13" s="194">
        <v>465.26007299999998</v>
      </c>
      <c r="M13" s="194">
        <v>382.40825699999999</v>
      </c>
      <c r="N13" s="194">
        <v>414.63962900000001</v>
      </c>
      <c r="O13" s="50">
        <f>N13/J13*100</f>
        <v>64.915097367363245</v>
      </c>
      <c r="P13" s="193">
        <v>245.23485464000001</v>
      </c>
      <c r="Q13" s="194">
        <v>306.71609100000001</v>
      </c>
      <c r="R13" s="194">
        <v>213.09550899999999</v>
      </c>
      <c r="S13" s="194">
        <v>176.94856899999999</v>
      </c>
      <c r="T13" s="194">
        <v>169.85668100000001</v>
      </c>
      <c r="U13" s="194">
        <v>178.718997</v>
      </c>
      <c r="V13" s="188">
        <f>U13/Q13*100</f>
        <v>58.268542878632346</v>
      </c>
    </row>
    <row r="14" spans="1:36" s="25" customFormat="1" ht="15.75" customHeight="1">
      <c r="A14" s="321" t="s">
        <v>56</v>
      </c>
      <c r="B14" s="49">
        <v>100</v>
      </c>
      <c r="C14" s="50">
        <v>100</v>
      </c>
      <c r="D14" s="50">
        <v>100</v>
      </c>
      <c r="E14" s="50">
        <v>100</v>
      </c>
      <c r="F14" s="50">
        <v>100</v>
      </c>
      <c r="G14" s="50">
        <v>100</v>
      </c>
      <c r="H14" s="50" t="s">
        <v>7</v>
      </c>
      <c r="I14" s="49">
        <f t="shared" ref="I14:N14" si="6">I13/B13*100</f>
        <v>52.649438608709801</v>
      </c>
      <c r="J14" s="50">
        <f t="shared" si="6"/>
        <v>51.281891488531727</v>
      </c>
      <c r="K14" s="50">
        <f t="shared" si="6"/>
        <v>57.324453861207267</v>
      </c>
      <c r="L14" s="50">
        <f t="shared" si="6"/>
        <v>55.873629136713177</v>
      </c>
      <c r="M14" s="50">
        <f t="shared" si="6"/>
        <v>49.157849480608917</v>
      </c>
      <c r="N14" s="50">
        <f t="shared" si="6"/>
        <v>51.722233152374962</v>
      </c>
      <c r="O14" s="50" t="s">
        <v>7</v>
      </c>
      <c r="P14" s="49">
        <f t="shared" ref="P14:U14" si="7">P13/B13*100</f>
        <v>21.597168519553993</v>
      </c>
      <c r="Q14" s="50">
        <f t="shared" si="7"/>
        <v>24.624958179006995</v>
      </c>
      <c r="R14" s="50">
        <f t="shared" si="7"/>
        <v>20.373864097643732</v>
      </c>
      <c r="S14" s="50">
        <f t="shared" si="7"/>
        <v>21.249961675903577</v>
      </c>
      <c r="T14" s="50">
        <f t="shared" si="7"/>
        <v>21.834751224720041</v>
      </c>
      <c r="U14" s="50">
        <f t="shared" si="7"/>
        <v>22.293444680832959</v>
      </c>
      <c r="V14" s="188" t="s">
        <v>7</v>
      </c>
    </row>
    <row r="15" spans="1:36" s="27" customFormat="1" ht="34.5" customHeight="1">
      <c r="A15" s="42" t="s">
        <v>61</v>
      </c>
      <c r="B15" s="193">
        <v>536.11093145000007</v>
      </c>
      <c r="C15" s="194">
        <v>622.80032900000003</v>
      </c>
      <c r="D15" s="194">
        <v>593.32991900000002</v>
      </c>
      <c r="E15" s="194">
        <v>496.05540000000002</v>
      </c>
      <c r="F15" s="194">
        <v>406.60705200000001</v>
      </c>
      <c r="G15" s="194">
        <v>434.26599099999999</v>
      </c>
      <c r="H15" s="50">
        <f>G15/C15*100</f>
        <v>69.72796428949863</v>
      </c>
      <c r="I15" s="193">
        <v>267.00612755999998</v>
      </c>
      <c r="J15" s="194">
        <v>310.65717899999999</v>
      </c>
      <c r="K15" s="194">
        <v>312.44959799999998</v>
      </c>
      <c r="L15" s="194">
        <v>230.78595999999999</v>
      </c>
      <c r="M15" s="194">
        <v>157.95182299999999</v>
      </c>
      <c r="N15" s="194">
        <v>160.782443</v>
      </c>
      <c r="O15" s="50">
        <f>N15/J15*100</f>
        <v>51.755585857553932</v>
      </c>
      <c r="P15" s="193">
        <v>198.84508374999999</v>
      </c>
      <c r="Q15" s="194">
        <v>224.62817199999998</v>
      </c>
      <c r="R15" s="194">
        <v>205.338955</v>
      </c>
      <c r="S15" s="194">
        <v>190.98844800000001</v>
      </c>
      <c r="T15" s="194">
        <v>176.77825200000001</v>
      </c>
      <c r="U15" s="194">
        <v>198.06136699999999</v>
      </c>
      <c r="V15" s="188">
        <f>U15/Q15*100</f>
        <v>88.172986155984034</v>
      </c>
    </row>
    <row r="16" spans="1:36" s="25" customFormat="1" ht="15.75" customHeight="1">
      <c r="A16" s="321" t="s">
        <v>56</v>
      </c>
      <c r="B16" s="49">
        <v>100</v>
      </c>
      <c r="C16" s="50">
        <v>100</v>
      </c>
      <c r="D16" s="50">
        <v>100</v>
      </c>
      <c r="E16" s="50">
        <v>100</v>
      </c>
      <c r="F16" s="50">
        <v>100</v>
      </c>
      <c r="G16" s="50">
        <v>100</v>
      </c>
      <c r="H16" s="50" t="s">
        <v>7</v>
      </c>
      <c r="I16" s="49">
        <f t="shared" ref="I16:N16" si="8">I15/B15*100</f>
        <v>49.804268463214889</v>
      </c>
      <c r="J16" s="50">
        <f t="shared" si="8"/>
        <v>49.88070245544138</v>
      </c>
      <c r="K16" s="50">
        <f t="shared" si="8"/>
        <v>52.660347640416219</v>
      </c>
      <c r="L16" s="50">
        <f t="shared" si="8"/>
        <v>46.524230962912604</v>
      </c>
      <c r="M16" s="50">
        <f t="shared" si="8"/>
        <v>38.846306826965701</v>
      </c>
      <c r="N16" s="50">
        <f t="shared" si="8"/>
        <v>37.023954519155524</v>
      </c>
      <c r="O16" s="50" t="s">
        <v>7</v>
      </c>
      <c r="P16" s="49">
        <f t="shared" ref="P16:U16" si="9">P15/B15*100</f>
        <v>37.09028711878544</v>
      </c>
      <c r="Q16" s="50">
        <f t="shared" si="9"/>
        <v>36.06744594381869</v>
      </c>
      <c r="R16" s="50">
        <f t="shared" si="9"/>
        <v>34.607888195842015</v>
      </c>
      <c r="S16" s="50">
        <f t="shared" si="9"/>
        <v>38.501435121964199</v>
      </c>
      <c r="T16" s="50">
        <f t="shared" si="9"/>
        <v>43.476435327540756</v>
      </c>
      <c r="U16" s="50">
        <f t="shared" si="9"/>
        <v>45.608307144641216</v>
      </c>
      <c r="V16" s="188" t="s">
        <v>7</v>
      </c>
    </row>
    <row r="17" spans="1:36" s="27" customFormat="1" ht="34.5" customHeight="1">
      <c r="A17" s="323" t="s">
        <v>62</v>
      </c>
      <c r="B17" s="193">
        <v>370.38092534999998</v>
      </c>
      <c r="C17" s="194">
        <v>387.49941699999999</v>
      </c>
      <c r="D17" s="194">
        <v>393.72220899999996</v>
      </c>
      <c r="E17" s="194">
        <v>316.423721</v>
      </c>
      <c r="F17" s="194">
        <v>257.52283</v>
      </c>
      <c r="G17" s="194">
        <v>282.17275100000001</v>
      </c>
      <c r="H17" s="50">
        <f>G17/C17*100</f>
        <v>72.818884008798392</v>
      </c>
      <c r="I17" s="193">
        <v>151.57461533</v>
      </c>
      <c r="J17" s="194">
        <v>162.92416900000001</v>
      </c>
      <c r="K17" s="194">
        <v>156.87489400000001</v>
      </c>
      <c r="L17" s="194">
        <v>114.33654799999999</v>
      </c>
      <c r="M17" s="194">
        <v>73.663629</v>
      </c>
      <c r="N17" s="194">
        <v>89.334653000000003</v>
      </c>
      <c r="O17" s="50">
        <f>N17/J17*100</f>
        <v>54.832044593702975</v>
      </c>
      <c r="P17" s="193">
        <v>206.50637018</v>
      </c>
      <c r="Q17" s="194">
        <v>212.257375</v>
      </c>
      <c r="R17" s="194">
        <v>220.174397</v>
      </c>
      <c r="S17" s="194">
        <v>194.248751</v>
      </c>
      <c r="T17" s="194">
        <v>176.563774</v>
      </c>
      <c r="U17" s="194">
        <v>183.234509</v>
      </c>
      <c r="V17" s="188">
        <f>U17/Q17*100</f>
        <v>86.326568864803875</v>
      </c>
    </row>
    <row r="18" spans="1:36" s="25" customFormat="1" ht="15.75" customHeight="1">
      <c r="A18" s="321" t="s">
        <v>56</v>
      </c>
      <c r="B18" s="49">
        <v>100</v>
      </c>
      <c r="C18" s="50">
        <v>100</v>
      </c>
      <c r="D18" s="50">
        <v>100</v>
      </c>
      <c r="E18" s="50">
        <v>100</v>
      </c>
      <c r="F18" s="50">
        <v>100</v>
      </c>
      <c r="G18" s="50">
        <v>100</v>
      </c>
      <c r="H18" s="50" t="s">
        <v>7</v>
      </c>
      <c r="I18" s="49">
        <f t="shared" ref="I18:N18" si="10">I17/B17*100</f>
        <v>40.923979869310514</v>
      </c>
      <c r="J18" s="50">
        <f t="shared" si="10"/>
        <v>42.045010096105514</v>
      </c>
      <c r="K18" s="50">
        <f t="shared" si="10"/>
        <v>39.844055126694677</v>
      </c>
      <c r="L18" s="50">
        <f t="shared" si="10"/>
        <v>36.134000206640636</v>
      </c>
      <c r="M18" s="50">
        <f t="shared" si="10"/>
        <v>28.604698464986576</v>
      </c>
      <c r="N18" s="50">
        <f t="shared" si="10"/>
        <v>31.659560564726537</v>
      </c>
      <c r="O18" s="50" t="s">
        <v>7</v>
      </c>
      <c r="P18" s="49">
        <f t="shared" ref="P18:U18" si="11">P17/B17*100</f>
        <v>55.755131014065327</v>
      </c>
      <c r="Q18" s="50">
        <f t="shared" si="11"/>
        <v>54.776179185838622</v>
      </c>
      <c r="R18" s="50">
        <f t="shared" si="11"/>
        <v>55.921254114471353</v>
      </c>
      <c r="S18" s="50">
        <f t="shared" si="11"/>
        <v>61.388808141852302</v>
      </c>
      <c r="T18" s="50">
        <f t="shared" si="11"/>
        <v>68.562377168657235</v>
      </c>
      <c r="U18" s="50">
        <f t="shared" si="11"/>
        <v>64.936996343775235</v>
      </c>
      <c r="V18" s="188" t="s">
        <v>7</v>
      </c>
    </row>
    <row r="19" spans="1:36" s="26" customFormat="1" ht="34.5" customHeight="1">
      <c r="A19" s="42" t="s">
        <v>63</v>
      </c>
      <c r="B19" s="191">
        <v>4002.6639105099998</v>
      </c>
      <c r="C19" s="192">
        <v>4520.980654</v>
      </c>
      <c r="D19" s="192">
        <v>3692.9835940000003</v>
      </c>
      <c r="E19" s="192">
        <v>3018.8866680000001</v>
      </c>
      <c r="F19" s="192">
        <v>2580.1210030000002</v>
      </c>
      <c r="G19" s="192">
        <v>2460.1269139999999</v>
      </c>
      <c r="H19" s="50">
        <f>G19/C19*100</f>
        <v>54.415780607761924</v>
      </c>
      <c r="I19" s="191">
        <v>760.94442944000002</v>
      </c>
      <c r="J19" s="192">
        <v>1069.7367320000001</v>
      </c>
      <c r="K19" s="192">
        <v>925.54653500000006</v>
      </c>
      <c r="L19" s="192">
        <v>621.99165000000005</v>
      </c>
      <c r="M19" s="192">
        <v>323.75228800000002</v>
      </c>
      <c r="N19" s="192">
        <v>473.82704999999999</v>
      </c>
      <c r="O19" s="50">
        <f>N19/J19*100</f>
        <v>44.293800131002698</v>
      </c>
      <c r="P19" s="191">
        <v>1309.1439735900001</v>
      </c>
      <c r="Q19" s="192">
        <v>1290.6735959999999</v>
      </c>
      <c r="R19" s="192">
        <v>982.41065500000002</v>
      </c>
      <c r="S19" s="192">
        <v>909.33663899999999</v>
      </c>
      <c r="T19" s="192">
        <v>858.72714099999996</v>
      </c>
      <c r="U19" s="192">
        <v>748.75103799999999</v>
      </c>
      <c r="V19" s="188">
        <f>U19/Q19*100</f>
        <v>58.01242392503395</v>
      </c>
    </row>
    <row r="20" spans="1:36" s="25" customFormat="1" ht="15.75" customHeight="1">
      <c r="A20" s="321" t="s">
        <v>56</v>
      </c>
      <c r="B20" s="49">
        <v>100</v>
      </c>
      <c r="C20" s="50">
        <v>100</v>
      </c>
      <c r="D20" s="50">
        <v>100</v>
      </c>
      <c r="E20" s="50">
        <v>100</v>
      </c>
      <c r="F20" s="50">
        <v>100</v>
      </c>
      <c r="G20" s="50">
        <v>100</v>
      </c>
      <c r="H20" s="50" t="s">
        <v>7</v>
      </c>
      <c r="I20" s="49">
        <f t="shared" ref="I20:N20" si="12">I19/B19*100</f>
        <v>19.010949868709918</v>
      </c>
      <c r="J20" s="50">
        <f t="shared" si="12"/>
        <v>23.661608263099641</v>
      </c>
      <c r="K20" s="50">
        <f t="shared" si="12"/>
        <v>25.062297501232823</v>
      </c>
      <c r="L20" s="50">
        <f t="shared" si="12"/>
        <v>20.603345484713639</v>
      </c>
      <c r="M20" s="50">
        <f t="shared" si="12"/>
        <v>12.547949790864903</v>
      </c>
      <c r="N20" s="50">
        <f t="shared" si="12"/>
        <v>19.260268537511717</v>
      </c>
      <c r="O20" s="50" t="s">
        <v>7</v>
      </c>
      <c r="P20" s="49">
        <f t="shared" ref="P20:U20" si="13">P19/B19*100</f>
        <v>32.706817331140734</v>
      </c>
      <c r="Q20" s="50">
        <f t="shared" si="13"/>
        <v>28.548531718623003</v>
      </c>
      <c r="R20" s="50">
        <f t="shared" si="13"/>
        <v>26.602085549367864</v>
      </c>
      <c r="S20" s="50">
        <f t="shared" si="13"/>
        <v>30.121589148705329</v>
      </c>
      <c r="T20" s="50">
        <f t="shared" si="13"/>
        <v>33.282436753994361</v>
      </c>
      <c r="U20" s="50">
        <f t="shared" si="13"/>
        <v>30.435463867292174</v>
      </c>
      <c r="V20" s="188" t="s">
        <v>7</v>
      </c>
    </row>
    <row r="21" spans="1:36" s="27" customFormat="1" ht="34.5" customHeight="1">
      <c r="A21" s="42" t="s">
        <v>64</v>
      </c>
      <c r="B21" s="191">
        <v>1951.6959654699999</v>
      </c>
      <c r="C21" s="192">
        <v>2129.0878190000003</v>
      </c>
      <c r="D21" s="192">
        <v>1739.6253389999999</v>
      </c>
      <c r="E21" s="192">
        <v>1540.5764550000001</v>
      </c>
      <c r="F21" s="192">
        <v>1075.0606540000001</v>
      </c>
      <c r="G21" s="192">
        <v>1193.0401440000001</v>
      </c>
      <c r="H21" s="50">
        <f>G21/C21*100</f>
        <v>56.035271694915458</v>
      </c>
      <c r="I21" s="191">
        <v>1137.6697173599998</v>
      </c>
      <c r="J21" s="192">
        <v>1314.8902930000002</v>
      </c>
      <c r="K21" s="192">
        <v>936.52517699999999</v>
      </c>
      <c r="L21" s="192">
        <v>705.994776</v>
      </c>
      <c r="M21" s="192">
        <v>391.32794900000005</v>
      </c>
      <c r="N21" s="192">
        <v>487.30035399999997</v>
      </c>
      <c r="O21" s="50">
        <f>N21/J21*100</f>
        <v>37.060152972016802</v>
      </c>
      <c r="P21" s="193">
        <v>537.76529660999995</v>
      </c>
      <c r="Q21" s="194">
        <v>602.31292200000007</v>
      </c>
      <c r="R21" s="194">
        <v>550.16352199999994</v>
      </c>
      <c r="S21" s="194">
        <v>563.16601700000001</v>
      </c>
      <c r="T21" s="194">
        <v>501.27687099999997</v>
      </c>
      <c r="U21" s="194">
        <v>484.50260800000001</v>
      </c>
      <c r="V21" s="188">
        <f>U21/Q21*100</f>
        <v>80.440347583975608</v>
      </c>
    </row>
    <row r="22" spans="1:36" s="25" customFormat="1" ht="15.75" customHeight="1">
      <c r="A22" s="324" t="s">
        <v>56</v>
      </c>
      <c r="B22" s="51">
        <v>100</v>
      </c>
      <c r="C22" s="52">
        <v>100</v>
      </c>
      <c r="D22" s="52">
        <v>100</v>
      </c>
      <c r="E22" s="52">
        <v>100</v>
      </c>
      <c r="F22" s="52">
        <v>100</v>
      </c>
      <c r="G22" s="52">
        <v>100</v>
      </c>
      <c r="H22" s="52" t="s">
        <v>7</v>
      </c>
      <c r="I22" s="51">
        <f t="shared" ref="I22:N22" si="14">I21/B21*100</f>
        <v>58.291339301202619</v>
      </c>
      <c r="J22" s="52">
        <f t="shared" si="14"/>
        <v>61.758386914147287</v>
      </c>
      <c r="K22" s="52">
        <f t="shared" si="14"/>
        <v>53.834877890336365</v>
      </c>
      <c r="L22" s="52">
        <f t="shared" si="14"/>
        <v>45.826662721520037</v>
      </c>
      <c r="M22" s="52">
        <f t="shared" si="14"/>
        <v>36.40054610351315</v>
      </c>
      <c r="N22" s="52">
        <f t="shared" si="14"/>
        <v>40.845260442468394</v>
      </c>
      <c r="O22" s="52" t="s">
        <v>7</v>
      </c>
      <c r="P22" s="51">
        <f t="shared" ref="P22:U22" si="15">P21/B21*100</f>
        <v>27.553743314753298</v>
      </c>
      <c r="Q22" s="52">
        <f t="shared" si="15"/>
        <v>28.289717156096323</v>
      </c>
      <c r="R22" s="52">
        <f t="shared" si="15"/>
        <v>31.625402876475345</v>
      </c>
      <c r="S22" s="52">
        <f t="shared" si="15"/>
        <v>36.555538361775106</v>
      </c>
      <c r="T22" s="52">
        <f t="shared" si="15"/>
        <v>46.627775757106249</v>
      </c>
      <c r="U22" s="52">
        <f t="shared" si="15"/>
        <v>40.610754838103752</v>
      </c>
      <c r="V22" s="195" t="s">
        <v>7</v>
      </c>
    </row>
    <row r="23" spans="1:36" ht="14.25" customHeight="1">
      <c r="A23" s="484" t="s">
        <v>45</v>
      </c>
      <c r="B23" s="488" t="s">
        <v>67</v>
      </c>
      <c r="C23" s="486"/>
      <c r="D23" s="486"/>
      <c r="E23" s="486"/>
      <c r="F23" s="486"/>
      <c r="G23" s="486"/>
      <c r="H23" s="487"/>
      <c r="I23" s="488" t="s">
        <v>68</v>
      </c>
      <c r="J23" s="486"/>
      <c r="K23" s="486"/>
      <c r="L23" s="486"/>
      <c r="M23" s="486"/>
      <c r="N23" s="486"/>
      <c r="O23" s="487"/>
      <c r="P23" s="488" t="s">
        <v>69</v>
      </c>
      <c r="Q23" s="486"/>
      <c r="R23" s="486"/>
      <c r="S23" s="486"/>
      <c r="T23" s="486"/>
      <c r="U23" s="486"/>
      <c r="V23" s="487"/>
      <c r="AA23" s="5"/>
      <c r="AB23" s="5"/>
      <c r="AC23" s="5"/>
      <c r="AH23" s="5"/>
      <c r="AI23" s="5"/>
      <c r="AJ23" s="5"/>
    </row>
    <row r="24" spans="1:36" ht="62.45" customHeight="1">
      <c r="A24" s="485" t="s">
        <v>6</v>
      </c>
      <c r="B24" s="182" t="s">
        <v>46</v>
      </c>
      <c r="C24" s="182" t="s">
        <v>47</v>
      </c>
      <c r="D24" s="182" t="s">
        <v>48</v>
      </c>
      <c r="E24" s="182" t="s">
        <v>49</v>
      </c>
      <c r="F24" s="182" t="s">
        <v>50</v>
      </c>
      <c r="G24" s="182" t="s">
        <v>51</v>
      </c>
      <c r="H24" s="183" t="s">
        <v>52</v>
      </c>
      <c r="I24" s="182" t="s">
        <v>46</v>
      </c>
      <c r="J24" s="182" t="s">
        <v>47</v>
      </c>
      <c r="K24" s="182" t="s">
        <v>48</v>
      </c>
      <c r="L24" s="182" t="s">
        <v>49</v>
      </c>
      <c r="M24" s="182" t="s">
        <v>50</v>
      </c>
      <c r="N24" s="182" t="s">
        <v>51</v>
      </c>
      <c r="O24" s="183" t="s">
        <v>52</v>
      </c>
      <c r="P24" s="182" t="s">
        <v>46</v>
      </c>
      <c r="Q24" s="182" t="s">
        <v>47</v>
      </c>
      <c r="R24" s="182" t="s">
        <v>48</v>
      </c>
      <c r="S24" s="182" t="s">
        <v>49</v>
      </c>
      <c r="T24" s="182" t="s">
        <v>50</v>
      </c>
      <c r="U24" s="182" t="s">
        <v>51</v>
      </c>
      <c r="V24" s="319" t="s">
        <v>52</v>
      </c>
      <c r="AA24" s="5"/>
      <c r="AB24" s="5"/>
      <c r="AC24" s="5"/>
      <c r="AH24" s="5"/>
      <c r="AI24" s="5"/>
      <c r="AJ24" s="5"/>
    </row>
    <row r="25" spans="1:36" ht="34.5" customHeight="1">
      <c r="A25" s="320" t="s">
        <v>35</v>
      </c>
      <c r="B25" s="184">
        <v>3663.5251725400003</v>
      </c>
      <c r="C25" s="185">
        <v>3843.2092640000001</v>
      </c>
      <c r="D25" s="185">
        <v>3973.7269799999999</v>
      </c>
      <c r="E25" s="185">
        <v>3875.20559</v>
      </c>
      <c r="F25" s="185">
        <v>3135.9803750000001</v>
      </c>
      <c r="G25" s="185">
        <v>3085.5516239999997</v>
      </c>
      <c r="H25" s="186">
        <f>G25/C25*100</f>
        <v>80.285808345199698</v>
      </c>
      <c r="I25" s="184">
        <v>1290.3724018399998</v>
      </c>
      <c r="J25" s="185">
        <v>1232.3116459999999</v>
      </c>
      <c r="K25" s="185">
        <v>1266.8260949999999</v>
      </c>
      <c r="L25" s="185">
        <v>1309.0239199999999</v>
      </c>
      <c r="M25" s="185">
        <v>1046.737003</v>
      </c>
      <c r="N25" s="185">
        <v>872.30475200000001</v>
      </c>
      <c r="O25" s="186">
        <f>N25/J25*100</f>
        <v>70.786051144728049</v>
      </c>
      <c r="P25" s="282">
        <v>420.11136567000005</v>
      </c>
      <c r="Q25" s="280">
        <v>432.97873800000002</v>
      </c>
      <c r="R25" s="280">
        <v>296.24494699999997</v>
      </c>
      <c r="S25" s="280">
        <v>222.858599</v>
      </c>
      <c r="T25" s="280">
        <v>228.61330600000002</v>
      </c>
      <c r="U25" s="280">
        <v>182.10528299999999</v>
      </c>
      <c r="V25" s="187">
        <f>U25/Q25*100</f>
        <v>42.058712592025707</v>
      </c>
      <c r="AA25" s="5"/>
      <c r="AB25" s="5"/>
      <c r="AC25" s="5"/>
      <c r="AH25" s="5"/>
      <c r="AI25" s="5"/>
      <c r="AJ25" s="5"/>
    </row>
    <row r="26" spans="1:36" s="25" customFormat="1" ht="15.75" customHeight="1">
      <c r="A26" s="321" t="s">
        <v>56</v>
      </c>
      <c r="B26" s="49">
        <f t="shared" ref="B26:G26" si="16">B25/B6*100</f>
        <v>25.397054922287698</v>
      </c>
      <c r="C26" s="50">
        <f t="shared" si="16"/>
        <v>25.915099554956171</v>
      </c>
      <c r="D26" s="50">
        <f t="shared" si="16"/>
        <v>29.192822362621218</v>
      </c>
      <c r="E26" s="50">
        <f t="shared" si="16"/>
        <v>31.27183336023241</v>
      </c>
      <c r="F26" s="50">
        <f t="shared" si="16"/>
        <v>32.500573893667742</v>
      </c>
      <c r="G26" s="50">
        <f t="shared" si="16"/>
        <v>33.050038817480711</v>
      </c>
      <c r="H26" s="50" t="s">
        <v>7</v>
      </c>
      <c r="I26" s="49">
        <f t="shared" ref="I26:N26" si="17">I25/B6*100</f>
        <v>8.9453892675216622</v>
      </c>
      <c r="J26" s="50">
        <f t="shared" si="17"/>
        <v>8.3095862845583266</v>
      </c>
      <c r="K26" s="50">
        <f t="shared" si="17"/>
        <v>9.3066859756097546</v>
      </c>
      <c r="L26" s="50">
        <f t="shared" si="17"/>
        <v>10.563459651387991</v>
      </c>
      <c r="M26" s="50">
        <f t="shared" si="17"/>
        <v>10.848139734687532</v>
      </c>
      <c r="N26" s="50">
        <f t="shared" si="17"/>
        <v>9.3434527849185951</v>
      </c>
      <c r="O26" s="50" t="s">
        <v>7</v>
      </c>
      <c r="P26" s="49">
        <f t="shared" ref="P26:U26" si="18">P25/B6*100</f>
        <v>2.9123838174696712</v>
      </c>
      <c r="Q26" s="50">
        <f t="shared" si="18"/>
        <v>2.9196138772757925</v>
      </c>
      <c r="R26" s="50">
        <f t="shared" si="18"/>
        <v>2.1763513590949159</v>
      </c>
      <c r="S26" s="50">
        <f t="shared" si="18"/>
        <v>1.7984070287282117</v>
      </c>
      <c r="T26" s="50">
        <f t="shared" si="18"/>
        <v>2.3692953259405121</v>
      </c>
      <c r="U26" s="50">
        <f t="shared" si="18"/>
        <v>1.9505707262210796</v>
      </c>
      <c r="V26" s="188" t="s">
        <v>7</v>
      </c>
    </row>
    <row r="27" spans="1:36" s="26" customFormat="1" ht="13.5" customHeight="1">
      <c r="A27" s="325" t="s">
        <v>57</v>
      </c>
      <c r="B27" s="189"/>
      <c r="C27" s="190"/>
      <c r="D27" s="190"/>
      <c r="E27" s="190"/>
      <c r="F27" s="190"/>
      <c r="G27" s="190"/>
      <c r="H27" s="50"/>
      <c r="I27" s="189"/>
      <c r="J27" s="190"/>
      <c r="K27" s="190"/>
      <c r="L27" s="190"/>
      <c r="M27" s="190"/>
      <c r="N27" s="190"/>
      <c r="O27" s="50"/>
      <c r="P27" s="189"/>
      <c r="Q27" s="190"/>
      <c r="R27" s="190"/>
      <c r="S27" s="190"/>
      <c r="T27" s="190"/>
      <c r="U27" s="190"/>
      <c r="V27" s="188"/>
    </row>
    <row r="28" spans="1:36" s="27" customFormat="1" ht="34.5" customHeight="1">
      <c r="A28" s="42" t="s">
        <v>58</v>
      </c>
      <c r="B28" s="191">
        <v>1273.2659098499998</v>
      </c>
      <c r="C28" s="192">
        <v>1391.3716999999999</v>
      </c>
      <c r="D28" s="192">
        <v>1930.7160739999999</v>
      </c>
      <c r="E28" s="192">
        <v>2194.8798309999997</v>
      </c>
      <c r="F28" s="192">
        <v>1573.7765220000001</v>
      </c>
      <c r="G28" s="192">
        <v>1620.556595</v>
      </c>
      <c r="H28" s="50">
        <f>G28/C28*100</f>
        <v>116.47186693534159</v>
      </c>
      <c r="I28" s="193">
        <v>599.14346137999996</v>
      </c>
      <c r="J28" s="194">
        <v>563.19122600000003</v>
      </c>
      <c r="K28" s="194">
        <v>663.70223799999997</v>
      </c>
      <c r="L28" s="194">
        <v>728.259726</v>
      </c>
      <c r="M28" s="194">
        <v>525.72546200000011</v>
      </c>
      <c r="N28" s="194">
        <v>425.92331800000005</v>
      </c>
      <c r="O28" s="50">
        <f>N28/J28*100</f>
        <v>75.626767310469432</v>
      </c>
      <c r="P28" s="193">
        <v>17.544736</v>
      </c>
      <c r="Q28" s="194">
        <v>16.522552319999999</v>
      </c>
      <c r="R28" s="194">
        <v>14.514091000000001</v>
      </c>
      <c r="S28" s="194">
        <v>21.865779</v>
      </c>
      <c r="T28" s="194">
        <v>25.857876000000001</v>
      </c>
      <c r="U28" s="194">
        <v>31.704067999999999</v>
      </c>
      <c r="V28" s="188">
        <f>U28/Q28*100</f>
        <v>191.88359876835301</v>
      </c>
    </row>
    <row r="29" spans="1:36" s="25" customFormat="1" ht="15.75" customHeight="1">
      <c r="A29" s="321" t="s">
        <v>56</v>
      </c>
      <c r="B29" s="49">
        <f t="shared" ref="B29:G29" si="19">B28/B9*100</f>
        <v>31.443622117432511</v>
      </c>
      <c r="C29" s="50">
        <f t="shared" si="19"/>
        <v>37.679523369021474</v>
      </c>
      <c r="D29" s="50">
        <f t="shared" si="19"/>
        <v>44.95822102371929</v>
      </c>
      <c r="E29" s="50">
        <f t="shared" si="19"/>
        <v>47.357574903085478</v>
      </c>
      <c r="F29" s="50">
        <f t="shared" si="19"/>
        <v>45.804152340429162</v>
      </c>
      <c r="G29" s="50">
        <f t="shared" si="19"/>
        <v>52.116330704644945</v>
      </c>
      <c r="H29" s="50" t="s">
        <v>7</v>
      </c>
      <c r="I29" s="49">
        <f t="shared" ref="I29:N29" si="20">I28/B9*100</f>
        <v>14.795998579733153</v>
      </c>
      <c r="J29" s="50">
        <f t="shared" si="20"/>
        <v>15.251695115902427</v>
      </c>
      <c r="K29" s="50">
        <f t="shared" si="20"/>
        <v>15.454821302710686</v>
      </c>
      <c r="L29" s="50">
        <f t="shared" si="20"/>
        <v>15.713213104351272</v>
      </c>
      <c r="M29" s="50">
        <f t="shared" si="20"/>
        <v>15.301034685717916</v>
      </c>
      <c r="N29" s="50">
        <f t="shared" si="20"/>
        <v>13.697491691555305</v>
      </c>
      <c r="O29" s="50" t="s">
        <v>7</v>
      </c>
      <c r="P29" s="49">
        <f t="shared" ref="P29:U29" si="21">P28/B9*100</f>
        <v>0.43327167142887318</v>
      </c>
      <c r="Q29" s="50">
        <f t="shared" si="21"/>
        <v>0.4474447024165577</v>
      </c>
      <c r="R29" s="50">
        <f t="shared" si="21"/>
        <v>0.33797186438940635</v>
      </c>
      <c r="S29" s="50">
        <f t="shared" si="21"/>
        <v>0.47178449233597858</v>
      </c>
      <c r="T29" s="50">
        <f t="shared" si="21"/>
        <v>0.75258340364536647</v>
      </c>
      <c r="U29" s="50">
        <f t="shared" si="21"/>
        <v>1.0195877747611468</v>
      </c>
      <c r="V29" s="188" t="s">
        <v>7</v>
      </c>
    </row>
    <row r="30" spans="1:36" s="27" customFormat="1" ht="34.5" customHeight="1">
      <c r="A30" s="323" t="s">
        <v>59</v>
      </c>
      <c r="B30" s="193">
        <v>710.13136169999996</v>
      </c>
      <c r="C30" s="194">
        <v>687.58797699999991</v>
      </c>
      <c r="D30" s="194">
        <v>506.77811400000002</v>
      </c>
      <c r="E30" s="194">
        <v>403.56524400000001</v>
      </c>
      <c r="F30" s="194">
        <v>365.161991</v>
      </c>
      <c r="G30" s="194">
        <v>306.65979700000003</v>
      </c>
      <c r="H30" s="50">
        <f>G30/C30*100</f>
        <v>44.599354156537274</v>
      </c>
      <c r="I30" s="193">
        <v>30.17581831</v>
      </c>
      <c r="J30" s="194">
        <v>38.662072000000002</v>
      </c>
      <c r="K30" s="194">
        <v>22.970749000000001</v>
      </c>
      <c r="L30" s="194">
        <v>6.0066420000000003</v>
      </c>
      <c r="M30" s="194">
        <v>3.0990549999999999</v>
      </c>
      <c r="N30" s="194">
        <v>4.3748459999999998</v>
      </c>
      <c r="O30" s="50">
        <f>N30/J30*100</f>
        <v>11.315601502164704</v>
      </c>
      <c r="P30" s="193">
        <v>129.184178</v>
      </c>
      <c r="Q30" s="194">
        <v>28</v>
      </c>
      <c r="R30" s="194">
        <v>7.7414250000000004</v>
      </c>
      <c r="S30" s="194">
        <v>0</v>
      </c>
      <c r="T30" s="194">
        <v>1.8803810000000001</v>
      </c>
      <c r="U30" s="194">
        <v>1</v>
      </c>
      <c r="V30" s="188">
        <f>U30/Q30*100</f>
        <v>3.5714285714285712</v>
      </c>
    </row>
    <row r="31" spans="1:36" s="25" customFormat="1" ht="15.75" customHeight="1">
      <c r="A31" s="321" t="s">
        <v>56</v>
      </c>
      <c r="B31" s="49">
        <f t="shared" ref="B31:G31" si="22">B30/B11*100</f>
        <v>40.760494480751433</v>
      </c>
      <c r="C31" s="50">
        <f t="shared" si="22"/>
        <v>43.188249089991778</v>
      </c>
      <c r="D31" s="50">
        <f t="shared" si="22"/>
        <v>41.020313671165411</v>
      </c>
      <c r="E31" s="50">
        <f t="shared" si="22"/>
        <v>44.087016904704221</v>
      </c>
      <c r="F31" s="50">
        <f t="shared" si="22"/>
        <v>49.116240879382303</v>
      </c>
      <c r="G31" s="50">
        <f t="shared" si="22"/>
        <v>44.337389820190445</v>
      </c>
      <c r="H31" s="50" t="s">
        <v>7</v>
      </c>
      <c r="I31" s="49">
        <f t="shared" ref="I31:N31" si="23">I30/B11*100</f>
        <v>1.7320475365746868</v>
      </c>
      <c r="J31" s="50">
        <f t="shared" si="23"/>
        <v>2.428412438443782</v>
      </c>
      <c r="K31" s="50">
        <f t="shared" si="23"/>
        <v>1.859329168350015</v>
      </c>
      <c r="L31" s="50">
        <f t="shared" si="23"/>
        <v>0.65618863698407681</v>
      </c>
      <c r="M31" s="50">
        <f t="shared" si="23"/>
        <v>0.41683947297366475</v>
      </c>
      <c r="N31" s="50">
        <f t="shared" si="23"/>
        <v>0.632522601276296</v>
      </c>
      <c r="O31" s="50" t="s">
        <v>7</v>
      </c>
      <c r="P31" s="49">
        <f t="shared" ref="P31:U31" si="24">P30/B11*100</f>
        <v>7.4149815912424168</v>
      </c>
      <c r="Q31" s="50">
        <f t="shared" si="24"/>
        <v>1.7587145426770165</v>
      </c>
      <c r="R31" s="50">
        <f t="shared" si="24"/>
        <v>0.62661680326984615</v>
      </c>
      <c r="S31" s="50">
        <f t="shared" si="24"/>
        <v>0</v>
      </c>
      <c r="T31" s="50">
        <f t="shared" si="24"/>
        <v>0.25292130182578004</v>
      </c>
      <c r="U31" s="50">
        <f t="shared" si="24"/>
        <v>0.1445816838527107</v>
      </c>
      <c r="V31" s="188" t="s">
        <v>7</v>
      </c>
    </row>
    <row r="32" spans="1:36" s="27" customFormat="1" ht="34.5" customHeight="1">
      <c r="A32" s="42" t="s">
        <v>60</v>
      </c>
      <c r="B32" s="193">
        <v>166.46225276000001</v>
      </c>
      <c r="C32" s="194">
        <v>134.177921</v>
      </c>
      <c r="D32" s="194">
        <v>118.856939</v>
      </c>
      <c r="E32" s="194">
        <v>120.62284</v>
      </c>
      <c r="F32" s="194">
        <v>128.122546</v>
      </c>
      <c r="G32" s="194">
        <v>116.075704</v>
      </c>
      <c r="H32" s="50">
        <f>G32/C32*100</f>
        <v>86.508796033588865</v>
      </c>
      <c r="I32" s="193">
        <v>71.515774669999999</v>
      </c>
      <c r="J32" s="194">
        <v>67.444236999999987</v>
      </c>
      <c r="K32" s="194">
        <v>35.858474000000001</v>
      </c>
      <c r="L32" s="194">
        <v>31.667508999999999</v>
      </c>
      <c r="M32" s="194">
        <v>54.098023999999995</v>
      </c>
      <c r="N32" s="194">
        <v>36.864953999999997</v>
      </c>
      <c r="O32" s="50">
        <f>N32/J32*100</f>
        <v>54.659902224114418</v>
      </c>
      <c r="P32" s="193">
        <v>45.760286000000001</v>
      </c>
      <c r="Q32" s="194">
        <v>90.896846199999999</v>
      </c>
      <c r="R32" s="194">
        <v>69.506414000000007</v>
      </c>
      <c r="S32" s="194">
        <v>30.863681</v>
      </c>
      <c r="T32" s="194">
        <v>36.417799000000002</v>
      </c>
      <c r="U32" s="194">
        <v>46.285567999999998</v>
      </c>
      <c r="V32" s="188">
        <f>U32/Q32*100</f>
        <v>50.920983438917155</v>
      </c>
    </row>
    <row r="33" spans="1:49" s="25" customFormat="1" ht="15.75" customHeight="1">
      <c r="A33" s="321" t="s">
        <v>56</v>
      </c>
      <c r="B33" s="49">
        <f t="shared" ref="B33:G33" si="25">B32/B13*100</f>
        <v>14.659879119874164</v>
      </c>
      <c r="C33" s="50">
        <f t="shared" si="25"/>
        <v>10.772586734522202</v>
      </c>
      <c r="D33" s="50">
        <f t="shared" si="25"/>
        <v>11.363801769505763</v>
      </c>
      <c r="E33" s="50">
        <f t="shared" si="25"/>
        <v>14.48573866250735</v>
      </c>
      <c r="F33" s="50">
        <f t="shared" si="25"/>
        <v>16.469908052587868</v>
      </c>
      <c r="G33" s="50">
        <f t="shared" si="25"/>
        <v>14.479307344773989</v>
      </c>
      <c r="H33" s="50" t="s">
        <v>7</v>
      </c>
      <c r="I33" s="49">
        <f t="shared" ref="I33:N33" si="26">I32/B13*100</f>
        <v>6.298200309339359</v>
      </c>
      <c r="J33" s="50">
        <f t="shared" si="26"/>
        <v>5.4148170385362526</v>
      </c>
      <c r="K33" s="50">
        <f t="shared" si="26"/>
        <v>3.4283954619845667</v>
      </c>
      <c r="L33" s="50">
        <f t="shared" si="26"/>
        <v>3.8029883848415396</v>
      </c>
      <c r="M33" s="50">
        <f t="shared" si="26"/>
        <v>6.9541974377147628</v>
      </c>
      <c r="N33" s="50">
        <f t="shared" si="26"/>
        <v>4.5985419930509766</v>
      </c>
      <c r="O33" s="50" t="s">
        <v>7</v>
      </c>
      <c r="P33" s="49">
        <f t="shared" ref="P33:U33" si="27">P32/B13*100</f>
        <v>4.0299842764837877</v>
      </c>
      <c r="Q33" s="50">
        <f t="shared" si="27"/>
        <v>7.2977294050041568</v>
      </c>
      <c r="R33" s="50">
        <f t="shared" si="27"/>
        <v>6.6454438171691459</v>
      </c>
      <c r="S33" s="50">
        <f t="shared" si="27"/>
        <v>3.7064557353233725</v>
      </c>
      <c r="T33" s="50">
        <f t="shared" si="27"/>
        <v>4.6814383551793179</v>
      </c>
      <c r="U33" s="50">
        <f t="shared" si="27"/>
        <v>5.7736713334897019</v>
      </c>
      <c r="V33" s="188" t="s">
        <v>7</v>
      </c>
    </row>
    <row r="34" spans="1:49" s="27" customFormat="1" ht="34.5" customHeight="1">
      <c r="A34" s="42" t="s">
        <v>61</v>
      </c>
      <c r="B34" s="193">
        <v>68.270439100000004</v>
      </c>
      <c r="C34" s="194">
        <v>84.971236000000005</v>
      </c>
      <c r="D34" s="194">
        <v>72.835369999999998</v>
      </c>
      <c r="E34" s="194">
        <v>70.911906000000002</v>
      </c>
      <c r="F34" s="194">
        <v>67.964668000000003</v>
      </c>
      <c r="G34" s="194">
        <v>70.513899000000009</v>
      </c>
      <c r="H34" s="50">
        <f>G34/C34*100</f>
        <v>82.985610565909624</v>
      </c>
      <c r="I34" s="193">
        <v>0.46927467</v>
      </c>
      <c r="J34" s="194">
        <v>1</v>
      </c>
      <c r="K34" s="194">
        <v>0.83720099999999997</v>
      </c>
      <c r="L34" s="194">
        <v>1.4661999999999999</v>
      </c>
      <c r="M34" s="194">
        <v>1.9658099999999998</v>
      </c>
      <c r="N34" s="194">
        <v>2</v>
      </c>
      <c r="O34" s="50">
        <f>N34/J34*100</f>
        <v>200</v>
      </c>
      <c r="P34" s="193">
        <v>1.3860209999999999</v>
      </c>
      <c r="Q34" s="194">
        <v>2</v>
      </c>
      <c r="R34" s="194">
        <v>1.6793480000000001</v>
      </c>
      <c r="S34" s="194">
        <v>1.550897</v>
      </c>
      <c r="T34" s="194">
        <v>1.6637519999999999</v>
      </c>
      <c r="U34" s="194">
        <v>2</v>
      </c>
      <c r="V34" s="188">
        <f>U34/Q34*100</f>
        <v>100</v>
      </c>
    </row>
    <row r="35" spans="1:49" s="25" customFormat="1" ht="15.75" customHeight="1">
      <c r="A35" s="321" t="s">
        <v>56</v>
      </c>
      <c r="B35" s="49">
        <f t="shared" ref="B35:G35" si="28">B34/B15*100</f>
        <v>12.734386690335036</v>
      </c>
      <c r="C35" s="50">
        <f t="shared" si="28"/>
        <v>13.643415400315243</v>
      </c>
      <c r="D35" s="50">
        <f t="shared" si="28"/>
        <v>12.275694797720119</v>
      </c>
      <c r="E35" s="50">
        <f t="shared" si="28"/>
        <v>14.295158564950608</v>
      </c>
      <c r="F35" s="50">
        <f t="shared" si="28"/>
        <v>16.715073598871079</v>
      </c>
      <c r="G35" s="50">
        <f t="shared" si="28"/>
        <v>16.237490492319029</v>
      </c>
      <c r="H35" s="50" t="s">
        <v>7</v>
      </c>
      <c r="I35" s="49">
        <f t="shared" ref="I35:N35" si="29">I34/B15*100</f>
        <v>8.7533128401386925E-2</v>
      </c>
      <c r="J35" s="50">
        <f t="shared" si="29"/>
        <v>0.16056510464688595</v>
      </c>
      <c r="K35" s="50">
        <f t="shared" si="29"/>
        <v>0.1411021041060968</v>
      </c>
      <c r="L35" s="50">
        <f t="shared" si="29"/>
        <v>0.29557182524371267</v>
      </c>
      <c r="M35" s="50">
        <f t="shared" si="29"/>
        <v>0.48346677469824106</v>
      </c>
      <c r="N35" s="50">
        <f t="shared" si="29"/>
        <v>0.4605472317540979</v>
      </c>
      <c r="O35" s="50" t="s">
        <v>7</v>
      </c>
      <c r="P35" s="49">
        <f t="shared" ref="P35:U35" si="30">P34/B15*100</f>
        <v>0.25853250114696946</v>
      </c>
      <c r="Q35" s="50">
        <f t="shared" si="30"/>
        <v>0.3211302092937719</v>
      </c>
      <c r="R35" s="50">
        <f t="shared" si="30"/>
        <v>0.2830378085147599</v>
      </c>
      <c r="S35" s="50">
        <f t="shared" si="30"/>
        <v>0.31264592624130289</v>
      </c>
      <c r="T35" s="50">
        <f t="shared" si="30"/>
        <v>0.40917932726852951</v>
      </c>
      <c r="U35" s="50">
        <f t="shared" si="30"/>
        <v>0.4605472317540979</v>
      </c>
      <c r="V35" s="188" t="s">
        <v>7</v>
      </c>
    </row>
    <row r="36" spans="1:49" s="27" customFormat="1" ht="34.5" customHeight="1">
      <c r="A36" s="323" t="s">
        <v>62</v>
      </c>
      <c r="B36" s="193">
        <v>9.9618680700000013</v>
      </c>
      <c r="C36" s="194">
        <v>10</v>
      </c>
      <c r="D36" s="194">
        <v>12.865862</v>
      </c>
      <c r="E36" s="194">
        <v>4.6003190000000007</v>
      </c>
      <c r="F36" s="194">
        <v>4.5441120000000002</v>
      </c>
      <c r="G36" s="194">
        <v>7</v>
      </c>
      <c r="H36" s="50">
        <f>G36/C36*100</f>
        <v>70</v>
      </c>
      <c r="I36" s="193">
        <v>0.33221904999999996</v>
      </c>
      <c r="J36" s="194">
        <v>0.52492100000000008</v>
      </c>
      <c r="K36" s="194">
        <v>0.184507</v>
      </c>
      <c r="L36" s="194">
        <v>0.39733300000000005</v>
      </c>
      <c r="M36" s="194">
        <v>0.56773200000000001</v>
      </c>
      <c r="N36" s="194">
        <v>0</v>
      </c>
      <c r="O36" s="50">
        <f>N36/J36*100</f>
        <v>0</v>
      </c>
      <c r="P36" s="193">
        <v>1.545973</v>
      </c>
      <c r="Q36" s="194">
        <v>2</v>
      </c>
      <c r="R36" s="194">
        <v>3.0508999999999999</v>
      </c>
      <c r="S36" s="194">
        <v>2.4980149999999997</v>
      </c>
      <c r="T36" s="194">
        <v>1.832943</v>
      </c>
      <c r="U36" s="194">
        <v>1</v>
      </c>
      <c r="V36" s="188">
        <f>U36/Q36*100</f>
        <v>50</v>
      </c>
    </row>
    <row r="37" spans="1:49" s="25" customFormat="1" ht="15.75" customHeight="1">
      <c r="A37" s="321" t="s">
        <v>56</v>
      </c>
      <c r="B37" s="49">
        <f t="shared" ref="B37:G37" si="31">B36/B17*100</f>
        <v>2.6896277286921038</v>
      </c>
      <c r="C37" s="50">
        <f t="shared" si="31"/>
        <v>2.5806490439184326</v>
      </c>
      <c r="D37" s="50">
        <f t="shared" si="31"/>
        <v>3.2677511468498341</v>
      </c>
      <c r="E37" s="50">
        <f t="shared" si="31"/>
        <v>1.4538477031562373</v>
      </c>
      <c r="F37" s="50">
        <f t="shared" si="31"/>
        <v>1.7645472442190855</v>
      </c>
      <c r="G37" s="50">
        <f t="shared" si="31"/>
        <v>2.480749815562453</v>
      </c>
      <c r="H37" s="50" t="s">
        <v>7</v>
      </c>
      <c r="I37" s="49">
        <f t="shared" ref="I37:N37" si="32">I36/B17*100</f>
        <v>8.9696587286740515E-2</v>
      </c>
      <c r="J37" s="50">
        <f t="shared" si="32"/>
        <v>0.13546368767827077</v>
      </c>
      <c r="K37" s="50">
        <f t="shared" si="32"/>
        <v>4.6862228185862893E-2</v>
      </c>
      <c r="L37" s="50">
        <f t="shared" si="32"/>
        <v>0.12556991579022611</v>
      </c>
      <c r="M37" s="50">
        <f t="shared" si="32"/>
        <v>0.22045890067300053</v>
      </c>
      <c r="N37" s="50">
        <f t="shared" si="32"/>
        <v>0</v>
      </c>
      <c r="O37" s="50" t="s">
        <v>7</v>
      </c>
      <c r="P37" s="49">
        <f t="shared" ref="P37:U37" si="33">P36/B17*100</f>
        <v>0.41740081472583856</v>
      </c>
      <c r="Q37" s="50">
        <f t="shared" si="33"/>
        <v>0.51612980878368653</v>
      </c>
      <c r="R37" s="50">
        <f t="shared" si="33"/>
        <v>0.77488643776251909</v>
      </c>
      <c r="S37" s="50">
        <f t="shared" si="33"/>
        <v>0.78945250757606744</v>
      </c>
      <c r="T37" s="50">
        <f t="shared" si="33"/>
        <v>0.71175941954350219</v>
      </c>
      <c r="U37" s="50">
        <f t="shared" si="33"/>
        <v>0.35439283079463618</v>
      </c>
      <c r="V37" s="188" t="s">
        <v>7</v>
      </c>
    </row>
    <row r="38" spans="1:49" s="26" customFormat="1" ht="34.5" customHeight="1">
      <c r="A38" s="42" t="s">
        <v>63</v>
      </c>
      <c r="B38" s="191">
        <v>1191.2795475200001</v>
      </c>
      <c r="C38" s="192">
        <v>1418.285705</v>
      </c>
      <c r="D38" s="192">
        <v>1168.480922</v>
      </c>
      <c r="E38" s="192">
        <v>875.13247000000001</v>
      </c>
      <c r="F38" s="192">
        <v>829.174485</v>
      </c>
      <c r="G38" s="192">
        <v>810.89887699999997</v>
      </c>
      <c r="H38" s="50">
        <f>G38/C38*100</f>
        <v>57.174578728479815</v>
      </c>
      <c r="I38" s="193">
        <v>547.87081175999992</v>
      </c>
      <c r="J38" s="194">
        <v>512.25336300000004</v>
      </c>
      <c r="K38" s="194">
        <v>467.95088900000002</v>
      </c>
      <c r="L38" s="194">
        <v>485.326233</v>
      </c>
      <c r="M38" s="194">
        <v>425.65341699999999</v>
      </c>
      <c r="N38" s="194">
        <v>373.03481599999998</v>
      </c>
      <c r="O38" s="50">
        <f>N38/J38*100</f>
        <v>72.822326400227055</v>
      </c>
      <c r="P38" s="193">
        <v>192.869473</v>
      </c>
      <c r="Q38" s="194">
        <v>229.18601973999998</v>
      </c>
      <c r="R38" s="194">
        <v>148.154608</v>
      </c>
      <c r="S38" s="194">
        <v>126.503242</v>
      </c>
      <c r="T38" s="194">
        <v>142.667528</v>
      </c>
      <c r="U38" s="194">
        <v>53.333239999999996</v>
      </c>
      <c r="V38" s="188">
        <f>U38/Q38*100</f>
        <v>23.270721338284016</v>
      </c>
    </row>
    <row r="39" spans="1:49" s="25" customFormat="1" ht="15.75" customHeight="1">
      <c r="A39" s="321" t="s">
        <v>56</v>
      </c>
      <c r="B39" s="49">
        <f t="shared" ref="B39:G39" si="34">B38/B19*100</f>
        <v>29.762167750132512</v>
      </c>
      <c r="C39" s="50">
        <f t="shared" si="34"/>
        <v>31.371196064401474</v>
      </c>
      <c r="D39" s="50">
        <f t="shared" si="34"/>
        <v>31.640566286252497</v>
      </c>
      <c r="E39" s="50">
        <f t="shared" si="34"/>
        <v>28.988583085160052</v>
      </c>
      <c r="F39" s="50">
        <f t="shared" si="34"/>
        <v>32.137038690661747</v>
      </c>
      <c r="G39" s="50">
        <f t="shared" si="34"/>
        <v>32.961668456426636</v>
      </c>
      <c r="H39" s="50" t="s">
        <v>7</v>
      </c>
      <c r="I39" s="49">
        <f t="shared" ref="I39:N39" si="35">I38/B19*100</f>
        <v>13.687654622248635</v>
      </c>
      <c r="J39" s="50">
        <f t="shared" si="35"/>
        <v>11.330580734663769</v>
      </c>
      <c r="K39" s="50">
        <f t="shared" si="35"/>
        <v>12.671350334734251</v>
      </c>
      <c r="L39" s="50">
        <f t="shared" si="35"/>
        <v>16.076331653798938</v>
      </c>
      <c r="M39" s="50">
        <f t="shared" si="35"/>
        <v>16.497420721938131</v>
      </c>
      <c r="N39" s="50">
        <f t="shared" si="35"/>
        <v>15.163234623268707</v>
      </c>
      <c r="O39" s="50" t="s">
        <v>7</v>
      </c>
      <c r="P39" s="49">
        <f t="shared" ref="P39:U39" si="36">P38/B19*100</f>
        <v>4.8185277932921808</v>
      </c>
      <c r="Q39" s="50">
        <f t="shared" si="36"/>
        <v>5.0693873139497834</v>
      </c>
      <c r="R39" s="50">
        <f t="shared" si="36"/>
        <v>4.0117862489480638</v>
      </c>
      <c r="S39" s="50">
        <f t="shared" si="36"/>
        <v>4.1903938740372748</v>
      </c>
      <c r="T39" s="50">
        <f t="shared" si="36"/>
        <v>5.5294898120714215</v>
      </c>
      <c r="U39" s="50">
        <f t="shared" si="36"/>
        <v>2.1679060416148923</v>
      </c>
      <c r="V39" s="188" t="s">
        <v>7</v>
      </c>
    </row>
    <row r="40" spans="1:49" s="27" customFormat="1" ht="34.5" customHeight="1">
      <c r="A40" s="42" t="s">
        <v>64</v>
      </c>
      <c r="B40" s="193">
        <v>208.84110355000001</v>
      </c>
      <c r="C40" s="194">
        <v>102.657095</v>
      </c>
      <c r="D40" s="194">
        <v>154.52781299999998</v>
      </c>
      <c r="E40" s="194">
        <v>192.922405</v>
      </c>
      <c r="F40" s="194">
        <v>136.664275</v>
      </c>
      <c r="G40" s="194">
        <v>145.900676</v>
      </c>
      <c r="H40" s="50">
        <f>G40/C40*100</f>
        <v>142.12429837411628</v>
      </c>
      <c r="I40" s="193">
        <v>39.078143819999994</v>
      </c>
      <c r="J40" s="194">
        <v>45.081071999999999</v>
      </c>
      <c r="K40" s="194">
        <v>49.792186999999998</v>
      </c>
      <c r="L40" s="194">
        <v>38.733838000000006</v>
      </c>
      <c r="M40" s="194">
        <v>31.952867999999999</v>
      </c>
      <c r="N40" s="194">
        <v>28.525444</v>
      </c>
      <c r="O40" s="50">
        <f>N40/J40*100</f>
        <v>63.275877734229567</v>
      </c>
      <c r="P40" s="193">
        <v>27.25704</v>
      </c>
      <c r="Q40" s="194">
        <v>61.923113630000003</v>
      </c>
      <c r="R40" s="194">
        <v>47.005910999999998</v>
      </c>
      <c r="S40" s="194">
        <v>37.103147</v>
      </c>
      <c r="T40" s="194">
        <v>12.214209</v>
      </c>
      <c r="U40" s="194">
        <v>45.134855000000002</v>
      </c>
      <c r="V40" s="188">
        <f>U40/Q40*100</f>
        <v>72.888542507225338</v>
      </c>
    </row>
    <row r="41" spans="1:49" s="25" customFormat="1" ht="15.75" customHeight="1">
      <c r="A41" s="324" t="s">
        <v>56</v>
      </c>
      <c r="B41" s="51">
        <f t="shared" ref="B41:G41" si="37">B40/B21*100</f>
        <v>10.700493685742067</v>
      </c>
      <c r="C41" s="52">
        <f t="shared" si="37"/>
        <v>4.8216468143721967</v>
      </c>
      <c r="D41" s="52">
        <f t="shared" si="37"/>
        <v>8.882821463662296</v>
      </c>
      <c r="E41" s="52">
        <f t="shared" si="37"/>
        <v>12.522741365666267</v>
      </c>
      <c r="F41" s="52">
        <f t="shared" si="37"/>
        <v>12.712238559890594</v>
      </c>
      <c r="G41" s="52">
        <f t="shared" si="37"/>
        <v>12.229318244969299</v>
      </c>
      <c r="H41" s="52" t="s">
        <v>7</v>
      </c>
      <c r="I41" s="51">
        <f t="shared" ref="I41:N41" si="38">I40/B21*100</f>
        <v>2.0022659528626607</v>
      </c>
      <c r="J41" s="52">
        <f t="shared" si="38"/>
        <v>2.1173890338245362</v>
      </c>
      <c r="K41" s="52">
        <f t="shared" si="38"/>
        <v>2.8622362461461019</v>
      </c>
      <c r="L41" s="52">
        <f t="shared" si="38"/>
        <v>2.5142431506263678</v>
      </c>
      <c r="M41" s="52">
        <f t="shared" si="38"/>
        <v>2.9721921159622307</v>
      </c>
      <c r="N41" s="52">
        <f t="shared" si="38"/>
        <v>2.390987775512774</v>
      </c>
      <c r="O41" s="52" t="s">
        <v>7</v>
      </c>
      <c r="P41" s="51">
        <f t="shared" ref="P41:U41" si="39">P40/B21*100</f>
        <v>1.3965822793221825</v>
      </c>
      <c r="Q41" s="52">
        <f t="shared" si="39"/>
        <v>2.9084339817924625</v>
      </c>
      <c r="R41" s="52">
        <f t="shared" si="39"/>
        <v>2.7020709543711696</v>
      </c>
      <c r="S41" s="52">
        <f t="shared" si="39"/>
        <v>2.4083937463525622</v>
      </c>
      <c r="T41" s="52">
        <f t="shared" si="39"/>
        <v>1.1361413846329826</v>
      </c>
      <c r="U41" s="52">
        <f t="shared" si="39"/>
        <v>3.7831799061406941</v>
      </c>
      <c r="V41" s="195" t="s">
        <v>7</v>
      </c>
    </row>
    <row r="42" spans="1:49" s="8" customFormat="1" ht="15.75" customHeight="1">
      <c r="A42" s="196" t="s">
        <v>65</v>
      </c>
      <c r="B42" s="326"/>
      <c r="C42" s="327"/>
      <c r="D42" s="327"/>
      <c r="E42" s="327"/>
      <c r="F42" s="327"/>
      <c r="G42" s="327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8"/>
      <c r="AS42" s="28"/>
      <c r="AT42" s="28"/>
      <c r="AU42" s="28"/>
      <c r="AV42" s="28"/>
      <c r="AW42" s="28"/>
    </row>
    <row r="43" spans="1:49" s="8" customFormat="1">
      <c r="A43" s="198" t="s">
        <v>66</v>
      </c>
      <c r="B43" s="197"/>
      <c r="C43" s="197"/>
      <c r="D43" s="197"/>
      <c r="E43" s="197"/>
      <c r="F43" s="197"/>
      <c r="G43" s="197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9"/>
      <c r="AS43" s="29"/>
      <c r="AT43" s="29"/>
      <c r="AU43" s="29"/>
      <c r="AV43" s="29"/>
      <c r="AW43" s="29"/>
    </row>
  </sheetData>
  <mergeCells count="8">
    <mergeCell ref="A4:A5"/>
    <mergeCell ref="B4:H4"/>
    <mergeCell ref="I4:O4"/>
    <mergeCell ref="P4:V4"/>
    <mergeCell ref="B23:H23"/>
    <mergeCell ref="I23:O23"/>
    <mergeCell ref="P23:V23"/>
    <mergeCell ref="A23:A24"/>
  </mergeCells>
  <phoneticPr fontId="10" type="noConversion"/>
  <printOptions horizontalCentered="1"/>
  <pageMargins left="0.31496062992125984" right="0.62" top="0.74803149606299213" bottom="0.99" header="0.51181102362204722" footer="0.51181102362204722"/>
  <pageSetup paperSize="9" scale="68" fitToHeight="2" orientation="landscape" horizontalDpi="4294967293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rowBreaks count="1" manualBreakCount="1">
    <brk id="22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W43"/>
  <sheetViews>
    <sheetView topLeftCell="A19" zoomScale="80" workbookViewId="0">
      <selection activeCell="Y11" sqref="Y11"/>
    </sheetView>
  </sheetViews>
  <sheetFormatPr defaultRowHeight="15"/>
  <cols>
    <col min="1" max="1" width="25.7109375" style="30" customWidth="1"/>
    <col min="2" max="7" width="6.28515625" style="16" customWidth="1"/>
    <col min="8" max="8" width="7.7109375" style="16" customWidth="1"/>
    <col min="9" max="14" width="6.28515625" style="16" customWidth="1"/>
    <col min="15" max="15" width="7.7109375" style="16" customWidth="1"/>
    <col min="16" max="21" width="6.28515625" style="31" customWidth="1"/>
    <col min="22" max="22" width="7.7109375" style="32" customWidth="1"/>
    <col min="23" max="16384" width="9.140625" style="16"/>
  </cols>
  <sheetData>
    <row r="1" spans="1:23" s="19" customFormat="1">
      <c r="A1" s="15" t="s">
        <v>70</v>
      </c>
      <c r="B1" s="15"/>
      <c r="C1" s="15"/>
      <c r="D1" s="15"/>
      <c r="E1" s="15"/>
      <c r="F1" s="15"/>
      <c r="G1" s="15"/>
      <c r="H1" s="16"/>
      <c r="I1" s="16"/>
      <c r="J1" s="16"/>
      <c r="K1" s="16"/>
      <c r="L1" s="16"/>
      <c r="M1" s="16"/>
      <c r="N1" s="16"/>
      <c r="O1" s="16"/>
      <c r="P1" s="17"/>
      <c r="Q1" s="17"/>
      <c r="R1" s="17"/>
      <c r="S1" s="17"/>
      <c r="T1" s="17"/>
      <c r="U1" s="17"/>
      <c r="V1" s="18"/>
    </row>
    <row r="2" spans="1:23">
      <c r="A2" s="314" t="s">
        <v>17</v>
      </c>
      <c r="B2" s="241"/>
      <c r="C2" s="241"/>
      <c r="D2" s="329"/>
      <c r="E2" s="329"/>
      <c r="F2" s="329"/>
      <c r="G2" s="15"/>
      <c r="K2" s="23"/>
      <c r="P2" s="17"/>
      <c r="Q2" s="17"/>
      <c r="R2" s="17"/>
      <c r="S2" s="17"/>
      <c r="T2" s="17"/>
      <c r="U2" s="17"/>
      <c r="V2" s="18"/>
    </row>
    <row r="3" spans="1:23">
      <c r="A3" s="314" t="s">
        <v>44</v>
      </c>
      <c r="B3" s="243"/>
      <c r="C3" s="243"/>
      <c r="D3" s="330"/>
      <c r="E3" s="330"/>
      <c r="F3" s="330"/>
      <c r="G3" s="20"/>
      <c r="H3" s="239"/>
      <c r="I3" s="239"/>
      <c r="J3" s="235"/>
      <c r="K3" s="236"/>
      <c r="L3" s="236"/>
      <c r="M3" s="235"/>
      <c r="N3" s="235"/>
      <c r="O3" s="5"/>
      <c r="P3" s="17"/>
      <c r="Q3" s="17"/>
      <c r="R3" s="17"/>
      <c r="S3" s="17"/>
      <c r="T3" s="17"/>
      <c r="U3" s="17"/>
      <c r="V3" s="18"/>
      <c r="W3" s="281"/>
    </row>
    <row r="4" spans="1:23" ht="14.25" customHeight="1">
      <c r="A4" s="484" t="s">
        <v>45</v>
      </c>
      <c r="B4" s="488" t="s">
        <v>53</v>
      </c>
      <c r="C4" s="486"/>
      <c r="D4" s="486"/>
      <c r="E4" s="486"/>
      <c r="F4" s="486"/>
      <c r="G4" s="486"/>
      <c r="H4" s="487"/>
      <c r="I4" s="488" t="s">
        <v>54</v>
      </c>
      <c r="J4" s="486"/>
      <c r="K4" s="486"/>
      <c r="L4" s="486"/>
      <c r="M4" s="486"/>
      <c r="N4" s="486"/>
      <c r="O4" s="486"/>
      <c r="P4" s="489" t="s">
        <v>71</v>
      </c>
      <c r="Q4" s="490"/>
      <c r="R4" s="490"/>
      <c r="S4" s="490"/>
      <c r="T4" s="490"/>
      <c r="U4" s="490"/>
      <c r="V4" s="491"/>
      <c r="W4" s="238"/>
    </row>
    <row r="5" spans="1:23" ht="63" customHeight="1">
      <c r="A5" s="485" t="s">
        <v>6</v>
      </c>
      <c r="B5" s="182" t="s">
        <v>46</v>
      </c>
      <c r="C5" s="182" t="s">
        <v>47</v>
      </c>
      <c r="D5" s="182" t="s">
        <v>48</v>
      </c>
      <c r="E5" s="182" t="s">
        <v>49</v>
      </c>
      <c r="F5" s="182" t="s">
        <v>50</v>
      </c>
      <c r="G5" s="182" t="s">
        <v>51</v>
      </c>
      <c r="H5" s="183" t="s">
        <v>52</v>
      </c>
      <c r="I5" s="182" t="s">
        <v>46</v>
      </c>
      <c r="J5" s="182" t="s">
        <v>47</v>
      </c>
      <c r="K5" s="182" t="s">
        <v>48</v>
      </c>
      <c r="L5" s="182" t="s">
        <v>49</v>
      </c>
      <c r="M5" s="182" t="s">
        <v>50</v>
      </c>
      <c r="N5" s="182" t="s">
        <v>51</v>
      </c>
      <c r="O5" s="183" t="s">
        <v>52</v>
      </c>
      <c r="P5" s="182" t="s">
        <v>46</v>
      </c>
      <c r="Q5" s="182" t="s">
        <v>47</v>
      </c>
      <c r="R5" s="182" t="s">
        <v>48</v>
      </c>
      <c r="S5" s="182" t="s">
        <v>49</v>
      </c>
      <c r="T5" s="182" t="s">
        <v>50</v>
      </c>
      <c r="U5" s="182" t="s">
        <v>51</v>
      </c>
      <c r="V5" s="319" t="s">
        <v>52</v>
      </c>
      <c r="W5" s="281"/>
    </row>
    <row r="6" spans="1:23" ht="34.5" customHeight="1">
      <c r="A6" s="320" t="s">
        <v>35</v>
      </c>
      <c r="B6" s="184">
        <v>16225</v>
      </c>
      <c r="C6" s="185">
        <v>15566</v>
      </c>
      <c r="D6" s="185">
        <v>14714</v>
      </c>
      <c r="E6" s="185">
        <v>14343</v>
      </c>
      <c r="F6" s="185">
        <v>10394</v>
      </c>
      <c r="G6" s="185">
        <v>9457</v>
      </c>
      <c r="H6" s="186">
        <f>G6/C6*100</f>
        <v>60.754207888988823</v>
      </c>
      <c r="I6" s="184">
        <v>5876</v>
      </c>
      <c r="J6" s="185">
        <v>6066</v>
      </c>
      <c r="K6" s="185">
        <v>4315</v>
      </c>
      <c r="L6" s="185">
        <v>3827</v>
      </c>
      <c r="M6" s="185">
        <v>2913</v>
      </c>
      <c r="N6" s="185">
        <v>2867</v>
      </c>
      <c r="O6" s="186">
        <f>N6/J6*100</f>
        <v>47.26343554236729</v>
      </c>
      <c r="P6" s="184">
        <v>5106.4155088899997</v>
      </c>
      <c r="Q6" s="185">
        <v>4942.5988880000004</v>
      </c>
      <c r="R6" s="185">
        <v>5521.4460900000004</v>
      </c>
      <c r="S6" s="185">
        <v>5838.7847519999996</v>
      </c>
      <c r="T6" s="185">
        <v>4041.7330000000002</v>
      </c>
      <c r="U6" s="185">
        <v>3763.2629999999999</v>
      </c>
      <c r="V6" s="187">
        <f>U6/Q6*100</f>
        <v>76.139356748869957</v>
      </c>
    </row>
    <row r="7" spans="1:23" s="21" customFormat="1" ht="15.75" customHeight="1">
      <c r="A7" s="321" t="s">
        <v>56</v>
      </c>
      <c r="B7" s="200">
        <v>100</v>
      </c>
      <c r="C7" s="201">
        <v>100</v>
      </c>
      <c r="D7" s="201">
        <v>100</v>
      </c>
      <c r="E7" s="201">
        <v>100</v>
      </c>
      <c r="F7" s="201">
        <v>100</v>
      </c>
      <c r="G7" s="201">
        <v>100</v>
      </c>
      <c r="H7" s="201" t="s">
        <v>7</v>
      </c>
      <c r="I7" s="49">
        <f t="shared" ref="I7:N7" si="0">I6/B6*100</f>
        <v>36.215716486902927</v>
      </c>
      <c r="J7" s="50">
        <f t="shared" si="0"/>
        <v>38.969549017088525</v>
      </c>
      <c r="K7" s="50">
        <f t="shared" si="0"/>
        <v>29.325812151692265</v>
      </c>
      <c r="L7" s="50">
        <f t="shared" si="0"/>
        <v>26.68200515931116</v>
      </c>
      <c r="M7" s="50">
        <f t="shared" si="0"/>
        <v>28.025784106215124</v>
      </c>
      <c r="N7" s="50">
        <f t="shared" si="0"/>
        <v>30.31616791794438</v>
      </c>
      <c r="O7" s="201" t="s">
        <v>7</v>
      </c>
      <c r="P7" s="49">
        <f t="shared" ref="P7:U7" si="1">P6/B6*100</f>
        <v>31.472514692696457</v>
      </c>
      <c r="Q7" s="50">
        <f t="shared" si="1"/>
        <v>31.752530438134396</v>
      </c>
      <c r="R7" s="50">
        <f t="shared" si="1"/>
        <v>37.525119546010608</v>
      </c>
      <c r="S7" s="50">
        <f t="shared" si="1"/>
        <v>40.708253168793135</v>
      </c>
      <c r="T7" s="50">
        <f t="shared" si="1"/>
        <v>38.885251106407544</v>
      </c>
      <c r="U7" s="50">
        <f t="shared" si="1"/>
        <v>39.79341228719467</v>
      </c>
      <c r="V7" s="202" t="s">
        <v>7</v>
      </c>
    </row>
    <row r="8" spans="1:23" s="22" customFormat="1" ht="15" customHeight="1">
      <c r="A8" s="322" t="s">
        <v>57</v>
      </c>
      <c r="B8" s="203"/>
      <c r="C8" s="204"/>
      <c r="D8" s="204"/>
      <c r="E8" s="204"/>
      <c r="F8" s="204"/>
      <c r="G8" s="204"/>
      <c r="H8" s="201"/>
      <c r="I8" s="203"/>
      <c r="J8" s="204"/>
      <c r="K8" s="204"/>
      <c r="L8" s="204"/>
      <c r="M8" s="204"/>
      <c r="N8" s="204"/>
      <c r="O8" s="201"/>
      <c r="P8" s="203"/>
      <c r="Q8" s="204"/>
      <c r="R8" s="204"/>
      <c r="S8" s="204"/>
      <c r="T8" s="204"/>
      <c r="U8" s="204"/>
      <c r="V8" s="202"/>
    </row>
    <row r="9" spans="1:23" s="23" customFormat="1" ht="34.5" customHeight="1">
      <c r="A9" s="42" t="s">
        <v>58</v>
      </c>
      <c r="B9" s="191">
        <v>1955.7257660399998</v>
      </c>
      <c r="C9" s="192">
        <v>1356.753305</v>
      </c>
      <c r="D9" s="192">
        <v>1253.829199</v>
      </c>
      <c r="E9" s="192">
        <v>1485.803431</v>
      </c>
      <c r="F9" s="192">
        <v>1050.118706</v>
      </c>
      <c r="G9" s="192">
        <v>719.24429500000008</v>
      </c>
      <c r="H9" s="50">
        <f>G9/C9*100</f>
        <v>53.012164580649404</v>
      </c>
      <c r="I9" s="191">
        <v>214.22893768</v>
      </c>
      <c r="J9" s="192">
        <v>193.03411</v>
      </c>
      <c r="K9" s="192">
        <v>171.73978400000001</v>
      </c>
      <c r="L9" s="192">
        <v>146.088842</v>
      </c>
      <c r="M9" s="192">
        <v>72.703197000000003</v>
      </c>
      <c r="N9" s="192">
        <v>66.059314000000001</v>
      </c>
      <c r="O9" s="50">
        <f>N9/J9*100</f>
        <v>34.22157565831241</v>
      </c>
      <c r="P9" s="191">
        <v>918.63001838000002</v>
      </c>
      <c r="Q9" s="192">
        <v>629.16891699999996</v>
      </c>
      <c r="R9" s="192">
        <v>595.320108</v>
      </c>
      <c r="S9" s="192">
        <v>673.02946200000008</v>
      </c>
      <c r="T9" s="192">
        <v>513.51221799999996</v>
      </c>
      <c r="U9" s="192">
        <v>353.23640999999998</v>
      </c>
      <c r="V9" s="188">
        <f>U9/Q9*100</f>
        <v>56.143334557005772</v>
      </c>
    </row>
    <row r="10" spans="1:23" s="21" customFormat="1" ht="15.75" customHeight="1">
      <c r="A10" s="321" t="s">
        <v>56</v>
      </c>
      <c r="B10" s="200">
        <v>100</v>
      </c>
      <c r="C10" s="201">
        <v>100</v>
      </c>
      <c r="D10" s="201">
        <v>100</v>
      </c>
      <c r="E10" s="201">
        <v>100</v>
      </c>
      <c r="F10" s="201">
        <v>100</v>
      </c>
      <c r="G10" s="201">
        <v>100</v>
      </c>
      <c r="H10" s="201" t="s">
        <v>7</v>
      </c>
      <c r="I10" s="49">
        <f t="shared" ref="I10:N10" si="2">I9/B9*100</f>
        <v>10.95393543409595</v>
      </c>
      <c r="J10" s="50">
        <f t="shared" si="2"/>
        <v>14.227649882157465</v>
      </c>
      <c r="K10" s="50">
        <f t="shared" si="2"/>
        <v>13.697223205279654</v>
      </c>
      <c r="L10" s="50">
        <f t="shared" si="2"/>
        <v>9.8323128720787025</v>
      </c>
      <c r="M10" s="50">
        <f t="shared" si="2"/>
        <v>6.9233312943194072</v>
      </c>
      <c r="N10" s="50">
        <f t="shared" si="2"/>
        <v>9.1845447310777768</v>
      </c>
      <c r="O10" s="201" t="s">
        <v>7</v>
      </c>
      <c r="P10" s="49">
        <f t="shared" ref="P10:U10" si="3">P9/B9*100</f>
        <v>46.971310310037175</v>
      </c>
      <c r="Q10" s="50">
        <f t="shared" si="3"/>
        <v>46.373125805652634</v>
      </c>
      <c r="R10" s="50">
        <f t="shared" si="3"/>
        <v>47.480159855489219</v>
      </c>
      <c r="S10" s="50">
        <f t="shared" si="3"/>
        <v>45.297342027742296</v>
      </c>
      <c r="T10" s="50">
        <f t="shared" si="3"/>
        <v>48.900397170908029</v>
      </c>
      <c r="U10" s="50">
        <f t="shared" si="3"/>
        <v>49.112160145809696</v>
      </c>
      <c r="V10" s="202" t="s">
        <v>7</v>
      </c>
    </row>
    <row r="11" spans="1:23" s="23" customFormat="1" ht="34.5" customHeight="1">
      <c r="A11" s="323" t="s">
        <v>59</v>
      </c>
      <c r="B11" s="191">
        <v>3870.0466644799999</v>
      </c>
      <c r="C11" s="192">
        <v>4657.6710789999997</v>
      </c>
      <c r="D11" s="192">
        <v>3400.6360410000002</v>
      </c>
      <c r="E11" s="192">
        <v>3854.2776760000002</v>
      </c>
      <c r="F11" s="192">
        <v>3336.597718</v>
      </c>
      <c r="G11" s="192">
        <v>2947.3621719999996</v>
      </c>
      <c r="H11" s="50">
        <f>G11/C11*100</f>
        <v>63.279740497106914</v>
      </c>
      <c r="I11" s="191">
        <v>3206.5228232200002</v>
      </c>
      <c r="J11" s="192">
        <v>3731.2207159999998</v>
      </c>
      <c r="K11" s="192">
        <v>1739.648717</v>
      </c>
      <c r="L11" s="192">
        <v>1784.7040630000001</v>
      </c>
      <c r="M11" s="192">
        <v>1616.6186720000001</v>
      </c>
      <c r="N11" s="192">
        <v>1495.7187080000001</v>
      </c>
      <c r="O11" s="50">
        <f>N11/J11*100</f>
        <v>40.086578142808534</v>
      </c>
      <c r="P11" s="191">
        <v>498.54034123999998</v>
      </c>
      <c r="Q11" s="192">
        <v>627.89455199999998</v>
      </c>
      <c r="R11" s="192">
        <v>1316.265259</v>
      </c>
      <c r="S11" s="192">
        <v>1701.051817</v>
      </c>
      <c r="T11" s="192">
        <v>1323.7839210000002</v>
      </c>
      <c r="U11" s="192">
        <v>1080.2853210000001</v>
      </c>
      <c r="V11" s="188">
        <f>U11/Q11*100</f>
        <v>172.0488444371787</v>
      </c>
    </row>
    <row r="12" spans="1:23" s="21" customFormat="1" ht="15.75" customHeight="1">
      <c r="A12" s="321" t="s">
        <v>56</v>
      </c>
      <c r="B12" s="200">
        <v>100</v>
      </c>
      <c r="C12" s="201">
        <v>100</v>
      </c>
      <c r="D12" s="201">
        <v>100</v>
      </c>
      <c r="E12" s="201">
        <v>100</v>
      </c>
      <c r="F12" s="201">
        <v>100</v>
      </c>
      <c r="G12" s="201">
        <v>100</v>
      </c>
      <c r="H12" s="201" t="s">
        <v>7</v>
      </c>
      <c r="I12" s="49">
        <f t="shared" ref="I12:N12" si="4">I11/B11*100</f>
        <v>82.854887840243791</v>
      </c>
      <c r="J12" s="50">
        <f t="shared" si="4"/>
        <v>80.109150103426614</v>
      </c>
      <c r="K12" s="50">
        <f t="shared" si="4"/>
        <v>51.156568830824789</v>
      </c>
      <c r="L12" s="50">
        <f t="shared" si="4"/>
        <v>46.304501466333896</v>
      </c>
      <c r="M12" s="50">
        <f t="shared" si="4"/>
        <v>48.451111240614949</v>
      </c>
      <c r="N12" s="50">
        <f t="shared" si="4"/>
        <v>50.747706617441125</v>
      </c>
      <c r="O12" s="201" t="s">
        <v>7</v>
      </c>
      <c r="P12" s="49">
        <f t="shared" ref="P12:U12" si="5">P11/B11*100</f>
        <v>12.882024028694406</v>
      </c>
      <c r="Q12" s="50">
        <f t="shared" si="5"/>
        <v>13.480869330403827</v>
      </c>
      <c r="R12" s="50">
        <f t="shared" si="5"/>
        <v>38.706443239745688</v>
      </c>
      <c r="S12" s="50">
        <f t="shared" si="5"/>
        <v>44.134127325392008</v>
      </c>
      <c r="T12" s="50">
        <f t="shared" si="5"/>
        <v>39.674663620926218</v>
      </c>
      <c r="U12" s="50">
        <f t="shared" si="5"/>
        <v>36.652615388184479</v>
      </c>
      <c r="V12" s="202" t="s">
        <v>7</v>
      </c>
    </row>
    <row r="13" spans="1:23" s="23" customFormat="1" ht="34.5" customHeight="1">
      <c r="A13" s="42" t="s">
        <v>60</v>
      </c>
      <c r="B13" s="191">
        <v>2770.7156533900002</v>
      </c>
      <c r="C13" s="192">
        <v>2581.1737069999999</v>
      </c>
      <c r="D13" s="192">
        <v>2767.4129500000004</v>
      </c>
      <c r="E13" s="192">
        <v>2578.4990660000003</v>
      </c>
      <c r="F13" s="192">
        <v>1918.408799</v>
      </c>
      <c r="G13" s="192">
        <v>1833.3202409999999</v>
      </c>
      <c r="H13" s="50">
        <f>G13/C13*100</f>
        <v>71.026612274413665</v>
      </c>
      <c r="I13" s="191">
        <v>600.55813465999995</v>
      </c>
      <c r="J13" s="192">
        <v>467.11731300000002</v>
      </c>
      <c r="K13" s="192">
        <v>641.87320700000009</v>
      </c>
      <c r="L13" s="192">
        <v>503.24893400000002</v>
      </c>
      <c r="M13" s="192">
        <v>414.28292499999998</v>
      </c>
      <c r="N13" s="192">
        <v>375.452763</v>
      </c>
      <c r="O13" s="50">
        <f>N13/J13*100</f>
        <v>80.376546223196826</v>
      </c>
      <c r="P13" s="191">
        <v>1509.9589270500001</v>
      </c>
      <c r="Q13" s="192">
        <v>1472.868074</v>
      </c>
      <c r="R13" s="192">
        <v>1415.4331050000001</v>
      </c>
      <c r="S13" s="192">
        <v>1439.984987</v>
      </c>
      <c r="T13" s="192">
        <v>1029.5975189999999</v>
      </c>
      <c r="U13" s="192">
        <v>1005.609014</v>
      </c>
      <c r="V13" s="188">
        <f>U13/Q13*100</f>
        <v>68.275566002933132</v>
      </c>
    </row>
    <row r="14" spans="1:23" s="21" customFormat="1" ht="15.75" customHeight="1">
      <c r="A14" s="321" t="s">
        <v>56</v>
      </c>
      <c r="B14" s="200">
        <v>100</v>
      </c>
      <c r="C14" s="201">
        <v>100</v>
      </c>
      <c r="D14" s="201">
        <v>100</v>
      </c>
      <c r="E14" s="201">
        <v>100</v>
      </c>
      <c r="F14" s="201">
        <v>100</v>
      </c>
      <c r="G14" s="201">
        <v>100</v>
      </c>
      <c r="H14" s="201" t="s">
        <v>7</v>
      </c>
      <c r="I14" s="49">
        <f t="shared" ref="I14:N14" si="6">I13/B13*100</f>
        <v>21.675199110569526</v>
      </c>
      <c r="J14" s="50">
        <f t="shared" si="6"/>
        <v>18.097089387405575</v>
      </c>
      <c r="K14" s="50">
        <f t="shared" si="6"/>
        <v>23.193980031061141</v>
      </c>
      <c r="L14" s="50">
        <f t="shared" si="6"/>
        <v>19.51712686794512</v>
      </c>
      <c r="M14" s="50">
        <f t="shared" si="6"/>
        <v>21.595132654518228</v>
      </c>
      <c r="N14" s="50">
        <f t="shared" si="6"/>
        <v>20.479387867075864</v>
      </c>
      <c r="O14" s="201" t="s">
        <v>7</v>
      </c>
      <c r="P14" s="49">
        <f t="shared" ref="P14:U14" si="7">P13/B13*100</f>
        <v>54.497072812309312</v>
      </c>
      <c r="Q14" s="50">
        <f t="shared" si="7"/>
        <v>57.061950925877767</v>
      </c>
      <c r="R14" s="50">
        <f t="shared" si="7"/>
        <v>51.146436421785189</v>
      </c>
      <c r="S14" s="50">
        <f t="shared" si="7"/>
        <v>55.845860329662024</v>
      </c>
      <c r="T14" s="50">
        <f t="shared" si="7"/>
        <v>53.669349282420583</v>
      </c>
      <c r="U14" s="50">
        <f t="shared" si="7"/>
        <v>54.851792475246008</v>
      </c>
      <c r="V14" s="202" t="s">
        <v>7</v>
      </c>
    </row>
    <row r="15" spans="1:23" s="23" customFormat="1" ht="34.5" customHeight="1">
      <c r="A15" s="42" t="s">
        <v>61</v>
      </c>
      <c r="B15" s="191">
        <v>394.36733273000004</v>
      </c>
      <c r="C15" s="192">
        <v>389.11824999999999</v>
      </c>
      <c r="D15" s="192">
        <v>420.46393399999999</v>
      </c>
      <c r="E15" s="192">
        <v>379.92634299999997</v>
      </c>
      <c r="F15" s="192">
        <v>236.37105799999998</v>
      </c>
      <c r="G15" s="192">
        <v>235.61351500000001</v>
      </c>
      <c r="H15" s="50">
        <f>G15/C15*100</f>
        <v>60.550620537587228</v>
      </c>
      <c r="I15" s="191">
        <v>94.348993629999995</v>
      </c>
      <c r="J15" s="192">
        <v>86.697670000000002</v>
      </c>
      <c r="K15" s="192">
        <v>94.996009999999998</v>
      </c>
      <c r="L15" s="192">
        <v>81.214172000000005</v>
      </c>
      <c r="M15" s="192">
        <v>46.914982000000002</v>
      </c>
      <c r="N15" s="192">
        <v>58.841934000000002</v>
      </c>
      <c r="O15" s="50">
        <f>N15/J15*100</f>
        <v>67.870259950469261</v>
      </c>
      <c r="P15" s="191">
        <v>256.50693080000002</v>
      </c>
      <c r="Q15" s="192">
        <v>260.73763100000002</v>
      </c>
      <c r="R15" s="192">
        <v>277.17377899999997</v>
      </c>
      <c r="S15" s="192">
        <v>254.827934</v>
      </c>
      <c r="T15" s="192">
        <v>158.65943799999999</v>
      </c>
      <c r="U15" s="192">
        <v>159.91315599999999</v>
      </c>
      <c r="V15" s="188">
        <f>U15/Q15*100</f>
        <v>61.331061184643488</v>
      </c>
    </row>
    <row r="16" spans="1:23" s="21" customFormat="1" ht="15.75" customHeight="1">
      <c r="A16" s="321" t="s">
        <v>56</v>
      </c>
      <c r="B16" s="200">
        <v>100</v>
      </c>
      <c r="C16" s="201">
        <v>100</v>
      </c>
      <c r="D16" s="201">
        <v>100</v>
      </c>
      <c r="E16" s="201">
        <v>100</v>
      </c>
      <c r="F16" s="201">
        <v>100</v>
      </c>
      <c r="G16" s="201">
        <v>100</v>
      </c>
      <c r="H16" s="201" t="s">
        <v>7</v>
      </c>
      <c r="I16" s="49">
        <f t="shared" ref="I16:N16" si="8">I15/B15*100</f>
        <v>23.924140211328094</v>
      </c>
      <c r="J16" s="50">
        <f t="shared" si="8"/>
        <v>22.280545823795208</v>
      </c>
      <c r="K16" s="50">
        <f t="shared" si="8"/>
        <v>22.593141127771496</v>
      </c>
      <c r="L16" s="50">
        <f t="shared" si="8"/>
        <v>21.376293983384041</v>
      </c>
      <c r="M16" s="50">
        <f t="shared" si="8"/>
        <v>19.848023018114176</v>
      </c>
      <c r="N16" s="50">
        <f t="shared" si="8"/>
        <v>24.973921381377465</v>
      </c>
      <c r="O16" s="201" t="s">
        <v>7</v>
      </c>
      <c r="P16" s="49">
        <f t="shared" ref="P16:U16" si="9">P15/B15*100</f>
        <v>65.042641596182889</v>
      </c>
      <c r="Q16" s="50">
        <f t="shared" si="9"/>
        <v>67.007299452030338</v>
      </c>
      <c r="R16" s="50">
        <f t="shared" si="9"/>
        <v>65.920940320174992</v>
      </c>
      <c r="S16" s="50">
        <f t="shared" si="9"/>
        <v>67.072983670416349</v>
      </c>
      <c r="T16" s="50">
        <f t="shared" si="9"/>
        <v>67.123039234354991</v>
      </c>
      <c r="U16" s="50">
        <f t="shared" si="9"/>
        <v>67.870960628043761</v>
      </c>
      <c r="V16" s="202" t="s">
        <v>7</v>
      </c>
    </row>
    <row r="17" spans="1:23" s="23" customFormat="1" ht="34.5" customHeight="1">
      <c r="A17" s="323" t="s">
        <v>62</v>
      </c>
      <c r="B17" s="191">
        <v>803.51971592999996</v>
      </c>
      <c r="C17" s="192">
        <v>708.14020499999992</v>
      </c>
      <c r="D17" s="192">
        <v>864.40058900000008</v>
      </c>
      <c r="E17" s="192">
        <v>737.95043099999998</v>
      </c>
      <c r="F17" s="192">
        <v>524.75503700000002</v>
      </c>
      <c r="G17" s="192">
        <v>462.89231100000001</v>
      </c>
      <c r="H17" s="50">
        <f>G17/C17*100</f>
        <v>65.367325245994195</v>
      </c>
      <c r="I17" s="191">
        <v>92.262676349999992</v>
      </c>
      <c r="J17" s="192">
        <v>88.82530100000001</v>
      </c>
      <c r="K17" s="192">
        <v>98.605551000000006</v>
      </c>
      <c r="L17" s="192">
        <v>92.158699999999996</v>
      </c>
      <c r="M17" s="192">
        <v>45.860035000000003</v>
      </c>
      <c r="N17" s="192">
        <v>58.510064</v>
      </c>
      <c r="O17" s="50">
        <f>N17/J17*100</f>
        <v>65.87094368529074</v>
      </c>
      <c r="P17" s="191">
        <v>236.00960664999999</v>
      </c>
      <c r="Q17" s="192">
        <v>272.80974300000003</v>
      </c>
      <c r="R17" s="192">
        <v>263.75512599999996</v>
      </c>
      <c r="S17" s="192">
        <v>243.571257</v>
      </c>
      <c r="T17" s="192">
        <v>157.539311</v>
      </c>
      <c r="U17" s="192">
        <v>200.702079</v>
      </c>
      <c r="V17" s="188">
        <f>U17/Q17*100</f>
        <v>73.568515842925734</v>
      </c>
    </row>
    <row r="18" spans="1:23" s="21" customFormat="1" ht="15.75" customHeight="1">
      <c r="A18" s="321" t="s">
        <v>56</v>
      </c>
      <c r="B18" s="200">
        <v>100</v>
      </c>
      <c r="C18" s="201">
        <v>100</v>
      </c>
      <c r="D18" s="201">
        <v>100</v>
      </c>
      <c r="E18" s="201">
        <v>100</v>
      </c>
      <c r="F18" s="201">
        <v>100</v>
      </c>
      <c r="G18" s="201">
        <v>100</v>
      </c>
      <c r="H18" s="201" t="s">
        <v>7</v>
      </c>
      <c r="I18" s="49">
        <f t="shared" ref="I18:N18" si="10">I17/B17*100</f>
        <v>11.482316428690794</v>
      </c>
      <c r="J18" s="50">
        <f t="shared" si="10"/>
        <v>12.543462491301424</v>
      </c>
      <c r="K18" s="50">
        <f t="shared" si="10"/>
        <v>11.407390537999737</v>
      </c>
      <c r="L18" s="50">
        <f t="shared" si="10"/>
        <v>12.488467535023364</v>
      </c>
      <c r="M18" s="50">
        <f t="shared" si="10"/>
        <v>8.7393224964889669</v>
      </c>
      <c r="N18" s="50">
        <f t="shared" si="10"/>
        <v>12.640102807842924</v>
      </c>
      <c r="O18" s="201" t="s">
        <v>7</v>
      </c>
      <c r="P18" s="49">
        <f t="shared" ref="P18:U18" si="11">P17/B17*100</f>
        <v>29.371974572750918</v>
      </c>
      <c r="Q18" s="50">
        <f t="shared" si="11"/>
        <v>38.524820519123054</v>
      </c>
      <c r="R18" s="50">
        <f t="shared" si="11"/>
        <v>30.513066436607893</v>
      </c>
      <c r="S18" s="50">
        <f t="shared" si="11"/>
        <v>33.006452299233089</v>
      </c>
      <c r="T18" s="50">
        <f t="shared" si="11"/>
        <v>30.02149572506152</v>
      </c>
      <c r="U18" s="50">
        <f t="shared" si="11"/>
        <v>43.358265892647331</v>
      </c>
      <c r="V18" s="202" t="s">
        <v>7</v>
      </c>
    </row>
    <row r="19" spans="1:23" s="22" customFormat="1" ht="34.5" customHeight="1">
      <c r="A19" s="42" t="s">
        <v>63</v>
      </c>
      <c r="B19" s="191">
        <v>823.52650223000001</v>
      </c>
      <c r="C19" s="192">
        <v>825.778955</v>
      </c>
      <c r="D19" s="192">
        <v>900.74427500000002</v>
      </c>
      <c r="E19" s="192">
        <v>772.44050399999992</v>
      </c>
      <c r="F19" s="192">
        <v>429.16830800000002</v>
      </c>
      <c r="G19" s="192">
        <v>490.25279399999999</v>
      </c>
      <c r="H19" s="50">
        <f>G19/C19*100</f>
        <v>59.368526048232852</v>
      </c>
      <c r="I19" s="191">
        <v>300.54348421999998</v>
      </c>
      <c r="J19" s="192">
        <v>257.951502</v>
      </c>
      <c r="K19" s="192">
        <v>284.13639000000001</v>
      </c>
      <c r="L19" s="192">
        <v>230.74031099999999</v>
      </c>
      <c r="M19" s="192">
        <v>112.950799</v>
      </c>
      <c r="N19" s="192">
        <v>154.12455799999998</v>
      </c>
      <c r="O19" s="50">
        <f>N19/J19*100</f>
        <v>59.749432278940553</v>
      </c>
      <c r="P19" s="191">
        <v>290.15870252000002</v>
      </c>
      <c r="Q19" s="192">
        <v>307.985794</v>
      </c>
      <c r="R19" s="192">
        <v>331.34878100000003</v>
      </c>
      <c r="S19" s="192">
        <v>288.30526500000002</v>
      </c>
      <c r="T19" s="192">
        <v>154.201457</v>
      </c>
      <c r="U19" s="192">
        <v>200.54979500000002</v>
      </c>
      <c r="V19" s="188">
        <f>U19/Q19*100</f>
        <v>65.116573201424998</v>
      </c>
    </row>
    <row r="20" spans="1:23" s="21" customFormat="1" ht="15.75" customHeight="1">
      <c r="A20" s="321" t="s">
        <v>56</v>
      </c>
      <c r="B20" s="200">
        <v>100</v>
      </c>
      <c r="C20" s="201">
        <v>100</v>
      </c>
      <c r="D20" s="201">
        <v>100</v>
      </c>
      <c r="E20" s="201">
        <v>100</v>
      </c>
      <c r="F20" s="201">
        <v>100</v>
      </c>
      <c r="G20" s="201">
        <v>100</v>
      </c>
      <c r="H20" s="201" t="s">
        <v>7</v>
      </c>
      <c r="I20" s="49">
        <f t="shared" ref="I20:N20" si="12">I19/B19*100</f>
        <v>36.494694876991609</v>
      </c>
      <c r="J20" s="50">
        <f t="shared" si="12"/>
        <v>31.237354795509408</v>
      </c>
      <c r="K20" s="50">
        <f t="shared" si="12"/>
        <v>31.544623472627677</v>
      </c>
      <c r="L20" s="50">
        <f t="shared" si="12"/>
        <v>29.871596557292911</v>
      </c>
      <c r="M20" s="50">
        <f t="shared" si="12"/>
        <v>26.318532122367245</v>
      </c>
      <c r="N20" s="50">
        <f t="shared" si="12"/>
        <v>31.437772489268053</v>
      </c>
      <c r="O20" s="201" t="s">
        <v>7</v>
      </c>
      <c r="P20" s="49">
        <f t="shared" ref="P20:U20" si="13">P19/B19*100</f>
        <v>35.233681215393666</v>
      </c>
      <c r="Q20" s="50">
        <f t="shared" si="13"/>
        <v>37.296396588358199</v>
      </c>
      <c r="R20" s="50">
        <f t="shared" si="13"/>
        <v>36.786110130980298</v>
      </c>
      <c r="S20" s="50">
        <f t="shared" si="13"/>
        <v>37.323944498902151</v>
      </c>
      <c r="T20" s="50">
        <f t="shared" si="13"/>
        <v>35.930299168316033</v>
      </c>
      <c r="U20" s="50">
        <f t="shared" si="13"/>
        <v>40.907425200722066</v>
      </c>
      <c r="V20" s="202" t="s">
        <v>7</v>
      </c>
    </row>
    <row r="21" spans="1:23" s="23" customFormat="1" ht="34.5" customHeight="1">
      <c r="A21" s="42" t="s">
        <v>64</v>
      </c>
      <c r="B21" s="191">
        <v>3098.62224044</v>
      </c>
      <c r="C21" s="192">
        <v>2918.2951280000002</v>
      </c>
      <c r="D21" s="192">
        <v>3044.7681360000001</v>
      </c>
      <c r="E21" s="192">
        <v>2956.2554219999997</v>
      </c>
      <c r="F21" s="192">
        <v>1791.3656740000001</v>
      </c>
      <c r="G21" s="192">
        <v>1794.548331</v>
      </c>
      <c r="H21" s="50">
        <f>G21/C21*100</f>
        <v>61.493037965281481</v>
      </c>
      <c r="I21" s="191">
        <v>495.60557624</v>
      </c>
      <c r="J21" s="192">
        <v>496.87669099999999</v>
      </c>
      <c r="K21" s="192">
        <v>517.45363099999997</v>
      </c>
      <c r="L21" s="192">
        <v>391.23152600000003</v>
      </c>
      <c r="M21" s="192">
        <v>193.11541600000001</v>
      </c>
      <c r="N21" s="192">
        <v>280.93659399999996</v>
      </c>
      <c r="O21" s="50">
        <f>N21/J21*100</f>
        <v>56.540505740890133</v>
      </c>
      <c r="P21" s="191">
        <v>1314.5196271</v>
      </c>
      <c r="Q21" s="192">
        <v>1376.516038</v>
      </c>
      <c r="R21" s="192">
        <v>1331.5443870000001</v>
      </c>
      <c r="S21" s="192">
        <v>1331.8430430000001</v>
      </c>
      <c r="T21" s="192">
        <v>803.45101</v>
      </c>
      <c r="U21" s="192">
        <v>839.03263100000004</v>
      </c>
      <c r="V21" s="188">
        <f>U21/Q21*100</f>
        <v>60.953349458904015</v>
      </c>
    </row>
    <row r="22" spans="1:23" s="21" customFormat="1" ht="15.75" customHeight="1">
      <c r="A22" s="324" t="s">
        <v>56</v>
      </c>
      <c r="B22" s="206">
        <v>100</v>
      </c>
      <c r="C22" s="207">
        <v>100</v>
      </c>
      <c r="D22" s="207">
        <v>100</v>
      </c>
      <c r="E22" s="207">
        <v>100</v>
      </c>
      <c r="F22" s="207">
        <v>100</v>
      </c>
      <c r="G22" s="207">
        <v>100</v>
      </c>
      <c r="H22" s="207" t="s">
        <v>7</v>
      </c>
      <c r="I22" s="51">
        <f t="shared" ref="I22:N22" si="14">I21/B21*100</f>
        <v>15.994385174542112</v>
      </c>
      <c r="J22" s="52">
        <f t="shared" si="14"/>
        <v>17.026265994574896</v>
      </c>
      <c r="K22" s="52">
        <f t="shared" si="14"/>
        <v>16.99484518646447</v>
      </c>
      <c r="L22" s="52">
        <f t="shared" si="14"/>
        <v>13.234023118858913</v>
      </c>
      <c r="M22" s="52">
        <f t="shared" si="14"/>
        <v>10.780345900498705</v>
      </c>
      <c r="N22" s="52">
        <f t="shared" si="14"/>
        <v>15.655002941238697</v>
      </c>
      <c r="O22" s="207" t="s">
        <v>7</v>
      </c>
      <c r="P22" s="51">
        <f t="shared" ref="P22:U22" si="15">P21/B21*100</f>
        <v>42.422713228616729</v>
      </c>
      <c r="Q22" s="52">
        <f t="shared" si="15"/>
        <v>47.168500018823316</v>
      </c>
      <c r="R22" s="52">
        <f t="shared" si="15"/>
        <v>43.732209729089206</v>
      </c>
      <c r="S22" s="52">
        <f t="shared" si="15"/>
        <v>45.051690496315992</v>
      </c>
      <c r="T22" s="52">
        <f t="shared" si="15"/>
        <v>44.851312139187499</v>
      </c>
      <c r="U22" s="52">
        <f t="shared" si="15"/>
        <v>46.754529622083503</v>
      </c>
      <c r="V22" s="208" t="s">
        <v>7</v>
      </c>
    </row>
    <row r="23" spans="1:23" ht="14.25" customHeight="1">
      <c r="A23" s="484" t="s">
        <v>45</v>
      </c>
      <c r="B23" s="488" t="s">
        <v>67</v>
      </c>
      <c r="C23" s="486"/>
      <c r="D23" s="486"/>
      <c r="E23" s="486"/>
      <c r="F23" s="486"/>
      <c r="G23" s="486"/>
      <c r="H23" s="487"/>
      <c r="I23" s="488" t="s">
        <v>68</v>
      </c>
      <c r="J23" s="486"/>
      <c r="K23" s="486"/>
      <c r="L23" s="486"/>
      <c r="M23" s="486"/>
      <c r="N23" s="486"/>
      <c r="O23" s="487"/>
      <c r="P23" s="488" t="s">
        <v>69</v>
      </c>
      <c r="Q23" s="486"/>
      <c r="R23" s="486"/>
      <c r="S23" s="486"/>
      <c r="T23" s="486"/>
      <c r="U23" s="486"/>
      <c r="V23" s="487"/>
    </row>
    <row r="24" spans="1:23" ht="63" customHeight="1">
      <c r="A24" s="485" t="s">
        <v>6</v>
      </c>
      <c r="B24" s="182" t="s">
        <v>46</v>
      </c>
      <c r="C24" s="182" t="s">
        <v>47</v>
      </c>
      <c r="D24" s="182" t="s">
        <v>48</v>
      </c>
      <c r="E24" s="182" t="s">
        <v>49</v>
      </c>
      <c r="F24" s="182" t="s">
        <v>50</v>
      </c>
      <c r="G24" s="182" t="s">
        <v>51</v>
      </c>
      <c r="H24" s="183" t="s">
        <v>52</v>
      </c>
      <c r="I24" s="182" t="s">
        <v>46</v>
      </c>
      <c r="J24" s="182" t="s">
        <v>47</v>
      </c>
      <c r="K24" s="182" t="s">
        <v>48</v>
      </c>
      <c r="L24" s="182" t="s">
        <v>49</v>
      </c>
      <c r="M24" s="182" t="s">
        <v>50</v>
      </c>
      <c r="N24" s="182" t="s">
        <v>51</v>
      </c>
      <c r="O24" s="183" t="s">
        <v>52</v>
      </c>
      <c r="P24" s="182" t="s">
        <v>46</v>
      </c>
      <c r="Q24" s="182" t="s">
        <v>47</v>
      </c>
      <c r="R24" s="182" t="s">
        <v>48</v>
      </c>
      <c r="S24" s="182" t="s">
        <v>49</v>
      </c>
      <c r="T24" s="182" t="s">
        <v>50</v>
      </c>
      <c r="U24" s="182" t="s">
        <v>51</v>
      </c>
      <c r="V24" s="319" t="s">
        <v>52</v>
      </c>
    </row>
    <row r="25" spans="1:23" ht="34.5" customHeight="1">
      <c r="A25" s="320" t="s">
        <v>35</v>
      </c>
      <c r="B25" s="184">
        <v>2635.6320839599998</v>
      </c>
      <c r="C25" s="185">
        <v>2331.8698990000003</v>
      </c>
      <c r="D25" s="185">
        <v>2723.1850999999997</v>
      </c>
      <c r="E25" s="185">
        <v>2688.3038430000001</v>
      </c>
      <c r="F25" s="185">
        <v>1871.5039999999999</v>
      </c>
      <c r="G25" s="185">
        <v>1384.5540000000001</v>
      </c>
      <c r="H25" s="186">
        <f>G25/C25*100</f>
        <v>59.375267916694355</v>
      </c>
      <c r="I25" s="184">
        <v>153.02834063</v>
      </c>
      <c r="J25" s="185">
        <v>147.779179</v>
      </c>
      <c r="K25" s="185">
        <v>164.100191</v>
      </c>
      <c r="L25" s="185">
        <v>187.32503400000002</v>
      </c>
      <c r="M25" s="185">
        <v>179.23699999999999</v>
      </c>
      <c r="N25" s="185">
        <v>131.55000000000001</v>
      </c>
      <c r="O25" s="186">
        <f>N25/J25*100</f>
        <v>89.017952928267391</v>
      </c>
      <c r="P25" s="184">
        <v>829.75082173999999</v>
      </c>
      <c r="Q25" s="185">
        <v>707.75211400000001</v>
      </c>
      <c r="R25" s="185">
        <v>657.53672899999992</v>
      </c>
      <c r="S25" s="185">
        <v>691.99928299999999</v>
      </c>
      <c r="T25" s="185">
        <v>537.48900000000003</v>
      </c>
      <c r="U25" s="185">
        <v>549.00200000000007</v>
      </c>
      <c r="V25" s="187">
        <f>U25/Q25*100</f>
        <v>77.569814224532294</v>
      </c>
      <c r="W25" s="281"/>
    </row>
    <row r="26" spans="1:23" s="21" customFormat="1" ht="15.75" customHeight="1">
      <c r="A26" s="321" t="s">
        <v>56</v>
      </c>
      <c r="B26" s="49">
        <f t="shared" ref="B26:G26" si="16">B25/B6*100</f>
        <v>16.244265540585516</v>
      </c>
      <c r="C26" s="50">
        <f t="shared" si="16"/>
        <v>14.980533849415394</v>
      </c>
      <c r="D26" s="50">
        <f t="shared" si="16"/>
        <v>18.50744257170042</v>
      </c>
      <c r="E26" s="50">
        <f t="shared" si="16"/>
        <v>18.742967600920309</v>
      </c>
      <c r="F26" s="50">
        <f t="shared" si="16"/>
        <v>18.00561862613046</v>
      </c>
      <c r="G26" s="50">
        <f t="shared" si="16"/>
        <v>14.640520249550597</v>
      </c>
      <c r="H26" s="201" t="s">
        <v>7</v>
      </c>
      <c r="I26" s="49">
        <f t="shared" ref="I26:N26" si="17">I25/B6*100</f>
        <v>0.94316388677966101</v>
      </c>
      <c r="J26" s="50">
        <f t="shared" si="17"/>
        <v>0.94937157265835792</v>
      </c>
      <c r="K26" s="50">
        <f t="shared" si="17"/>
        <v>1.1152656721489738</v>
      </c>
      <c r="L26" s="50">
        <f t="shared" si="17"/>
        <v>1.3060380255176742</v>
      </c>
      <c r="M26" s="50">
        <f t="shared" si="17"/>
        <v>1.7244275543582834</v>
      </c>
      <c r="N26" s="50">
        <f t="shared" si="17"/>
        <v>1.3910330971766947</v>
      </c>
      <c r="O26" s="201" t="s">
        <v>7</v>
      </c>
      <c r="P26" s="200">
        <f t="shared" ref="P26:U26" si="18">P25/B6*100</f>
        <v>5.114026636302003</v>
      </c>
      <c r="Q26" s="201">
        <f t="shared" si="18"/>
        <v>4.5467821791083125</v>
      </c>
      <c r="R26" s="201">
        <f t="shared" si="18"/>
        <v>4.4687829889900765</v>
      </c>
      <c r="S26" s="201">
        <f t="shared" si="18"/>
        <v>4.8246481419507781</v>
      </c>
      <c r="T26" s="201">
        <f t="shared" si="18"/>
        <v>5.1711468154704638</v>
      </c>
      <c r="U26" s="201">
        <f t="shared" si="18"/>
        <v>5.8052447922174055</v>
      </c>
      <c r="V26" s="202" t="s">
        <v>7</v>
      </c>
      <c r="W26" s="281"/>
    </row>
    <row r="27" spans="1:23" s="22" customFormat="1" ht="15" customHeight="1">
      <c r="A27" s="325" t="s">
        <v>57</v>
      </c>
      <c r="B27" s="203"/>
      <c r="C27" s="204"/>
      <c r="D27" s="204"/>
      <c r="E27" s="204"/>
      <c r="F27" s="204"/>
      <c r="G27" s="204"/>
      <c r="H27" s="201"/>
      <c r="I27" s="203"/>
      <c r="J27" s="204"/>
      <c r="K27" s="204"/>
      <c r="L27" s="204"/>
      <c r="M27" s="204"/>
      <c r="N27" s="204"/>
      <c r="O27" s="201"/>
      <c r="P27" s="203"/>
      <c r="Q27" s="204"/>
      <c r="R27" s="204"/>
      <c r="S27" s="204"/>
      <c r="T27" s="204"/>
      <c r="U27" s="204"/>
      <c r="V27" s="202"/>
      <c r="W27" s="281"/>
    </row>
    <row r="28" spans="1:23" s="23" customFormat="1" ht="34.5" customHeight="1">
      <c r="A28" s="42" t="s">
        <v>58</v>
      </c>
      <c r="B28" s="191">
        <v>379.01248141000002</v>
      </c>
      <c r="C28" s="192">
        <v>259.29089099999999</v>
      </c>
      <c r="D28" s="192">
        <v>250.54748000000001</v>
      </c>
      <c r="E28" s="192">
        <v>388.38529999999997</v>
      </c>
      <c r="F28" s="192">
        <v>250.30523499999998</v>
      </c>
      <c r="G28" s="192">
        <v>134.82854800000001</v>
      </c>
      <c r="H28" s="50">
        <f>G28/C28*100</f>
        <v>51.998952790053863</v>
      </c>
      <c r="I28" s="191">
        <v>82.478308589999997</v>
      </c>
      <c r="J28" s="192">
        <v>66.925805999999994</v>
      </c>
      <c r="K28" s="192">
        <v>73.548572000000007</v>
      </c>
      <c r="L28" s="192">
        <v>73.538929999999993</v>
      </c>
      <c r="M28" s="192">
        <v>58.780628999999998</v>
      </c>
      <c r="N28" s="192">
        <v>48.958839999999995</v>
      </c>
      <c r="O28" s="50">
        <f>N28/J28*100</f>
        <v>73.153904190559913</v>
      </c>
      <c r="P28" s="191">
        <v>323.74642700000004</v>
      </c>
      <c r="Q28" s="192">
        <v>196.47649213</v>
      </c>
      <c r="R28" s="192">
        <v>149.92467300000001</v>
      </c>
      <c r="S28" s="192">
        <v>190.03842699999998</v>
      </c>
      <c r="T28" s="192">
        <v>147.84932599999999</v>
      </c>
      <c r="U28" s="192">
        <v>109.522316</v>
      </c>
      <c r="V28" s="188">
        <f>U28/Q28*100</f>
        <v>55.743216306780262</v>
      </c>
      <c r="W28" s="281"/>
    </row>
    <row r="29" spans="1:23" s="21" customFormat="1" ht="15.75" customHeight="1">
      <c r="A29" s="321" t="s">
        <v>56</v>
      </c>
      <c r="B29" s="49">
        <f t="shared" ref="B29:G29" si="19">B28/B9*100</f>
        <v>19.379633279436387</v>
      </c>
      <c r="C29" s="50">
        <f t="shared" si="19"/>
        <v>19.111130228645361</v>
      </c>
      <c r="D29" s="50">
        <f t="shared" si="19"/>
        <v>19.982584565730789</v>
      </c>
      <c r="E29" s="50">
        <f t="shared" si="19"/>
        <v>26.13974984151184</v>
      </c>
      <c r="F29" s="50">
        <f t="shared" si="19"/>
        <v>23.835899081679628</v>
      </c>
      <c r="G29" s="50">
        <f t="shared" si="19"/>
        <v>18.745862697458033</v>
      </c>
      <c r="H29" s="201" t="s">
        <v>7</v>
      </c>
      <c r="I29" s="49">
        <f t="shared" ref="I29:N29" si="20">I28/B9*100</f>
        <v>4.217273710976567</v>
      </c>
      <c r="J29" s="50">
        <f t="shared" si="20"/>
        <v>4.9327910795102135</v>
      </c>
      <c r="K29" s="50">
        <f t="shared" si="20"/>
        <v>5.8659163511791856</v>
      </c>
      <c r="L29" s="50">
        <f t="shared" si="20"/>
        <v>4.949438698664574</v>
      </c>
      <c r="M29" s="50">
        <f t="shared" si="20"/>
        <v>5.5975223242999732</v>
      </c>
      <c r="N29" s="50">
        <f t="shared" si="20"/>
        <v>6.8069834325206555</v>
      </c>
      <c r="O29" s="201" t="s">
        <v>7</v>
      </c>
      <c r="P29" s="200">
        <f t="shared" ref="P29:U29" si="21">P28/B9*100</f>
        <v>16.553774185607296</v>
      </c>
      <c r="Q29" s="201">
        <f t="shared" si="21"/>
        <v>14.481371919709456</v>
      </c>
      <c r="R29" s="201">
        <f t="shared" si="21"/>
        <v>11.957344199638472</v>
      </c>
      <c r="S29" s="201">
        <f t="shared" si="21"/>
        <v>12.79028053341465</v>
      </c>
      <c r="T29" s="201">
        <f t="shared" si="21"/>
        <v>14.079296479078243</v>
      </c>
      <c r="U29" s="201">
        <f t="shared" si="21"/>
        <v>15.227415324858432</v>
      </c>
      <c r="V29" s="202" t="s">
        <v>7</v>
      </c>
      <c r="W29" s="281"/>
    </row>
    <row r="30" spans="1:23" s="23" customFormat="1" ht="34.5" customHeight="1">
      <c r="A30" s="323" t="s">
        <v>59</v>
      </c>
      <c r="B30" s="191">
        <v>16.760887750000002</v>
      </c>
      <c r="C30" s="192">
        <v>73.388153000000003</v>
      </c>
      <c r="D30" s="192">
        <v>105.24469400000001</v>
      </c>
      <c r="E30" s="192">
        <v>67.367530000000002</v>
      </c>
      <c r="F30" s="192">
        <v>72.540132</v>
      </c>
      <c r="G30" s="192">
        <v>41.992095999999997</v>
      </c>
      <c r="H30" s="50">
        <f>G30/C30*100</f>
        <v>57.219175416500804</v>
      </c>
      <c r="I30" s="191">
        <v>51.717325729999999</v>
      </c>
      <c r="J30" s="192">
        <v>57.864266999999998</v>
      </c>
      <c r="K30" s="192">
        <v>62.088000000000001</v>
      </c>
      <c r="L30" s="192">
        <v>87.005573999999996</v>
      </c>
      <c r="M30" s="192">
        <v>110.046921</v>
      </c>
      <c r="N30" s="192">
        <v>71.926407000000012</v>
      </c>
      <c r="O30" s="50">
        <f>N30/J30*100</f>
        <v>124.30194095433717</v>
      </c>
      <c r="P30" s="191">
        <v>66.128236000000001</v>
      </c>
      <c r="Q30" s="192">
        <v>157.56094429000001</v>
      </c>
      <c r="R30" s="192">
        <v>148.13081700000001</v>
      </c>
      <c r="S30" s="192">
        <v>161.996703</v>
      </c>
      <c r="T30" s="192">
        <v>161.41811100000001</v>
      </c>
      <c r="U30" s="192">
        <v>222.44818799999999</v>
      </c>
      <c r="V30" s="188">
        <f>U30/Q30*100</f>
        <v>141.18231456557612</v>
      </c>
      <c r="W30" s="281"/>
    </row>
    <row r="31" spans="1:23" s="21" customFormat="1" ht="15.75" customHeight="1">
      <c r="A31" s="321" t="s">
        <v>56</v>
      </c>
      <c r="B31" s="49">
        <f t="shared" ref="B31:G31" si="22">B30/B11*100</f>
        <v>0.43309265244356127</v>
      </c>
      <c r="C31" s="50">
        <f t="shared" si="22"/>
        <v>1.5756405240997913</v>
      </c>
      <c r="D31" s="50">
        <f t="shared" si="22"/>
        <v>3.0948532195480545</v>
      </c>
      <c r="E31" s="50">
        <f t="shared" si="22"/>
        <v>1.7478639491774903</v>
      </c>
      <c r="F31" s="50">
        <f t="shared" si="22"/>
        <v>2.1740748550137323</v>
      </c>
      <c r="G31" s="50">
        <f t="shared" si="22"/>
        <v>1.4247348493146095</v>
      </c>
      <c r="H31" s="201" t="s">
        <v>7</v>
      </c>
      <c r="I31" s="49">
        <f t="shared" ref="I31:N31" si="23">I30/B11*100</f>
        <v>1.3363488922413036</v>
      </c>
      <c r="J31" s="50">
        <f t="shared" si="23"/>
        <v>1.2423433518286018</v>
      </c>
      <c r="K31" s="50">
        <f t="shared" si="23"/>
        <v>1.8257760975132826</v>
      </c>
      <c r="L31" s="50">
        <f t="shared" si="23"/>
        <v>2.2573769020787071</v>
      </c>
      <c r="M31" s="50">
        <f t="shared" si="23"/>
        <v>3.2981776738120998</v>
      </c>
      <c r="N31" s="50">
        <f t="shared" si="23"/>
        <v>2.4403654115976088</v>
      </c>
      <c r="O31" s="201" t="s">
        <v>7</v>
      </c>
      <c r="P31" s="200">
        <f t="shared" ref="P31:U31" si="24">P30/B11*100</f>
        <v>1.7087193445737261</v>
      </c>
      <c r="Q31" s="201">
        <f t="shared" si="24"/>
        <v>3.3828267736722255</v>
      </c>
      <c r="R31" s="201">
        <f t="shared" si="24"/>
        <v>4.3559738594207298</v>
      </c>
      <c r="S31" s="201">
        <f t="shared" si="24"/>
        <v>4.2030366418260101</v>
      </c>
      <c r="T31" s="201">
        <f t="shared" si="24"/>
        <v>4.837805592481077</v>
      </c>
      <c r="U31" s="201">
        <f t="shared" si="24"/>
        <v>7.5473652377458826</v>
      </c>
      <c r="V31" s="202" t="s">
        <v>7</v>
      </c>
      <c r="W31" s="281"/>
    </row>
    <row r="32" spans="1:23" s="23" customFormat="1" ht="34.5" customHeight="1">
      <c r="A32" s="42" t="s">
        <v>60</v>
      </c>
      <c r="B32" s="191">
        <v>536.19961948999992</v>
      </c>
      <c r="C32" s="192">
        <v>520.35997899999995</v>
      </c>
      <c r="D32" s="192">
        <v>569.44260099999997</v>
      </c>
      <c r="E32" s="192">
        <v>494.75902300000001</v>
      </c>
      <c r="F32" s="192">
        <v>396.60768300000001</v>
      </c>
      <c r="G32" s="192">
        <v>376.03178300000002</v>
      </c>
      <c r="H32" s="50">
        <f>G32/C32*100</f>
        <v>72.263778571641467</v>
      </c>
      <c r="I32" s="191">
        <v>4.4855865399999999</v>
      </c>
      <c r="J32" s="192">
        <v>12.229656</v>
      </c>
      <c r="K32" s="192">
        <v>15.090159999999999</v>
      </c>
      <c r="L32" s="192">
        <v>15.525174000000002</v>
      </c>
      <c r="M32" s="192">
        <v>6.4496989999999998</v>
      </c>
      <c r="N32" s="192">
        <v>4.913367</v>
      </c>
      <c r="O32" s="50">
        <f>N32/J32*100</f>
        <v>40.175839778322462</v>
      </c>
      <c r="P32" s="191">
        <v>115.94901</v>
      </c>
      <c r="Q32" s="192">
        <v>105.14081363999999</v>
      </c>
      <c r="R32" s="192">
        <v>123.779866</v>
      </c>
      <c r="S32" s="192">
        <v>124.044078</v>
      </c>
      <c r="T32" s="192">
        <v>70.674857000000003</v>
      </c>
      <c r="U32" s="192">
        <v>70.247821000000002</v>
      </c>
      <c r="V32" s="188">
        <f>U32/Q32*100</f>
        <v>66.813084822157748</v>
      </c>
      <c r="W32" s="281"/>
    </row>
    <row r="33" spans="1:49" s="21" customFormat="1" ht="15.75" customHeight="1">
      <c r="A33" s="321" t="s">
        <v>56</v>
      </c>
      <c r="B33" s="49">
        <f t="shared" ref="B33:G33" si="25">B32/B13*100</f>
        <v>19.352387129078149</v>
      </c>
      <c r="C33" s="50">
        <f t="shared" si="25"/>
        <v>20.159820223986188</v>
      </c>
      <c r="D33" s="50">
        <f t="shared" si="25"/>
        <v>20.576712304536983</v>
      </c>
      <c r="E33" s="50">
        <f t="shared" si="25"/>
        <v>19.187869001927339</v>
      </c>
      <c r="F33" s="50">
        <f t="shared" si="25"/>
        <v>20.673783565147211</v>
      </c>
      <c r="G33" s="50">
        <f t="shared" si="25"/>
        <v>20.510971001710555</v>
      </c>
      <c r="H33" s="201" t="s">
        <v>7</v>
      </c>
      <c r="I33" s="49">
        <f t="shared" ref="I33:N33" si="26">I32/B13*100</f>
        <v>0.16189270575318104</v>
      </c>
      <c r="J33" s="50">
        <f t="shared" si="26"/>
        <v>0.4738021298928411</v>
      </c>
      <c r="K33" s="50">
        <f t="shared" si="26"/>
        <v>0.54528038542278257</v>
      </c>
      <c r="L33" s="50">
        <f t="shared" si="26"/>
        <v>0.60210120704383452</v>
      </c>
      <c r="M33" s="50">
        <f t="shared" si="26"/>
        <v>0.33620044921405717</v>
      </c>
      <c r="N33" s="50">
        <f t="shared" si="26"/>
        <v>0.26800375025150885</v>
      </c>
      <c r="O33" s="201" t="s">
        <v>7</v>
      </c>
      <c r="P33" s="200">
        <f t="shared" ref="P33:U33" si="27">P32/B13*100</f>
        <v>4.1848036574281862</v>
      </c>
      <c r="Q33" s="201">
        <f t="shared" si="27"/>
        <v>4.0733722552211011</v>
      </c>
      <c r="R33" s="201">
        <f t="shared" si="27"/>
        <v>4.4727645724141025</v>
      </c>
      <c r="S33" s="201">
        <f t="shared" si="27"/>
        <v>4.8107086651936752</v>
      </c>
      <c r="T33" s="201">
        <f t="shared" si="27"/>
        <v>3.6840352815750403</v>
      </c>
      <c r="U33" s="201">
        <f t="shared" si="27"/>
        <v>3.8317266906780425</v>
      </c>
      <c r="V33" s="202" t="s">
        <v>7</v>
      </c>
      <c r="W33" s="281"/>
    </row>
    <row r="34" spans="1:49" s="23" customFormat="1" ht="34.5" customHeight="1">
      <c r="A34" s="42" t="s">
        <v>61</v>
      </c>
      <c r="B34" s="191">
        <v>40.111088969999997</v>
      </c>
      <c r="C34" s="192">
        <v>39.310378</v>
      </c>
      <c r="D34" s="192">
        <v>45.569883000000004</v>
      </c>
      <c r="E34" s="192">
        <v>41.238543</v>
      </c>
      <c r="F34" s="192">
        <v>28.774303</v>
      </c>
      <c r="G34" s="192">
        <v>15.515627</v>
      </c>
      <c r="H34" s="50">
        <f>G34/C34*100</f>
        <v>39.469544149384674</v>
      </c>
      <c r="I34" s="191">
        <v>0</v>
      </c>
      <c r="J34" s="192">
        <v>0</v>
      </c>
      <c r="K34" s="192">
        <v>0</v>
      </c>
      <c r="L34" s="192">
        <v>0</v>
      </c>
      <c r="M34" s="192">
        <v>0</v>
      </c>
      <c r="N34" s="192">
        <v>0</v>
      </c>
      <c r="O34" s="50" t="s">
        <v>7</v>
      </c>
      <c r="P34" s="191">
        <v>3.069744</v>
      </c>
      <c r="Q34" s="192">
        <v>2</v>
      </c>
      <c r="R34" s="192">
        <v>2.4843640000000002</v>
      </c>
      <c r="S34" s="192">
        <v>2.3864960000000002</v>
      </c>
      <c r="T34" s="192">
        <v>1.7795589999999999</v>
      </c>
      <c r="U34" s="192">
        <v>1</v>
      </c>
      <c r="V34" s="188">
        <f>U34/Q34*100</f>
        <v>50</v>
      </c>
      <c r="W34" s="281"/>
    </row>
    <row r="35" spans="1:49" s="21" customFormat="1" ht="15.75" customHeight="1">
      <c r="A35" s="321" t="s">
        <v>56</v>
      </c>
      <c r="B35" s="49">
        <f t="shared" ref="B35:G35" si="28">B34/B15*100</f>
        <v>10.170996845081406</v>
      </c>
      <c r="C35" s="50">
        <f t="shared" si="28"/>
        <v>10.102424648548352</v>
      </c>
      <c r="D35" s="50">
        <f t="shared" si="28"/>
        <v>10.83800043596605</v>
      </c>
      <c r="E35" s="50">
        <f t="shared" si="28"/>
        <v>10.854352102665333</v>
      </c>
      <c r="F35" s="50">
        <f t="shared" si="28"/>
        <v>12.173361342741041</v>
      </c>
      <c r="G35" s="50">
        <f t="shared" si="28"/>
        <v>6.5852024659960611</v>
      </c>
      <c r="H35" s="201" t="s">
        <v>7</v>
      </c>
      <c r="I35" s="49">
        <f t="shared" ref="I35:N35" si="29">I34/B15*100</f>
        <v>0</v>
      </c>
      <c r="J35" s="50">
        <f t="shared" si="29"/>
        <v>0</v>
      </c>
      <c r="K35" s="50">
        <f t="shared" si="29"/>
        <v>0</v>
      </c>
      <c r="L35" s="50">
        <f t="shared" si="29"/>
        <v>0</v>
      </c>
      <c r="M35" s="50">
        <f t="shared" si="29"/>
        <v>0</v>
      </c>
      <c r="N35" s="50">
        <f t="shared" si="29"/>
        <v>0</v>
      </c>
      <c r="O35" s="205" t="s">
        <v>7</v>
      </c>
      <c r="P35" s="200">
        <f t="shared" ref="P35:U35" si="30">P34/B15*100</f>
        <v>0.77839713009436096</v>
      </c>
      <c r="Q35" s="201">
        <f t="shared" si="30"/>
        <v>0.51398257470576114</v>
      </c>
      <c r="R35" s="201">
        <f t="shared" si="30"/>
        <v>0.59086256848845453</v>
      </c>
      <c r="S35" s="201">
        <f t="shared" si="30"/>
        <v>0.62814701953952168</v>
      </c>
      <c r="T35" s="201">
        <f t="shared" si="30"/>
        <v>0.7528667067183834</v>
      </c>
      <c r="U35" s="201">
        <f t="shared" si="30"/>
        <v>0.42442387059163394</v>
      </c>
      <c r="V35" s="202" t="s">
        <v>7</v>
      </c>
      <c r="W35" s="281"/>
    </row>
    <row r="36" spans="1:49" s="23" customFormat="1" ht="34.5" customHeight="1">
      <c r="A36" s="323" t="s">
        <v>62</v>
      </c>
      <c r="B36" s="191">
        <v>444.85255609000001</v>
      </c>
      <c r="C36" s="192">
        <v>323.786564</v>
      </c>
      <c r="D36" s="192">
        <v>477.65148299999998</v>
      </c>
      <c r="E36" s="192">
        <v>383.238542</v>
      </c>
      <c r="F36" s="192">
        <v>302.232505</v>
      </c>
      <c r="G36" s="192">
        <v>189.01849900000002</v>
      </c>
      <c r="H36" s="50">
        <f>G36/C36*100</f>
        <v>58.377499259048939</v>
      </c>
      <c r="I36" s="191">
        <v>9.8619797699999996</v>
      </c>
      <c r="J36" s="192">
        <v>5.6180890000000003</v>
      </c>
      <c r="K36" s="192">
        <v>6.1904309999999994</v>
      </c>
      <c r="L36" s="192">
        <v>3.8947759999999998</v>
      </c>
      <c r="M36" s="192">
        <v>4.3701280000000002</v>
      </c>
      <c r="N36" s="192">
        <v>3.3427919999999998</v>
      </c>
      <c r="O36" s="50">
        <f>N36/J36*100</f>
        <v>59.500516990741858</v>
      </c>
      <c r="P36" s="191">
        <v>20.264613000000001</v>
      </c>
      <c r="Q36" s="192">
        <v>16.925553090000001</v>
      </c>
      <c r="R36" s="192">
        <v>18.191894999999999</v>
      </c>
      <c r="S36" s="192">
        <v>15.057322000000001</v>
      </c>
      <c r="T36" s="192">
        <v>14.727495999999999</v>
      </c>
      <c r="U36" s="192">
        <v>11.186577999999999</v>
      </c>
      <c r="V36" s="188">
        <f>U36/Q36*100</f>
        <v>66.092835729009536</v>
      </c>
      <c r="W36" s="281"/>
    </row>
    <row r="37" spans="1:49" s="21" customFormat="1" ht="15.75" customHeight="1">
      <c r="A37" s="321" t="s">
        <v>56</v>
      </c>
      <c r="B37" s="49">
        <f t="shared" ref="B37:G37" si="31">B36/B17*100</f>
        <v>55.36299200513384</v>
      </c>
      <c r="C37" s="50">
        <f t="shared" si="31"/>
        <v>45.72351092535412</v>
      </c>
      <c r="D37" s="50">
        <f t="shared" si="31"/>
        <v>55.258116326896669</v>
      </c>
      <c r="E37" s="50">
        <f t="shared" si="31"/>
        <v>51.932829889491593</v>
      </c>
      <c r="F37" s="50">
        <f t="shared" si="31"/>
        <v>57.594969783967976</v>
      </c>
      <c r="G37" s="50">
        <f t="shared" si="31"/>
        <v>40.834227423578881</v>
      </c>
      <c r="H37" s="201" t="s">
        <v>7</v>
      </c>
      <c r="I37" s="49">
        <f t="shared" ref="I37:N37" si="32">I36/B17*100</f>
        <v>1.2273475777237983</v>
      </c>
      <c r="J37" s="50">
        <f t="shared" si="32"/>
        <v>0.79335828700758493</v>
      </c>
      <c r="K37" s="50">
        <f t="shared" si="32"/>
        <v>0.71615302890544408</v>
      </c>
      <c r="L37" s="50">
        <f t="shared" si="32"/>
        <v>0.52778287489068487</v>
      </c>
      <c r="M37" s="50">
        <f t="shared" si="32"/>
        <v>0.83279391180003104</v>
      </c>
      <c r="N37" s="50">
        <f t="shared" si="32"/>
        <v>0.72215327854084832</v>
      </c>
      <c r="O37" s="205" t="s">
        <v>7</v>
      </c>
      <c r="P37" s="200">
        <f t="shared" ref="P37:U37" si="33">P36/B17*100</f>
        <v>2.521980804981939</v>
      </c>
      <c r="Q37" s="201">
        <f t="shared" si="33"/>
        <v>2.3901415243044988</v>
      </c>
      <c r="R37" s="201">
        <f t="shared" si="33"/>
        <v>2.1045676312004451</v>
      </c>
      <c r="S37" s="201">
        <f t="shared" si="33"/>
        <v>2.0404245823931229</v>
      </c>
      <c r="T37" s="201">
        <f t="shared" si="33"/>
        <v>2.8065468574053911</v>
      </c>
      <c r="U37" s="201">
        <f t="shared" si="33"/>
        <v>2.4166696517022075</v>
      </c>
      <c r="V37" s="202" t="s">
        <v>7</v>
      </c>
      <c r="W37" s="281"/>
    </row>
    <row r="38" spans="1:49" s="22" customFormat="1" ht="34.5" customHeight="1">
      <c r="A38" s="42" t="s">
        <v>63</v>
      </c>
      <c r="B38" s="191">
        <v>202.00475205999999</v>
      </c>
      <c r="C38" s="192">
        <v>222.22655700000001</v>
      </c>
      <c r="D38" s="192">
        <v>253.643745</v>
      </c>
      <c r="E38" s="192">
        <v>225.02880199999998</v>
      </c>
      <c r="F38" s="192">
        <v>143.562308</v>
      </c>
      <c r="G38" s="192">
        <v>114.620012</v>
      </c>
      <c r="H38" s="50">
        <f>G38/C38*100</f>
        <v>51.577999293756768</v>
      </c>
      <c r="I38" s="191">
        <v>1.33022292</v>
      </c>
      <c r="J38" s="192">
        <v>1</v>
      </c>
      <c r="K38" s="192">
        <v>2.0486650000000002</v>
      </c>
      <c r="L38" s="192">
        <v>1.773166</v>
      </c>
      <c r="M38" s="192">
        <v>1.965098</v>
      </c>
      <c r="N38" s="192">
        <v>2</v>
      </c>
      <c r="O38" s="50">
        <f>N38/J38*100</f>
        <v>200</v>
      </c>
      <c r="P38" s="191">
        <v>29.446146000000002</v>
      </c>
      <c r="Q38" s="192">
        <v>36.247335929999998</v>
      </c>
      <c r="R38" s="192">
        <v>29.508358999999999</v>
      </c>
      <c r="S38" s="192">
        <v>26.454038000000001</v>
      </c>
      <c r="T38" s="192">
        <v>15.869577</v>
      </c>
      <c r="U38" s="192">
        <v>18.902466</v>
      </c>
      <c r="V38" s="188">
        <f>U38/Q38*100</f>
        <v>52.148566273957343</v>
      </c>
      <c r="W38" s="281"/>
    </row>
    <row r="39" spans="1:49" s="21" customFormat="1" ht="15.75" customHeight="1">
      <c r="A39" s="321" t="s">
        <v>56</v>
      </c>
      <c r="B39" s="49">
        <f t="shared" ref="B39:G39" si="34">B38/B19*100</f>
        <v>24.529235126373958</v>
      </c>
      <c r="C39" s="50">
        <f t="shared" si="34"/>
        <v>26.911143188433524</v>
      </c>
      <c r="D39" s="50">
        <f t="shared" si="34"/>
        <v>28.159351331985981</v>
      </c>
      <c r="E39" s="50">
        <f t="shared" si="34"/>
        <v>29.132185693877076</v>
      </c>
      <c r="F39" s="50">
        <f t="shared" si="34"/>
        <v>33.451283639517946</v>
      </c>
      <c r="G39" s="50">
        <f t="shared" si="34"/>
        <v>23.379777413364423</v>
      </c>
      <c r="H39" s="201" t="s">
        <v>7</v>
      </c>
      <c r="I39" s="49">
        <f t="shared" ref="I39:N39" si="35">I38/B19*100</f>
        <v>0.16152763953533172</v>
      </c>
      <c r="J39" s="50">
        <f t="shared" si="35"/>
        <v>0.12109778215406324</v>
      </c>
      <c r="K39" s="50">
        <f t="shared" si="35"/>
        <v>0.2274413567602192</v>
      </c>
      <c r="L39" s="50">
        <f t="shared" si="35"/>
        <v>0.22955373142887395</v>
      </c>
      <c r="M39" s="50">
        <f t="shared" si="35"/>
        <v>0.45788516145511843</v>
      </c>
      <c r="N39" s="50">
        <f t="shared" si="35"/>
        <v>0.40795279995895339</v>
      </c>
      <c r="O39" s="205" t="s">
        <v>7</v>
      </c>
      <c r="P39" s="200">
        <f t="shared" ref="P39:U39" si="36">P38/B19*100</f>
        <v>3.5756160755317241</v>
      </c>
      <c r="Q39" s="201">
        <f t="shared" si="36"/>
        <v>4.3894719901162897</v>
      </c>
      <c r="R39" s="201">
        <f t="shared" si="36"/>
        <v>3.2759973967084051</v>
      </c>
      <c r="S39" s="201">
        <f t="shared" si="36"/>
        <v>3.4247347029331863</v>
      </c>
      <c r="T39" s="201">
        <f t="shared" si="36"/>
        <v>3.6977513726386335</v>
      </c>
      <c r="U39" s="201">
        <f t="shared" si="36"/>
        <v>3.8556569654144592</v>
      </c>
      <c r="V39" s="202" t="s">
        <v>7</v>
      </c>
      <c r="W39" s="281"/>
    </row>
    <row r="40" spans="1:49" s="23" customFormat="1" ht="34.5" customHeight="1">
      <c r="A40" s="42" t="s">
        <v>64</v>
      </c>
      <c r="B40" s="191">
        <v>981.42914680999991</v>
      </c>
      <c r="C40" s="192">
        <v>818.63410199999998</v>
      </c>
      <c r="D40" s="192">
        <v>977.93818899999997</v>
      </c>
      <c r="E40" s="192">
        <v>1029.6709559999999</v>
      </c>
      <c r="F40" s="192">
        <v>646.96980599999995</v>
      </c>
      <c r="G40" s="192">
        <v>501.97732999999999</v>
      </c>
      <c r="H40" s="50">
        <f>G40/C40*100</f>
        <v>61.318888227795817</v>
      </c>
      <c r="I40" s="191">
        <v>6.2694021800000002</v>
      </c>
      <c r="J40" s="192">
        <v>6.7737830000000008</v>
      </c>
      <c r="K40" s="192">
        <v>8.4353680000000004</v>
      </c>
      <c r="L40" s="192">
        <v>10.580418</v>
      </c>
      <c r="M40" s="192">
        <v>4.1010990000000005</v>
      </c>
      <c r="N40" s="192">
        <v>4.8345880000000001</v>
      </c>
      <c r="O40" s="50">
        <f>N40/J40*100</f>
        <v>71.372053105332711</v>
      </c>
      <c r="P40" s="191">
        <v>299.68036800000004</v>
      </c>
      <c r="Q40" s="192">
        <v>217.08162796000002</v>
      </c>
      <c r="R40" s="192">
        <v>207.30815699999999</v>
      </c>
      <c r="S40" s="192">
        <v>190.17450700000001</v>
      </c>
      <c r="T40" s="192">
        <v>141.97260800000001</v>
      </c>
      <c r="U40" s="192">
        <v>165.893846</v>
      </c>
      <c r="V40" s="188">
        <f>U40/Q40*100</f>
        <v>76.420030363218018</v>
      </c>
      <c r="W40" s="281"/>
    </row>
    <row r="41" spans="1:49" s="21" customFormat="1" ht="15.75" customHeight="1">
      <c r="A41" s="324" t="s">
        <v>56</v>
      </c>
      <c r="B41" s="51">
        <f t="shared" ref="B41:G41" si="37">B40/B21*100</f>
        <v>31.673081474773067</v>
      </c>
      <c r="C41" s="52">
        <f t="shared" si="37"/>
        <v>28.051792779472439</v>
      </c>
      <c r="D41" s="52">
        <f t="shared" si="37"/>
        <v>32.118642383217583</v>
      </c>
      <c r="E41" s="52">
        <f t="shared" si="37"/>
        <v>34.830243298239608</v>
      </c>
      <c r="F41" s="52">
        <f t="shared" si="37"/>
        <v>36.116010002321829</v>
      </c>
      <c r="G41" s="52">
        <f t="shared" si="37"/>
        <v>27.972349439052252</v>
      </c>
      <c r="H41" s="207" t="s">
        <v>7</v>
      </c>
      <c r="I41" s="51">
        <f t="shared" ref="I41:N41" si="38">I40/B21*100</f>
        <v>0.20232870267883168</v>
      </c>
      <c r="J41" s="52">
        <f t="shared" si="38"/>
        <v>0.23211439223565739</v>
      </c>
      <c r="K41" s="52">
        <f t="shared" si="38"/>
        <v>0.27704467543074685</v>
      </c>
      <c r="L41" s="52">
        <f t="shared" si="38"/>
        <v>0.35789931821391857</v>
      </c>
      <c r="M41" s="52">
        <f t="shared" si="38"/>
        <v>0.2289370093177302</v>
      </c>
      <c r="N41" s="52">
        <f t="shared" si="38"/>
        <v>0.26940416797278227</v>
      </c>
      <c r="O41" s="207" t="s">
        <v>7</v>
      </c>
      <c r="P41" s="206">
        <f t="shared" ref="P41:U41" si="39">P40/B21*100</f>
        <v>9.6714069914326135</v>
      </c>
      <c r="Q41" s="207">
        <f t="shared" si="39"/>
        <v>7.4386454569717531</v>
      </c>
      <c r="R41" s="207">
        <f t="shared" si="39"/>
        <v>6.8086681067395407</v>
      </c>
      <c r="S41" s="207">
        <f t="shared" si="39"/>
        <v>6.432952497431395</v>
      </c>
      <c r="T41" s="207">
        <f t="shared" si="39"/>
        <v>7.9253839716033321</v>
      </c>
      <c r="U41" s="207">
        <f t="shared" si="39"/>
        <v>9.2443231053886841</v>
      </c>
      <c r="V41" s="208" t="s">
        <v>7</v>
      </c>
      <c r="W41" s="281"/>
    </row>
    <row r="42" spans="1:49" s="8" customFormat="1" ht="15.75" customHeight="1">
      <c r="A42" s="196" t="s">
        <v>65</v>
      </c>
      <c r="B42" s="326"/>
      <c r="C42" s="327"/>
      <c r="D42" s="327"/>
      <c r="E42" s="327"/>
      <c r="F42" s="327"/>
      <c r="G42" s="327"/>
      <c r="H42" s="327"/>
      <c r="I42" s="327"/>
      <c r="J42" s="327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09"/>
      <c r="AD42" s="209"/>
      <c r="AE42" s="209"/>
      <c r="AF42" s="209"/>
      <c r="AG42" s="209"/>
      <c r="AH42" s="209"/>
      <c r="AI42" s="209"/>
      <c r="AJ42" s="209"/>
      <c r="AK42" s="209"/>
      <c r="AL42" s="209"/>
      <c r="AM42" s="209"/>
      <c r="AN42" s="209"/>
      <c r="AO42" s="209"/>
      <c r="AP42" s="209"/>
      <c r="AQ42" s="209"/>
      <c r="AR42" s="28"/>
      <c r="AS42" s="28"/>
      <c r="AT42" s="28"/>
      <c r="AU42" s="28"/>
      <c r="AV42" s="28"/>
      <c r="AW42" s="28"/>
    </row>
    <row r="43" spans="1:49" s="8" customFormat="1">
      <c r="A43" s="198" t="s">
        <v>66</v>
      </c>
      <c r="B43" s="197"/>
      <c r="C43" s="197"/>
      <c r="D43" s="197"/>
      <c r="E43" s="197"/>
      <c r="F43" s="197"/>
      <c r="G43" s="197"/>
      <c r="H43" s="197"/>
      <c r="I43" s="197"/>
      <c r="J43" s="19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09"/>
      <c r="W43" s="209"/>
      <c r="X43" s="209"/>
      <c r="Y43" s="209"/>
      <c r="Z43" s="209"/>
      <c r="AA43" s="210"/>
      <c r="AB43" s="210"/>
      <c r="AC43" s="210"/>
      <c r="AD43" s="210"/>
      <c r="AE43" s="210"/>
      <c r="AF43" s="210"/>
      <c r="AG43" s="210"/>
      <c r="AH43" s="210"/>
      <c r="AI43" s="210"/>
      <c r="AJ43" s="210"/>
      <c r="AK43" s="210"/>
      <c r="AL43" s="210"/>
      <c r="AM43" s="210"/>
      <c r="AN43" s="210"/>
      <c r="AO43" s="210"/>
      <c r="AP43" s="210"/>
      <c r="AQ43" s="210"/>
      <c r="AR43" s="29"/>
      <c r="AS43" s="29"/>
      <c r="AT43" s="29"/>
      <c r="AU43" s="29"/>
      <c r="AV43" s="29"/>
      <c r="AW43" s="29"/>
    </row>
  </sheetData>
  <mergeCells count="8">
    <mergeCell ref="A4:A5"/>
    <mergeCell ref="B4:H4"/>
    <mergeCell ref="I4:O4"/>
    <mergeCell ref="P4:V4"/>
    <mergeCell ref="A23:A24"/>
    <mergeCell ref="P23:V23"/>
    <mergeCell ref="I23:O23"/>
    <mergeCell ref="B23:H23"/>
  </mergeCells>
  <phoneticPr fontId="10" type="noConversion"/>
  <printOptions horizontalCentered="1"/>
  <pageMargins left="0.11811023622047245" right="0.11811023622047245" top="0.74803149606299213" bottom="0.98425196850393704" header="0.51181102362204722" footer="0.51181102362204722"/>
  <pageSetup paperSize="9" scale="70" fitToWidth="2" orientation="landscape" horizontalDpi="4294967293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rowBreaks count="1" manualBreakCount="1">
    <brk id="2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pageSetUpPr fitToPage="1"/>
  </sheetPr>
  <dimension ref="A1:V97"/>
  <sheetViews>
    <sheetView zoomScale="90" workbookViewId="0">
      <selection activeCell="M12" sqref="M12"/>
    </sheetView>
  </sheetViews>
  <sheetFormatPr defaultColWidth="6.85546875" defaultRowHeight="12.75"/>
  <cols>
    <col min="1" max="1" width="5.28515625" style="215" customWidth="1"/>
    <col min="2" max="2" width="30.7109375" style="215" customWidth="1"/>
    <col min="3" max="3" width="13.7109375" style="215" customWidth="1"/>
    <col min="4" max="4" width="14.7109375" style="232" customWidth="1"/>
    <col min="5" max="5" width="9.7109375" style="233" customWidth="1"/>
    <col min="6" max="7" width="9.7109375" style="215" customWidth="1"/>
    <col min="8" max="8" width="8.5703125" style="215" customWidth="1"/>
    <col min="9" max="9" width="6.28515625" style="215" customWidth="1"/>
    <col min="10" max="16384" width="6.85546875" style="215"/>
  </cols>
  <sheetData>
    <row r="1" spans="1:10" s="9" customFormat="1" ht="18.75" customHeight="1">
      <c r="A1" s="9" t="s">
        <v>72</v>
      </c>
      <c r="B1" s="10"/>
      <c r="C1" s="11"/>
      <c r="D1" s="12"/>
      <c r="I1" s="13"/>
      <c r="J1" s="13"/>
    </row>
    <row r="2" spans="1:10" s="9" customFormat="1" ht="15" customHeight="1">
      <c r="A2" s="9" t="s">
        <v>80</v>
      </c>
      <c r="B2" s="10"/>
      <c r="C2" s="11"/>
      <c r="D2" s="12"/>
      <c r="I2" s="13"/>
      <c r="J2" s="13"/>
    </row>
    <row r="3" spans="1:10" s="9" customFormat="1" ht="15" customHeight="1">
      <c r="A3" s="314" t="s">
        <v>17</v>
      </c>
      <c r="B3" s="241"/>
      <c r="C3" s="331"/>
      <c r="D3" s="332"/>
      <c r="E3" s="333"/>
      <c r="F3" s="333"/>
      <c r="G3" s="333"/>
      <c r="I3" s="13"/>
      <c r="J3" s="13"/>
    </row>
    <row r="4" spans="1:10" s="14" customFormat="1" ht="18" customHeight="1">
      <c r="A4" s="314" t="s">
        <v>44</v>
      </c>
      <c r="B4" s="334"/>
      <c r="C4" s="232"/>
      <c r="D4" s="233"/>
      <c r="E4" s="215"/>
      <c r="F4" s="215"/>
      <c r="G4" s="215"/>
      <c r="I4" s="13"/>
      <c r="J4" s="13"/>
    </row>
    <row r="5" spans="1:10" ht="43.5" customHeight="1">
      <c r="A5" s="211" t="s">
        <v>73</v>
      </c>
      <c r="B5" s="211" t="s">
        <v>74</v>
      </c>
      <c r="C5" s="212" t="s">
        <v>75</v>
      </c>
      <c r="D5" s="213" t="s">
        <v>76</v>
      </c>
      <c r="E5" s="214" t="s">
        <v>77</v>
      </c>
      <c r="F5" s="214" t="s">
        <v>78</v>
      </c>
      <c r="G5" s="214" t="s">
        <v>79</v>
      </c>
    </row>
    <row r="6" spans="1:10" ht="15" customHeight="1">
      <c r="A6" s="342">
        <v>1</v>
      </c>
      <c r="B6" s="335" t="s">
        <v>81</v>
      </c>
      <c r="C6" s="310">
        <v>3107.5807421099998</v>
      </c>
      <c r="D6" s="288">
        <v>17.406407916005922</v>
      </c>
      <c r="E6" s="287">
        <v>1284.3335870699998</v>
      </c>
      <c r="F6" s="310">
        <v>1823.2471550400001</v>
      </c>
      <c r="G6" s="286">
        <v>-538.91356797000026</v>
      </c>
    </row>
    <row r="7" spans="1:10" ht="15" customHeight="1">
      <c r="A7" s="342">
        <v>2</v>
      </c>
      <c r="B7" s="336" t="s">
        <v>82</v>
      </c>
      <c r="C7" s="309">
        <v>1482.78210257</v>
      </c>
      <c r="D7" s="216">
        <v>8.3054672653048502</v>
      </c>
      <c r="E7" s="218">
        <v>767.24135068999999</v>
      </c>
      <c r="F7" s="309">
        <v>715.54075188000002</v>
      </c>
      <c r="G7" s="283">
        <v>51.700598809999974</v>
      </c>
    </row>
    <row r="8" spans="1:10" ht="15" customHeight="1">
      <c r="A8" s="342">
        <v>3</v>
      </c>
      <c r="B8" s="336" t="s">
        <v>83</v>
      </c>
      <c r="C8" s="309">
        <v>1212.4219989200001</v>
      </c>
      <c r="D8" s="216">
        <v>6.7911065329911855</v>
      </c>
      <c r="E8" s="218">
        <v>300.03409255000003</v>
      </c>
      <c r="F8" s="309">
        <v>912.38790637</v>
      </c>
      <c r="G8" s="283">
        <v>-612.35381381999991</v>
      </c>
    </row>
    <row r="9" spans="1:10" ht="15" customHeight="1">
      <c r="A9" s="342">
        <v>4</v>
      </c>
      <c r="B9" s="336" t="s">
        <v>84</v>
      </c>
      <c r="C9" s="309">
        <v>1022.3368986600001</v>
      </c>
      <c r="D9" s="216">
        <v>5.7263880048303086</v>
      </c>
      <c r="E9" s="218">
        <v>447.52827149000001</v>
      </c>
      <c r="F9" s="309">
        <v>574.80862717000002</v>
      </c>
      <c r="G9" s="283">
        <v>-127.28035568000001</v>
      </c>
    </row>
    <row r="10" spans="1:10" ht="15" customHeight="1">
      <c r="A10" s="342">
        <v>5</v>
      </c>
      <c r="B10" s="336" t="s">
        <v>85</v>
      </c>
      <c r="C10" s="309">
        <v>935.89467807000005</v>
      </c>
      <c r="D10" s="216">
        <v>5.2422015338672807</v>
      </c>
      <c r="E10" s="218">
        <v>778.87194542999998</v>
      </c>
      <c r="F10" s="309">
        <v>157.02273264000002</v>
      </c>
      <c r="G10" s="283">
        <v>621.84921278999991</v>
      </c>
    </row>
    <row r="11" spans="1:10" ht="15" customHeight="1">
      <c r="A11" s="342">
        <v>6</v>
      </c>
      <c r="B11" s="336" t="s">
        <v>86</v>
      </c>
      <c r="C11" s="309">
        <v>823.74421805999987</v>
      </c>
      <c r="D11" s="216">
        <v>4.6140161971360776</v>
      </c>
      <c r="E11" s="218">
        <v>232.91447574</v>
      </c>
      <c r="F11" s="309">
        <v>590.82974231999992</v>
      </c>
      <c r="G11" s="283">
        <v>-357.91526657999992</v>
      </c>
    </row>
    <row r="12" spans="1:10" ht="15" customHeight="1">
      <c r="A12" s="342">
        <v>7</v>
      </c>
      <c r="B12" s="336" t="s">
        <v>87</v>
      </c>
      <c r="C12" s="309">
        <v>639.02744243999996</v>
      </c>
      <c r="D12" s="216">
        <v>3.5793671205080804</v>
      </c>
      <c r="E12" s="218">
        <v>415.35081910999997</v>
      </c>
      <c r="F12" s="309">
        <v>223.67662333000001</v>
      </c>
      <c r="G12" s="283">
        <v>191.67419577999996</v>
      </c>
    </row>
    <row r="13" spans="1:10" ht="15" customHeight="1">
      <c r="A13" s="342">
        <v>8</v>
      </c>
      <c r="B13" s="337" t="s">
        <v>88</v>
      </c>
      <c r="C13" s="309">
        <v>600.22507625000003</v>
      </c>
      <c r="D13" s="216">
        <v>3.3620244768055128</v>
      </c>
      <c r="E13" s="218">
        <v>210.72372493999998</v>
      </c>
      <c r="F13" s="309">
        <v>389.50135131000002</v>
      </c>
      <c r="G13" s="283">
        <v>-178.77762637000004</v>
      </c>
    </row>
    <row r="14" spans="1:10" ht="15" customHeight="1">
      <c r="A14" s="342">
        <v>9</v>
      </c>
      <c r="B14" s="336" t="s">
        <v>89</v>
      </c>
      <c r="C14" s="309">
        <v>549.53622340999993</v>
      </c>
      <c r="D14" s="216">
        <v>3.0781023770925504</v>
      </c>
      <c r="E14" s="218">
        <v>531.03708114999995</v>
      </c>
      <c r="F14" s="309">
        <v>18.499142259999999</v>
      </c>
      <c r="G14" s="283">
        <v>512.53793888999996</v>
      </c>
    </row>
    <row r="15" spans="1:10" ht="15" customHeight="1">
      <c r="A15" s="342">
        <v>10</v>
      </c>
      <c r="B15" s="336" t="s">
        <v>90</v>
      </c>
      <c r="C15" s="309">
        <v>495.15547889999999</v>
      </c>
      <c r="D15" s="216">
        <v>2.7735009844753309</v>
      </c>
      <c r="E15" s="218">
        <v>390.05553322999998</v>
      </c>
      <c r="F15" s="309">
        <v>105.09994567</v>
      </c>
      <c r="G15" s="283">
        <v>284.95558755999997</v>
      </c>
    </row>
    <row r="16" spans="1:10" ht="15" customHeight="1">
      <c r="A16" s="342">
        <v>11</v>
      </c>
      <c r="B16" s="336" t="s">
        <v>91</v>
      </c>
      <c r="C16" s="309">
        <v>462.55589249000002</v>
      </c>
      <c r="D16" s="216">
        <v>2.5909018032999902</v>
      </c>
      <c r="E16" s="218">
        <v>83.789099719999996</v>
      </c>
      <c r="F16" s="309">
        <v>378.76679277</v>
      </c>
      <c r="G16" s="283">
        <v>-294.97769304999997</v>
      </c>
    </row>
    <row r="17" spans="1:7" ht="15" customHeight="1">
      <c r="A17" s="342">
        <v>12</v>
      </c>
      <c r="B17" s="337" t="s">
        <v>92</v>
      </c>
      <c r="C17" s="309">
        <v>306.09704941000001</v>
      </c>
      <c r="D17" s="216">
        <v>1.714533119515542</v>
      </c>
      <c r="E17" s="218">
        <v>193.09708105000001</v>
      </c>
      <c r="F17" s="309">
        <v>112.99996836</v>
      </c>
      <c r="G17" s="283">
        <v>80.097112690000017</v>
      </c>
    </row>
    <row r="18" spans="1:7" ht="15" customHeight="1">
      <c r="A18" s="342">
        <v>13</v>
      </c>
      <c r="B18" s="337" t="s">
        <v>93</v>
      </c>
      <c r="C18" s="309">
        <v>285.75089815000001</v>
      </c>
      <c r="D18" s="216">
        <v>1.6005687730535887</v>
      </c>
      <c r="E18" s="218">
        <v>84.448192699999993</v>
      </c>
      <c r="F18" s="309">
        <v>201.30270545000002</v>
      </c>
      <c r="G18" s="283">
        <v>-116.85451275000003</v>
      </c>
    </row>
    <row r="19" spans="1:7" ht="15" customHeight="1">
      <c r="A19" s="342">
        <v>14</v>
      </c>
      <c r="B19" s="337" t="s">
        <v>94</v>
      </c>
      <c r="C19" s="309">
        <v>276.13715524999998</v>
      </c>
      <c r="D19" s="216">
        <v>1.546719575106962</v>
      </c>
      <c r="E19" s="218">
        <v>210.47816657000001</v>
      </c>
      <c r="F19" s="309">
        <v>65.658988679999993</v>
      </c>
      <c r="G19" s="283">
        <v>144.81917789000002</v>
      </c>
    </row>
    <row r="20" spans="1:7" ht="15" customHeight="1">
      <c r="A20" s="342">
        <v>15</v>
      </c>
      <c r="B20" s="337" t="s">
        <v>95</v>
      </c>
      <c r="C20" s="309">
        <v>269.00673153000002</v>
      </c>
      <c r="D20" s="216">
        <v>1.5067801256817439</v>
      </c>
      <c r="E20" s="218">
        <v>180.56970908</v>
      </c>
      <c r="F20" s="309">
        <v>88.437022450000001</v>
      </c>
      <c r="G20" s="283">
        <v>92.132686629999995</v>
      </c>
    </row>
    <row r="21" spans="1:7" ht="15" customHeight="1">
      <c r="A21" s="342">
        <v>16</v>
      </c>
      <c r="B21" s="336" t="s">
        <v>96</v>
      </c>
      <c r="C21" s="309">
        <v>251.46933074999998</v>
      </c>
      <c r="D21" s="216">
        <v>1.4085483572753366</v>
      </c>
      <c r="E21" s="218">
        <v>131.28689055999999</v>
      </c>
      <c r="F21" s="309">
        <v>120.18244018999999</v>
      </c>
      <c r="G21" s="283">
        <v>11.104450369999995</v>
      </c>
    </row>
    <row r="22" spans="1:7" ht="15" customHeight="1">
      <c r="A22" s="342">
        <v>17</v>
      </c>
      <c r="B22" s="338" t="s">
        <v>97</v>
      </c>
      <c r="C22" s="309">
        <v>229.7661349</v>
      </c>
      <c r="D22" s="216">
        <v>1.2869828336746325</v>
      </c>
      <c r="E22" s="218">
        <v>3.58316159</v>
      </c>
      <c r="F22" s="309">
        <v>226.18297330999999</v>
      </c>
      <c r="G22" s="283">
        <v>-222.59981171999999</v>
      </c>
    </row>
    <row r="23" spans="1:7" ht="15" customHeight="1">
      <c r="A23" s="342">
        <v>18</v>
      </c>
      <c r="B23" s="337" t="s">
        <v>98</v>
      </c>
      <c r="C23" s="309">
        <v>212.9259122</v>
      </c>
      <c r="D23" s="216">
        <v>1.1926561499812738</v>
      </c>
      <c r="E23" s="218">
        <v>78.961501749999996</v>
      </c>
      <c r="F23" s="309">
        <v>133.96441045</v>
      </c>
      <c r="G23" s="283">
        <v>-55.002908700000006</v>
      </c>
    </row>
    <row r="24" spans="1:7" ht="15" customHeight="1">
      <c r="A24" s="342">
        <v>19</v>
      </c>
      <c r="B24" s="336" t="s">
        <v>99</v>
      </c>
      <c r="C24" s="309">
        <v>202.76486850000001</v>
      </c>
      <c r="D24" s="216">
        <v>1.1357413708742081</v>
      </c>
      <c r="E24" s="218">
        <v>139.67652883</v>
      </c>
      <c r="F24" s="309">
        <v>63.088339670000003</v>
      </c>
      <c r="G24" s="283">
        <v>76.588189159999985</v>
      </c>
    </row>
    <row r="25" spans="1:7" ht="15" customHeight="1">
      <c r="A25" s="342">
        <v>20</v>
      </c>
      <c r="B25" s="337" t="s">
        <v>100</v>
      </c>
      <c r="C25" s="309">
        <v>197.26211939000001</v>
      </c>
      <c r="D25" s="216">
        <v>1.1049189711952014</v>
      </c>
      <c r="E25" s="218">
        <v>118.37918213</v>
      </c>
      <c r="F25" s="309">
        <v>78.882937260000006</v>
      </c>
      <c r="G25" s="283">
        <v>39.496244869999998</v>
      </c>
    </row>
    <row r="26" spans="1:7" ht="15" customHeight="1">
      <c r="A26" s="342">
        <v>21</v>
      </c>
      <c r="B26" s="336" t="s">
        <v>101</v>
      </c>
      <c r="C26" s="309">
        <v>182.21511524000002</v>
      </c>
      <c r="D26" s="216">
        <v>1.0206365940393636</v>
      </c>
      <c r="E26" s="218">
        <v>32.239376159999999</v>
      </c>
      <c r="F26" s="309">
        <v>149.97573908000001</v>
      </c>
      <c r="G26" s="283">
        <v>-117.73636292</v>
      </c>
    </row>
    <row r="27" spans="1:7" ht="15" customHeight="1">
      <c r="A27" s="342">
        <v>22</v>
      </c>
      <c r="B27" s="337" t="s">
        <v>102</v>
      </c>
      <c r="C27" s="309">
        <v>171.50027597000002</v>
      </c>
      <c r="D27" s="216">
        <v>0.96061985479241352</v>
      </c>
      <c r="E27" s="218">
        <v>165.01048295000001</v>
      </c>
      <c r="F27" s="309">
        <v>6.4897930200000005</v>
      </c>
      <c r="G27" s="283">
        <v>158.52068993</v>
      </c>
    </row>
    <row r="28" spans="1:7" ht="15" customHeight="1">
      <c r="A28" s="342">
        <v>23</v>
      </c>
      <c r="B28" s="337" t="s">
        <v>103</v>
      </c>
      <c r="C28" s="309">
        <v>166.98769286000001</v>
      </c>
      <c r="D28" s="216">
        <v>0.93534364513415502</v>
      </c>
      <c r="E28" s="218">
        <v>54.822090750000001</v>
      </c>
      <c r="F28" s="309">
        <v>112.16560211000001</v>
      </c>
      <c r="G28" s="283">
        <v>-57.343511360000008</v>
      </c>
    </row>
    <row r="29" spans="1:7" ht="15" customHeight="1">
      <c r="A29" s="342">
        <v>24</v>
      </c>
      <c r="B29" s="336" t="s">
        <v>104</v>
      </c>
      <c r="C29" s="309">
        <v>163.83467942999999</v>
      </c>
      <c r="D29" s="216">
        <v>0.91768275633293261</v>
      </c>
      <c r="E29" s="218">
        <v>120.42607236000001</v>
      </c>
      <c r="F29" s="309">
        <v>43.408607069999995</v>
      </c>
      <c r="G29" s="283">
        <v>77.017465290000018</v>
      </c>
    </row>
    <row r="30" spans="1:7" ht="15" customHeight="1">
      <c r="A30" s="342">
        <v>25</v>
      </c>
      <c r="B30" s="340" t="s">
        <v>105</v>
      </c>
      <c r="C30" s="309">
        <v>163.64909571999999</v>
      </c>
      <c r="D30" s="216">
        <v>0.91664325132022206</v>
      </c>
      <c r="E30" s="218">
        <v>78.635591169999998</v>
      </c>
      <c r="F30" s="309">
        <v>85.013504549999993</v>
      </c>
      <c r="G30" s="283">
        <v>-6.3779133799999954</v>
      </c>
    </row>
    <row r="31" spans="1:7" ht="15" customHeight="1">
      <c r="A31" s="342">
        <v>26</v>
      </c>
      <c r="B31" s="337" t="s">
        <v>106</v>
      </c>
      <c r="C31" s="309">
        <v>154.56560601000001</v>
      </c>
      <c r="D31" s="216">
        <v>0.86576414621747033</v>
      </c>
      <c r="E31" s="218">
        <v>80.311975160000003</v>
      </c>
      <c r="F31" s="309">
        <v>74.253630850000008</v>
      </c>
      <c r="G31" s="283">
        <v>6.0583443099999954</v>
      </c>
    </row>
    <row r="32" spans="1:7" ht="15" customHeight="1">
      <c r="A32" s="342">
        <v>27</v>
      </c>
      <c r="B32" s="336" t="s">
        <v>107</v>
      </c>
      <c r="C32" s="309">
        <v>153.73943254</v>
      </c>
      <c r="D32" s="216">
        <v>0.86113652311718103</v>
      </c>
      <c r="E32" s="218">
        <v>101.80602014999999</v>
      </c>
      <c r="F32" s="309">
        <v>51.933412390000001</v>
      </c>
      <c r="G32" s="283">
        <v>49.872607759999994</v>
      </c>
    </row>
    <row r="33" spans="1:22" ht="15" customHeight="1">
      <c r="A33" s="342">
        <v>28</v>
      </c>
      <c r="B33" s="337" t="s">
        <v>108</v>
      </c>
      <c r="C33" s="309">
        <v>152.94799033999999</v>
      </c>
      <c r="D33" s="216">
        <v>0.85670343933967397</v>
      </c>
      <c r="E33" s="218">
        <v>87.234588160000001</v>
      </c>
      <c r="F33" s="309">
        <v>65.713402180000003</v>
      </c>
      <c r="G33" s="283">
        <v>21.521185979999998</v>
      </c>
    </row>
    <row r="34" spans="1:22" ht="15" customHeight="1">
      <c r="A34" s="342">
        <v>29</v>
      </c>
      <c r="B34" s="336" t="s">
        <v>109</v>
      </c>
      <c r="C34" s="309">
        <v>152.22910967999999</v>
      </c>
      <c r="D34" s="216">
        <v>0.85267679255256867</v>
      </c>
      <c r="E34" s="218">
        <v>144.59724546999999</v>
      </c>
      <c r="F34" s="309">
        <v>7.6318642099999998</v>
      </c>
      <c r="G34" s="283">
        <v>136.96538125999999</v>
      </c>
    </row>
    <row r="35" spans="1:22" ht="15" customHeight="1">
      <c r="A35" s="342">
        <v>30</v>
      </c>
      <c r="B35" s="336" t="s">
        <v>110</v>
      </c>
      <c r="C35" s="309">
        <v>147.66838114000001</v>
      </c>
      <c r="D35" s="216">
        <v>0.82713090720012306</v>
      </c>
      <c r="E35" s="218">
        <v>108.72101637</v>
      </c>
      <c r="F35" s="309">
        <v>38.94736477</v>
      </c>
      <c r="G35" s="283">
        <v>69.773651599999994</v>
      </c>
    </row>
    <row r="36" spans="1:22" ht="15" customHeight="1">
      <c r="A36" s="342">
        <v>31</v>
      </c>
      <c r="B36" s="337" t="s">
        <v>111</v>
      </c>
      <c r="C36" s="309">
        <v>134.29674212</v>
      </c>
      <c r="D36" s="216">
        <v>0.75223270740961123</v>
      </c>
      <c r="E36" s="218">
        <v>38.353369010000002</v>
      </c>
      <c r="F36" s="309">
        <v>95.943373109999996</v>
      </c>
      <c r="G36" s="283">
        <v>-57.590004099999994</v>
      </c>
    </row>
    <row r="37" spans="1:22" ht="15" customHeight="1">
      <c r="A37" s="342">
        <v>32</v>
      </c>
      <c r="B37" s="336" t="s">
        <v>112</v>
      </c>
      <c r="C37" s="309">
        <v>128.00878922999999</v>
      </c>
      <c r="D37" s="216">
        <v>0.7170121670462245</v>
      </c>
      <c r="E37" s="218">
        <v>128.00878922999999</v>
      </c>
      <c r="F37" s="309">
        <v>0</v>
      </c>
      <c r="G37" s="283">
        <v>128.00878922999999</v>
      </c>
    </row>
    <row r="38" spans="1:22" ht="15" customHeight="1">
      <c r="A38" s="342">
        <v>33</v>
      </c>
      <c r="B38" s="338" t="s">
        <v>113</v>
      </c>
      <c r="C38" s="309">
        <v>109.89702717</v>
      </c>
      <c r="D38" s="216">
        <v>0.61556324434504239</v>
      </c>
      <c r="E38" s="218">
        <v>95.538627500000004</v>
      </c>
      <c r="F38" s="309">
        <v>14.358399670000001</v>
      </c>
      <c r="G38" s="283">
        <v>81.180227830000007</v>
      </c>
    </row>
    <row r="39" spans="1:22" ht="15" customHeight="1">
      <c r="A39" s="342">
        <v>34</v>
      </c>
      <c r="B39" s="110" t="s">
        <v>114</v>
      </c>
      <c r="C39" s="309">
        <v>79.279503270000006</v>
      </c>
      <c r="D39" s="216">
        <v>0.44406613627003177</v>
      </c>
      <c r="E39" s="218">
        <v>72.845467020000001</v>
      </c>
      <c r="F39" s="309">
        <v>6.4340362500000001</v>
      </c>
      <c r="G39" s="283">
        <v>66.411430769999996</v>
      </c>
      <c r="I39" s="341"/>
    </row>
    <row r="40" spans="1:22" ht="15" customHeight="1">
      <c r="A40" s="342">
        <v>35</v>
      </c>
      <c r="B40" s="338" t="s">
        <v>115</v>
      </c>
      <c r="C40" s="309">
        <v>77.833872149999991</v>
      </c>
      <c r="D40" s="216">
        <v>0.43596876179804706</v>
      </c>
      <c r="E40" s="218">
        <v>42.802949460000001</v>
      </c>
      <c r="F40" s="309">
        <v>35.030922689999997</v>
      </c>
      <c r="G40" s="283">
        <v>7.7720267700000036</v>
      </c>
    </row>
    <row r="41" spans="1:22" ht="15" customHeight="1">
      <c r="A41" s="343">
        <v>36</v>
      </c>
      <c r="B41" s="339" t="s">
        <v>116</v>
      </c>
      <c r="C41" s="311">
        <v>77.416008360000006</v>
      </c>
      <c r="D41" s="217">
        <v>0.43362819265900371</v>
      </c>
      <c r="E41" s="219">
        <v>65.622247729999998</v>
      </c>
      <c r="F41" s="311">
        <v>11.793760630000001</v>
      </c>
      <c r="G41" s="284">
        <v>53.828487099999997</v>
      </c>
    </row>
    <row r="42" spans="1:22" s="222" customFormat="1" ht="16.5" customHeight="1">
      <c r="A42" s="198" t="s">
        <v>117</v>
      </c>
      <c r="B42" s="197"/>
      <c r="C42" s="197"/>
      <c r="D42" s="197"/>
      <c r="E42" s="197"/>
      <c r="F42" s="197"/>
      <c r="G42" s="197"/>
      <c r="H42" s="197"/>
      <c r="I42" s="197"/>
      <c r="J42" s="197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</row>
    <row r="43" spans="1:22" s="222" customFormat="1" ht="13.5" customHeight="1">
      <c r="A43" s="196" t="s">
        <v>65</v>
      </c>
      <c r="B43" s="326"/>
      <c r="C43" s="327"/>
      <c r="D43" s="327"/>
      <c r="E43" s="327"/>
      <c r="F43" s="327"/>
      <c r="G43" s="327"/>
      <c r="H43" s="197"/>
      <c r="I43" s="197"/>
      <c r="J43" s="197"/>
      <c r="K43" s="197"/>
      <c r="L43" s="197"/>
      <c r="M43" s="197"/>
      <c r="N43" s="197"/>
      <c r="O43" s="197"/>
      <c r="P43" s="197"/>
      <c r="Q43" s="197"/>
      <c r="R43" s="197"/>
      <c r="S43" s="197"/>
      <c r="T43" s="197"/>
      <c r="U43" s="197"/>
      <c r="V43" s="197"/>
    </row>
    <row r="44" spans="1:22" s="222" customFormat="1">
      <c r="A44" s="198" t="s">
        <v>66</v>
      </c>
      <c r="B44" s="197"/>
      <c r="C44" s="197"/>
      <c r="D44" s="197"/>
      <c r="E44" s="197"/>
      <c r="F44" s="197"/>
      <c r="G44" s="197"/>
      <c r="H44" s="197"/>
      <c r="I44" s="197"/>
      <c r="J44" s="197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</row>
    <row r="45" spans="1:22">
      <c r="C45" s="232"/>
      <c r="D45" s="233"/>
      <c r="E45" s="215"/>
    </row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spans="4:5" ht="18" customHeight="1"/>
    <row r="82" spans="4:5" ht="18" customHeight="1"/>
    <row r="83" spans="4:5" ht="18" customHeight="1"/>
    <row r="84" spans="4:5" ht="18" customHeight="1"/>
    <row r="85" spans="4:5" ht="0.75" customHeight="1"/>
    <row r="86" spans="4:5" ht="18" customHeight="1"/>
    <row r="87" spans="4:5" ht="18" customHeight="1">
      <c r="D87" s="215"/>
      <c r="E87" s="234"/>
    </row>
    <row r="88" spans="4:5" ht="18" customHeight="1">
      <c r="D88" s="215"/>
      <c r="E88" s="234"/>
    </row>
    <row r="89" spans="4:5" ht="18" customHeight="1">
      <c r="D89" s="215"/>
      <c r="E89" s="234"/>
    </row>
    <row r="90" spans="4:5" ht="18" customHeight="1">
      <c r="D90" s="215"/>
      <c r="E90" s="234"/>
    </row>
    <row r="91" spans="4:5" ht="18" customHeight="1">
      <c r="D91" s="215"/>
      <c r="E91" s="234"/>
    </row>
    <row r="92" spans="4:5" ht="18" customHeight="1">
      <c r="D92" s="215"/>
      <c r="E92" s="234"/>
    </row>
    <row r="93" spans="4:5" ht="18" customHeight="1">
      <c r="D93" s="215"/>
      <c r="E93" s="234"/>
    </row>
    <row r="94" spans="4:5" ht="18" customHeight="1">
      <c r="D94" s="215"/>
      <c r="E94" s="234"/>
    </row>
    <row r="95" spans="4:5" ht="18" customHeight="1">
      <c r="D95" s="215"/>
      <c r="E95" s="234"/>
    </row>
    <row r="96" spans="4:5" ht="18" customHeight="1">
      <c r="D96" s="215"/>
      <c r="E96" s="234"/>
    </row>
    <row r="97" spans="4:5" ht="18" customHeight="1">
      <c r="D97" s="215"/>
      <c r="E97" s="234"/>
    </row>
  </sheetData>
  <phoneticPr fontId="7" type="noConversion"/>
  <printOptions horizontalCentered="1"/>
  <pageMargins left="0.39370078740157483" right="0.62992125984251968" top="0.55118110236220474" bottom="0.71" header="0.31496062992125984" footer="0.15748031496062992"/>
  <pageSetup paperSize="9" orientation="portrait" horizontalDpi="4294967293" r:id="rId1"/>
  <headerFooter alignWithMargins="0">
    <oddHeader>&amp;R&amp;8National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T49"/>
  <sheetViews>
    <sheetView zoomScale="90" workbookViewId="0">
      <selection activeCell="AN2" sqref="AN2"/>
    </sheetView>
  </sheetViews>
  <sheetFormatPr defaultRowHeight="12.75"/>
  <cols>
    <col min="1" max="1" width="5.42578125" style="222" customWidth="1"/>
    <col min="2" max="2" width="30.5703125" style="222" customWidth="1"/>
    <col min="3" max="26" width="6" style="222" hidden="1" customWidth="1"/>
    <col min="27" max="45" width="7.7109375" style="222" customWidth="1"/>
    <col min="46" max="46" width="8.42578125" style="222" customWidth="1"/>
    <col min="47" max="16384" width="9.140625" style="222"/>
  </cols>
  <sheetData>
    <row r="1" spans="1:46" ht="15">
      <c r="A1" s="345" t="s">
        <v>118</v>
      </c>
      <c r="B1" s="6"/>
      <c r="C1" s="6"/>
      <c r="D1" s="6"/>
      <c r="E1" s="6"/>
      <c r="F1" s="6"/>
    </row>
    <row r="2" spans="1:46" ht="15">
      <c r="A2" s="314" t="s">
        <v>17</v>
      </c>
      <c r="B2" s="241"/>
      <c r="C2" s="331"/>
      <c r="D2" s="6"/>
      <c r="E2" s="6"/>
      <c r="F2" s="6"/>
    </row>
    <row r="3" spans="1:46" ht="15">
      <c r="A3" s="314" t="s">
        <v>44</v>
      </c>
      <c r="B3" s="346"/>
      <c r="C3" s="346"/>
      <c r="D3" s="7"/>
      <c r="E3" s="7"/>
      <c r="F3" s="7"/>
    </row>
    <row r="4" spans="1:46">
      <c r="A4" s="492" t="s">
        <v>73</v>
      </c>
      <c r="B4" s="492" t="s">
        <v>74</v>
      </c>
      <c r="C4" s="99">
        <v>2005</v>
      </c>
      <c r="D4" s="101"/>
      <c r="E4" s="101"/>
      <c r="F4" s="102"/>
      <c r="G4" s="99">
        <v>2006</v>
      </c>
      <c r="H4" s="101"/>
      <c r="I4" s="101"/>
      <c r="J4" s="102"/>
      <c r="K4" s="99">
        <v>2007</v>
      </c>
      <c r="L4" s="101"/>
      <c r="M4" s="101"/>
      <c r="N4" s="102"/>
      <c r="O4" s="99">
        <v>2008</v>
      </c>
      <c r="P4" s="101"/>
      <c r="Q4" s="101"/>
      <c r="R4" s="102"/>
      <c r="S4" s="99">
        <v>2009</v>
      </c>
      <c r="T4" s="101"/>
      <c r="U4" s="101"/>
      <c r="V4" s="102"/>
      <c r="W4" s="99">
        <v>2010</v>
      </c>
      <c r="X4" s="101"/>
      <c r="Y4" s="101"/>
      <c r="Z4" s="102"/>
      <c r="AA4" s="99">
        <v>2011</v>
      </c>
      <c r="AB4" s="101"/>
      <c r="AC4" s="101"/>
      <c r="AD4" s="102"/>
      <c r="AE4" s="99">
        <v>2012</v>
      </c>
      <c r="AF4" s="101"/>
      <c r="AG4" s="101"/>
      <c r="AH4" s="102"/>
      <c r="AI4" s="99">
        <v>2013</v>
      </c>
      <c r="AJ4" s="101"/>
      <c r="AK4" s="101"/>
      <c r="AL4" s="102"/>
      <c r="AM4" s="99">
        <v>2014</v>
      </c>
      <c r="AN4" s="101"/>
      <c r="AO4" s="101"/>
      <c r="AP4" s="101"/>
      <c r="AQ4" s="99">
        <v>2015</v>
      </c>
      <c r="AR4" s="101"/>
      <c r="AS4" s="101"/>
      <c r="AT4" s="102"/>
    </row>
    <row r="5" spans="1:46" ht="38.25" customHeight="1">
      <c r="A5" s="493"/>
      <c r="B5" s="493"/>
      <c r="C5" s="39" t="s">
        <v>19</v>
      </c>
      <c r="D5" s="39" t="s">
        <v>20</v>
      </c>
      <c r="E5" s="39" t="s">
        <v>21</v>
      </c>
      <c r="F5" s="39" t="s">
        <v>22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19</v>
      </c>
      <c r="L5" s="39" t="s">
        <v>20</v>
      </c>
      <c r="M5" s="39" t="s">
        <v>21</v>
      </c>
      <c r="N5" s="39" t="s">
        <v>22</v>
      </c>
      <c r="O5" s="39" t="s">
        <v>19</v>
      </c>
      <c r="P5" s="39" t="s">
        <v>20</v>
      </c>
      <c r="Q5" s="39" t="s">
        <v>21</v>
      </c>
      <c r="R5" s="39" t="s">
        <v>22</v>
      </c>
      <c r="S5" s="39" t="s">
        <v>19</v>
      </c>
      <c r="T5" s="39" t="s">
        <v>20</v>
      </c>
      <c r="U5" s="39" t="s">
        <v>21</v>
      </c>
      <c r="V5" s="39" t="s">
        <v>22</v>
      </c>
      <c r="W5" s="39" t="s">
        <v>19</v>
      </c>
      <c r="X5" s="39" t="s">
        <v>20</v>
      </c>
      <c r="Y5" s="39" t="s">
        <v>21</v>
      </c>
      <c r="Z5" s="39" t="s">
        <v>22</v>
      </c>
      <c r="AA5" s="39" t="s">
        <v>19</v>
      </c>
      <c r="AB5" s="39" t="s">
        <v>20</v>
      </c>
      <c r="AC5" s="39" t="s">
        <v>21</v>
      </c>
      <c r="AD5" s="39" t="s">
        <v>22</v>
      </c>
      <c r="AE5" s="39" t="s">
        <v>19</v>
      </c>
      <c r="AF5" s="39" t="s">
        <v>20</v>
      </c>
      <c r="AG5" s="39" t="s">
        <v>21</v>
      </c>
      <c r="AH5" s="39" t="s">
        <v>22</v>
      </c>
      <c r="AI5" s="39" t="s">
        <v>19</v>
      </c>
      <c r="AJ5" s="39" t="s">
        <v>20</v>
      </c>
      <c r="AK5" s="39" t="s">
        <v>21</v>
      </c>
      <c r="AL5" s="39" t="s">
        <v>22</v>
      </c>
      <c r="AM5" s="39" t="s">
        <v>19</v>
      </c>
      <c r="AN5" s="39" t="s">
        <v>20</v>
      </c>
      <c r="AO5" s="39" t="s">
        <v>21</v>
      </c>
      <c r="AP5" s="39" t="s">
        <v>22</v>
      </c>
      <c r="AQ5" s="39" t="s">
        <v>19</v>
      </c>
      <c r="AR5" s="39" t="s">
        <v>20</v>
      </c>
      <c r="AS5" s="344" t="s">
        <v>56</v>
      </c>
      <c r="AT5" s="319" t="s">
        <v>52</v>
      </c>
    </row>
    <row r="6" spans="1:46" ht="17.100000000000001" customHeight="1">
      <c r="A6" s="348">
        <v>1</v>
      </c>
      <c r="B6" s="335" t="s">
        <v>81</v>
      </c>
      <c r="C6" s="71">
        <v>1512.4408450000001</v>
      </c>
      <c r="D6" s="71">
        <v>1914.9237029999999</v>
      </c>
      <c r="E6" s="71">
        <v>2023.2967979999999</v>
      </c>
      <c r="F6" s="71">
        <v>2039.443399</v>
      </c>
      <c r="G6" s="71">
        <v>1640.4540950000001</v>
      </c>
      <c r="H6" s="71">
        <v>2005.4430160000002</v>
      </c>
      <c r="I6" s="71">
        <v>2372.565227</v>
      </c>
      <c r="J6" s="71">
        <v>2632.1993620000003</v>
      </c>
      <c r="K6" s="71">
        <v>2707.5672519999998</v>
      </c>
      <c r="L6" s="71">
        <v>3166.4272980000001</v>
      </c>
      <c r="M6" s="71">
        <v>3333.18145</v>
      </c>
      <c r="N6" s="71">
        <v>3461.3017439999999</v>
      </c>
      <c r="O6" s="71">
        <v>3452.764263</v>
      </c>
      <c r="P6" s="71">
        <v>4432.3521140000003</v>
      </c>
      <c r="Q6" s="71">
        <v>4973.4521730000006</v>
      </c>
      <c r="R6" s="71">
        <v>2877.0033820000003</v>
      </c>
      <c r="S6" s="71">
        <v>1559.67156</v>
      </c>
      <c r="T6" s="71">
        <v>1907.183595</v>
      </c>
      <c r="U6" s="71">
        <v>2211.9219279999998</v>
      </c>
      <c r="V6" s="71">
        <v>2816.1138110000002</v>
      </c>
      <c r="W6" s="71">
        <v>2561.2995980000001</v>
      </c>
      <c r="X6" s="71">
        <v>3168.0438610000001</v>
      </c>
      <c r="Y6" s="71">
        <v>3777.6841120000004</v>
      </c>
      <c r="Z6" s="71">
        <v>3921.0948909999997</v>
      </c>
      <c r="AA6" s="287">
        <v>4182.311213</v>
      </c>
      <c r="AB6" s="310">
        <v>5074.6971900000008</v>
      </c>
      <c r="AC6" s="310">
        <v>5413.5841129999999</v>
      </c>
      <c r="AD6" s="310">
        <v>5149.0236690000002</v>
      </c>
      <c r="AE6" s="310">
        <v>4520.5804360000002</v>
      </c>
      <c r="AF6" s="310">
        <v>4250.3593490000003</v>
      </c>
      <c r="AG6" s="310">
        <v>4407.9240280000004</v>
      </c>
      <c r="AH6" s="310">
        <v>4449.82798</v>
      </c>
      <c r="AI6" s="310">
        <v>3598.896839</v>
      </c>
      <c r="AJ6" s="310">
        <v>3995.6154810000003</v>
      </c>
      <c r="AK6" s="310">
        <v>3821.5533050000004</v>
      </c>
      <c r="AL6" s="310">
        <v>3661.1937419999999</v>
      </c>
      <c r="AM6" s="310">
        <v>2696.3276701199998</v>
      </c>
      <c r="AN6" s="310">
        <v>3012.6274119999998</v>
      </c>
      <c r="AO6" s="310">
        <v>2427.2389290000001</v>
      </c>
      <c r="AP6" s="310">
        <v>1662.969908</v>
      </c>
      <c r="AQ6" s="310">
        <v>1053.6028650000001</v>
      </c>
      <c r="AR6" s="310">
        <v>1284.3335900000002</v>
      </c>
      <c r="AS6" s="354">
        <v>14.041318614517225</v>
      </c>
      <c r="AT6" s="355">
        <v>42.631677083073697</v>
      </c>
    </row>
    <row r="7" spans="1:46" ht="17.100000000000001" customHeight="1">
      <c r="A7" s="62">
        <v>2</v>
      </c>
      <c r="B7" s="336" t="s">
        <v>85</v>
      </c>
      <c r="C7" s="71">
        <v>581.51484300000004</v>
      </c>
      <c r="D7" s="71">
        <v>486.73397700000004</v>
      </c>
      <c r="E7" s="71">
        <v>470.09464700000001</v>
      </c>
      <c r="F7" s="71">
        <v>488.347238</v>
      </c>
      <c r="G7" s="71">
        <v>569.036745</v>
      </c>
      <c r="H7" s="71">
        <v>616.98512700000003</v>
      </c>
      <c r="I7" s="71">
        <v>605.33140099999991</v>
      </c>
      <c r="J7" s="71">
        <v>598.68692899999996</v>
      </c>
      <c r="K7" s="71">
        <v>832.38912000000005</v>
      </c>
      <c r="L7" s="71">
        <v>829.10408999999993</v>
      </c>
      <c r="M7" s="71">
        <v>993.95239500000002</v>
      </c>
      <c r="N7" s="71">
        <v>989.84322400000008</v>
      </c>
      <c r="O7" s="71">
        <v>1114.6962139999998</v>
      </c>
      <c r="P7" s="71">
        <v>1390.8741869999999</v>
      </c>
      <c r="Q7" s="71">
        <v>1491.5904829999999</v>
      </c>
      <c r="R7" s="71">
        <v>636.13051699999994</v>
      </c>
      <c r="S7" s="71">
        <v>401.74242900000002</v>
      </c>
      <c r="T7" s="71">
        <v>553.68224499999997</v>
      </c>
      <c r="U7" s="71">
        <v>518.10186099999999</v>
      </c>
      <c r="V7" s="71">
        <v>652.99831600000005</v>
      </c>
      <c r="W7" s="71">
        <v>633.21325899999999</v>
      </c>
      <c r="X7" s="71">
        <v>857.24892599999998</v>
      </c>
      <c r="Y7" s="71">
        <v>667.768505</v>
      </c>
      <c r="Z7" s="71">
        <v>865.752882</v>
      </c>
      <c r="AA7" s="218">
        <v>989.72492799999998</v>
      </c>
      <c r="AB7" s="309">
        <v>1016.1668549999999</v>
      </c>
      <c r="AC7" s="309">
        <v>810.510897</v>
      </c>
      <c r="AD7" s="309">
        <v>932.17929099999992</v>
      </c>
      <c r="AE7" s="309">
        <v>808.80689899999993</v>
      </c>
      <c r="AF7" s="309">
        <v>1091.3750730000002</v>
      </c>
      <c r="AG7" s="309">
        <v>875.69726300000002</v>
      </c>
      <c r="AH7" s="309">
        <v>912.15277000000003</v>
      </c>
      <c r="AI7" s="309">
        <v>988.34512300000006</v>
      </c>
      <c r="AJ7" s="309">
        <v>895.04406600000004</v>
      </c>
      <c r="AK7" s="309">
        <v>928.32102399999997</v>
      </c>
      <c r="AL7" s="309">
        <v>993.83062600000005</v>
      </c>
      <c r="AM7" s="309">
        <v>863.25341830000002</v>
      </c>
      <c r="AN7" s="309">
        <v>972.18449800000008</v>
      </c>
      <c r="AO7" s="309">
        <v>869.34321599999998</v>
      </c>
      <c r="AP7" s="309">
        <v>856.65506700000003</v>
      </c>
      <c r="AQ7" s="309">
        <v>708.26765599999999</v>
      </c>
      <c r="AR7" s="309">
        <v>778.87194499999998</v>
      </c>
      <c r="AS7" s="356">
        <v>8.5152247241728958</v>
      </c>
      <c r="AT7" s="357">
        <v>80.115651566375817</v>
      </c>
    </row>
    <row r="8" spans="1:46" ht="17.100000000000001" customHeight="1">
      <c r="A8" s="62">
        <v>3</v>
      </c>
      <c r="B8" s="336" t="s">
        <v>82</v>
      </c>
      <c r="C8" s="71">
        <v>180.70416599999999</v>
      </c>
      <c r="D8" s="71">
        <v>216.24021999999999</v>
      </c>
      <c r="E8" s="71">
        <v>156.84147300000001</v>
      </c>
      <c r="F8" s="71">
        <v>157.30215100000001</v>
      </c>
      <c r="G8" s="71">
        <v>124.527348</v>
      </c>
      <c r="H8" s="71">
        <v>143.539638</v>
      </c>
      <c r="I8" s="71">
        <v>171.42776800000001</v>
      </c>
      <c r="J8" s="71">
        <v>105.168774</v>
      </c>
      <c r="K8" s="71">
        <v>86.93610799999999</v>
      </c>
      <c r="L8" s="71">
        <v>109.67678100000001</v>
      </c>
      <c r="M8" s="71">
        <v>102.15017399999999</v>
      </c>
      <c r="N8" s="71">
        <v>132.89213100000001</v>
      </c>
      <c r="O8" s="71">
        <v>137.31454099999999</v>
      </c>
      <c r="P8" s="71">
        <v>190.30939999999998</v>
      </c>
      <c r="Q8" s="71">
        <v>143.37188899999998</v>
      </c>
      <c r="R8" s="71">
        <v>76.529022999999995</v>
      </c>
      <c r="S8" s="71">
        <v>378.68096600000001</v>
      </c>
      <c r="T8" s="71">
        <v>433.27516700000001</v>
      </c>
      <c r="U8" s="71">
        <v>352.45229</v>
      </c>
      <c r="V8" s="71">
        <v>269.99632000000003</v>
      </c>
      <c r="W8" s="71">
        <v>240.80882500000001</v>
      </c>
      <c r="X8" s="71">
        <v>254.782524</v>
      </c>
      <c r="Y8" s="71">
        <v>426.83913299999995</v>
      </c>
      <c r="Z8" s="71">
        <v>394.11964799999998</v>
      </c>
      <c r="AA8" s="218">
        <v>466.37158699999998</v>
      </c>
      <c r="AB8" s="309">
        <v>453.70954599999999</v>
      </c>
      <c r="AC8" s="309">
        <v>539.91421800000001</v>
      </c>
      <c r="AD8" s="309">
        <v>720.03901100000007</v>
      </c>
      <c r="AE8" s="309">
        <v>455.61546199999998</v>
      </c>
      <c r="AF8" s="309">
        <v>411.64716999999996</v>
      </c>
      <c r="AG8" s="309">
        <v>506.27357799999999</v>
      </c>
      <c r="AH8" s="309">
        <v>403.68069099999997</v>
      </c>
      <c r="AI8" s="309">
        <v>607.58799199999999</v>
      </c>
      <c r="AJ8" s="309">
        <v>786.44770100000005</v>
      </c>
      <c r="AK8" s="309">
        <v>650.09404700000005</v>
      </c>
      <c r="AL8" s="309">
        <v>682.54755599999999</v>
      </c>
      <c r="AM8" s="309">
        <v>775.44387065000001</v>
      </c>
      <c r="AN8" s="309">
        <v>674.44725199999993</v>
      </c>
      <c r="AO8" s="309">
        <v>480.80346100000003</v>
      </c>
      <c r="AP8" s="309">
        <v>743.42334499999993</v>
      </c>
      <c r="AQ8" s="309">
        <v>688.86328000000003</v>
      </c>
      <c r="AR8" s="309">
        <v>767.24134900000001</v>
      </c>
      <c r="AS8" s="356">
        <v>8.3880701395818864</v>
      </c>
      <c r="AT8" s="357">
        <v>113.7585403046464</v>
      </c>
    </row>
    <row r="9" spans="1:46" ht="17.100000000000001" customHeight="1">
      <c r="A9" s="62">
        <v>4</v>
      </c>
      <c r="B9" s="336" t="s">
        <v>89</v>
      </c>
      <c r="C9" s="71">
        <v>173.008657</v>
      </c>
      <c r="D9" s="71">
        <v>208.313096</v>
      </c>
      <c r="E9" s="71">
        <v>203.359951</v>
      </c>
      <c r="F9" s="71">
        <v>214.129862</v>
      </c>
      <c r="G9" s="71">
        <v>195.272707</v>
      </c>
      <c r="H9" s="71">
        <v>179.12405799999999</v>
      </c>
      <c r="I9" s="71">
        <v>192.866614</v>
      </c>
      <c r="J9" s="71">
        <v>180.94717399999999</v>
      </c>
      <c r="K9" s="71">
        <v>183.550138</v>
      </c>
      <c r="L9" s="71">
        <v>237.04566399999999</v>
      </c>
      <c r="M9" s="71">
        <v>249.606967</v>
      </c>
      <c r="N9" s="71">
        <v>209.80505400000001</v>
      </c>
      <c r="O9" s="71">
        <v>201.92670199999998</v>
      </c>
      <c r="P9" s="71">
        <v>450.75338099999999</v>
      </c>
      <c r="Q9" s="71">
        <v>609.13868400000001</v>
      </c>
      <c r="R9" s="71">
        <v>298.20865800000001</v>
      </c>
      <c r="S9" s="71">
        <v>191.862593</v>
      </c>
      <c r="T9" s="71">
        <v>299.10513700000001</v>
      </c>
      <c r="U9" s="71">
        <v>193.66484400000002</v>
      </c>
      <c r="V9" s="71">
        <v>327.92030499999998</v>
      </c>
      <c r="W9" s="71">
        <v>287.76029999999997</v>
      </c>
      <c r="X9" s="71">
        <v>333.86776600000002</v>
      </c>
      <c r="Y9" s="71">
        <v>282.18277599999999</v>
      </c>
      <c r="Z9" s="71">
        <v>424.18288000000001</v>
      </c>
      <c r="AA9" s="218">
        <v>219.62878000000001</v>
      </c>
      <c r="AB9" s="309">
        <v>312.54487699999999</v>
      </c>
      <c r="AC9" s="309">
        <v>184.01665400000002</v>
      </c>
      <c r="AD9" s="309">
        <v>619.45499699999993</v>
      </c>
      <c r="AE9" s="309">
        <v>637.88600100000008</v>
      </c>
      <c r="AF9" s="309">
        <v>742.26186600000005</v>
      </c>
      <c r="AG9" s="309">
        <v>595.58847700000001</v>
      </c>
      <c r="AH9" s="309">
        <v>922.17584799999997</v>
      </c>
      <c r="AI9" s="309">
        <v>534.20838100000003</v>
      </c>
      <c r="AJ9" s="309">
        <v>491.31776500000001</v>
      </c>
      <c r="AK9" s="309">
        <v>595.40160500000002</v>
      </c>
      <c r="AL9" s="309">
        <v>1099.633272</v>
      </c>
      <c r="AM9" s="309">
        <v>742.96336971999995</v>
      </c>
      <c r="AN9" s="309">
        <v>648.74490300000002</v>
      </c>
      <c r="AO9" s="309">
        <v>686.90181200000006</v>
      </c>
      <c r="AP9" s="309">
        <v>783.45820499999991</v>
      </c>
      <c r="AQ9" s="309">
        <v>582.21149800000001</v>
      </c>
      <c r="AR9" s="309">
        <v>531.03707999999995</v>
      </c>
      <c r="AS9" s="356">
        <v>5.8057041367288935</v>
      </c>
      <c r="AT9" s="357">
        <v>81.856069703872478</v>
      </c>
    </row>
    <row r="10" spans="1:46" ht="17.100000000000001" customHeight="1">
      <c r="A10" s="62">
        <v>5</v>
      </c>
      <c r="B10" s="336" t="s">
        <v>84</v>
      </c>
      <c r="C10" s="71">
        <v>276.03644400000002</v>
      </c>
      <c r="D10" s="71">
        <v>231.32369299999999</v>
      </c>
      <c r="E10" s="71">
        <v>213.66145299999999</v>
      </c>
      <c r="F10" s="71">
        <v>289.42135300000001</v>
      </c>
      <c r="G10" s="71">
        <v>262.02442200000002</v>
      </c>
      <c r="H10" s="71">
        <v>301.176266</v>
      </c>
      <c r="I10" s="71">
        <v>412.44053399999996</v>
      </c>
      <c r="J10" s="71">
        <v>368.83302000000003</v>
      </c>
      <c r="K10" s="71">
        <v>373.62151299999999</v>
      </c>
      <c r="L10" s="71">
        <v>431.48944499999999</v>
      </c>
      <c r="M10" s="71">
        <v>405.52390600000001</v>
      </c>
      <c r="N10" s="71">
        <v>426.28121899999996</v>
      </c>
      <c r="O10" s="71">
        <v>459.13025199999998</v>
      </c>
      <c r="P10" s="71">
        <v>663.43130900000006</v>
      </c>
      <c r="Q10" s="71">
        <v>717.07576899999992</v>
      </c>
      <c r="R10" s="71">
        <v>498.66569099999998</v>
      </c>
      <c r="S10" s="71">
        <v>209.33585699999998</v>
      </c>
      <c r="T10" s="71">
        <v>250.23862299999999</v>
      </c>
      <c r="U10" s="71">
        <v>339.85966999999999</v>
      </c>
      <c r="V10" s="71">
        <v>408.59473700000001</v>
      </c>
      <c r="W10" s="71">
        <v>309.73884700000002</v>
      </c>
      <c r="X10" s="71">
        <v>428.98805399999998</v>
      </c>
      <c r="Y10" s="71">
        <v>470.80635799999999</v>
      </c>
      <c r="Z10" s="71">
        <v>577.688806</v>
      </c>
      <c r="AA10" s="218">
        <v>623.74869200000001</v>
      </c>
      <c r="AB10" s="309">
        <v>755.00581899999997</v>
      </c>
      <c r="AC10" s="309">
        <v>719.17627700000003</v>
      </c>
      <c r="AD10" s="309">
        <v>696.15753900000004</v>
      </c>
      <c r="AE10" s="309">
        <v>658.68685800000003</v>
      </c>
      <c r="AF10" s="309">
        <v>700.22711300000003</v>
      </c>
      <c r="AG10" s="309">
        <v>583.09577899999999</v>
      </c>
      <c r="AH10" s="309">
        <v>634.28240200000005</v>
      </c>
      <c r="AI10" s="309">
        <v>633.07050500000003</v>
      </c>
      <c r="AJ10" s="309">
        <v>571.763373</v>
      </c>
      <c r="AK10" s="309">
        <v>611.636934</v>
      </c>
      <c r="AL10" s="309">
        <v>731.35324200000002</v>
      </c>
      <c r="AM10" s="309">
        <v>753.79495426999995</v>
      </c>
      <c r="AN10" s="309">
        <v>738.39910600000007</v>
      </c>
      <c r="AO10" s="309">
        <v>577.74667199999999</v>
      </c>
      <c r="AP10" s="309">
        <v>575.09902</v>
      </c>
      <c r="AQ10" s="309">
        <v>486.92035600000003</v>
      </c>
      <c r="AR10" s="309">
        <v>447.52827399999995</v>
      </c>
      <c r="AS10" s="356">
        <v>4.8927219011993328</v>
      </c>
      <c r="AT10" s="357">
        <v>60.607911136880475</v>
      </c>
    </row>
    <row r="11" spans="1:46" ht="17.100000000000001" customHeight="1">
      <c r="A11" s="62">
        <v>6</v>
      </c>
      <c r="B11" s="336" t="s">
        <v>87</v>
      </c>
      <c r="C11" s="71">
        <v>477.19211700000005</v>
      </c>
      <c r="D11" s="71">
        <v>490.81266600000004</v>
      </c>
      <c r="E11" s="71">
        <v>448.47098999999997</v>
      </c>
      <c r="F11" s="71">
        <v>476.15864699999997</v>
      </c>
      <c r="G11" s="71">
        <v>539.51767099999995</v>
      </c>
      <c r="H11" s="71">
        <v>627.27223500000002</v>
      </c>
      <c r="I11" s="71">
        <v>650.31046100000003</v>
      </c>
      <c r="J11" s="71">
        <v>686.28505599999994</v>
      </c>
      <c r="K11" s="71">
        <v>733.29231000000004</v>
      </c>
      <c r="L11" s="71">
        <v>784.84021499999994</v>
      </c>
      <c r="M11" s="71">
        <v>504.66434999999996</v>
      </c>
      <c r="N11" s="71">
        <v>652.34988699999997</v>
      </c>
      <c r="O11" s="71">
        <v>569.92491099999995</v>
      </c>
      <c r="P11" s="71">
        <v>864.36493400000006</v>
      </c>
      <c r="Q11" s="71">
        <v>843.48113699999999</v>
      </c>
      <c r="R11" s="71">
        <v>633.95785599999999</v>
      </c>
      <c r="S11" s="71">
        <v>296.213323</v>
      </c>
      <c r="T11" s="71">
        <v>230.56030799999999</v>
      </c>
      <c r="U11" s="71">
        <v>298.19036700000004</v>
      </c>
      <c r="V11" s="71">
        <v>402.59655099999998</v>
      </c>
      <c r="W11" s="71">
        <v>437.13096999999999</v>
      </c>
      <c r="X11" s="71">
        <v>707.20368099999996</v>
      </c>
      <c r="Y11" s="71">
        <v>599.50435600000003</v>
      </c>
      <c r="Z11" s="71">
        <v>668.508509</v>
      </c>
      <c r="AA11" s="218">
        <v>774.60189500000001</v>
      </c>
      <c r="AB11" s="309">
        <v>997.66779700000006</v>
      </c>
      <c r="AC11" s="309">
        <v>606.23662999999999</v>
      </c>
      <c r="AD11" s="309">
        <v>661.03430900000001</v>
      </c>
      <c r="AE11" s="309">
        <v>499.11298499999998</v>
      </c>
      <c r="AF11" s="309">
        <v>664.30735100000004</v>
      </c>
      <c r="AG11" s="309">
        <v>540.91607499999998</v>
      </c>
      <c r="AH11" s="309">
        <v>775.65866799999992</v>
      </c>
      <c r="AI11" s="309">
        <v>710.08464599999991</v>
      </c>
      <c r="AJ11" s="309">
        <v>566.82084199999997</v>
      </c>
      <c r="AK11" s="309">
        <v>419.96239399999996</v>
      </c>
      <c r="AL11" s="309">
        <v>660.77717599999994</v>
      </c>
      <c r="AM11" s="309">
        <v>722.42038320000006</v>
      </c>
      <c r="AN11" s="309">
        <v>690.27018799999996</v>
      </c>
      <c r="AO11" s="309">
        <v>514.05127399999992</v>
      </c>
      <c r="AP11" s="309">
        <v>541.54752300000007</v>
      </c>
      <c r="AQ11" s="309">
        <v>543.44969700000001</v>
      </c>
      <c r="AR11" s="309">
        <v>415.350821</v>
      </c>
      <c r="AS11" s="356">
        <v>4.5409333368461624</v>
      </c>
      <c r="AT11" s="357">
        <v>60.172209117627432</v>
      </c>
    </row>
    <row r="12" spans="1:46" ht="17.100000000000001" customHeight="1">
      <c r="A12" s="62">
        <v>7</v>
      </c>
      <c r="B12" s="336" t="s">
        <v>90</v>
      </c>
      <c r="C12" s="71">
        <v>197.81788299999999</v>
      </c>
      <c r="D12" s="71">
        <v>194.029459</v>
      </c>
      <c r="E12" s="71">
        <v>148.04442399999999</v>
      </c>
      <c r="F12" s="71">
        <v>196.977002</v>
      </c>
      <c r="G12" s="71">
        <v>174.15339900000001</v>
      </c>
      <c r="H12" s="71">
        <v>196.55420999999998</v>
      </c>
      <c r="I12" s="71">
        <v>258.292058</v>
      </c>
      <c r="J12" s="71">
        <v>221.105806</v>
      </c>
      <c r="K12" s="71">
        <v>172.072419</v>
      </c>
      <c r="L12" s="71">
        <v>192.932141</v>
      </c>
      <c r="M12" s="71">
        <v>219.403944</v>
      </c>
      <c r="N12" s="71">
        <v>159.695392</v>
      </c>
      <c r="O12" s="71">
        <v>116.833867</v>
      </c>
      <c r="P12" s="71">
        <v>142.97493800000001</v>
      </c>
      <c r="Q12" s="71">
        <v>482.20701600000001</v>
      </c>
      <c r="R12" s="71">
        <v>263.56137100000001</v>
      </c>
      <c r="S12" s="71">
        <v>228.537992</v>
      </c>
      <c r="T12" s="71">
        <v>289.12466499999999</v>
      </c>
      <c r="U12" s="71">
        <v>287.85438299999998</v>
      </c>
      <c r="V12" s="71">
        <v>346.93999600000001</v>
      </c>
      <c r="W12" s="71">
        <v>350.83301699999998</v>
      </c>
      <c r="X12" s="71">
        <v>281.85133200000001</v>
      </c>
      <c r="Y12" s="71">
        <v>310.26119199999999</v>
      </c>
      <c r="Z12" s="71">
        <v>483.06789899999995</v>
      </c>
      <c r="AA12" s="218">
        <v>501.13246899999996</v>
      </c>
      <c r="AB12" s="309">
        <v>403.95243599999998</v>
      </c>
      <c r="AC12" s="309">
        <v>580.90960199999995</v>
      </c>
      <c r="AD12" s="309">
        <v>779.308672</v>
      </c>
      <c r="AE12" s="309">
        <v>561.67296900000008</v>
      </c>
      <c r="AF12" s="309">
        <v>618.54356400000006</v>
      </c>
      <c r="AG12" s="309">
        <v>515.47183099999995</v>
      </c>
      <c r="AH12" s="309">
        <v>594.75277599999993</v>
      </c>
      <c r="AI12" s="309">
        <v>558.49673199999995</v>
      </c>
      <c r="AJ12" s="309">
        <v>490.49544000000003</v>
      </c>
      <c r="AK12" s="309">
        <v>381.447633</v>
      </c>
      <c r="AL12" s="309">
        <v>544.22799600000008</v>
      </c>
      <c r="AM12" s="309">
        <v>375.84586221000001</v>
      </c>
      <c r="AN12" s="309">
        <v>583.33501100000001</v>
      </c>
      <c r="AO12" s="309">
        <v>430.59093300000001</v>
      </c>
      <c r="AP12" s="309">
        <v>427.66591899999997</v>
      </c>
      <c r="AQ12" s="309">
        <v>331.75146899999999</v>
      </c>
      <c r="AR12" s="309">
        <v>390.05553100000003</v>
      </c>
      <c r="AS12" s="356">
        <v>4.2643858501946523</v>
      </c>
      <c r="AT12" s="357">
        <v>66.866470149174717</v>
      </c>
    </row>
    <row r="13" spans="1:46" ht="17.100000000000001" customHeight="1">
      <c r="A13" s="62">
        <v>8</v>
      </c>
      <c r="B13" s="336" t="s">
        <v>83</v>
      </c>
      <c r="C13" s="71">
        <v>354.290257</v>
      </c>
      <c r="D13" s="71">
        <v>398.565855</v>
      </c>
      <c r="E13" s="71">
        <v>274.26507600000002</v>
      </c>
      <c r="F13" s="71">
        <v>258.071687</v>
      </c>
      <c r="G13" s="71">
        <v>262.06582300000002</v>
      </c>
      <c r="H13" s="71">
        <v>288.36725300000001</v>
      </c>
      <c r="I13" s="71">
        <v>350.41288400000002</v>
      </c>
      <c r="J13" s="71">
        <v>382.95832900000005</v>
      </c>
      <c r="K13" s="71">
        <v>389.569592</v>
      </c>
      <c r="L13" s="71">
        <v>412.13835499999999</v>
      </c>
      <c r="M13" s="71">
        <v>420.22136</v>
      </c>
      <c r="N13" s="71">
        <v>422.56173100000001</v>
      </c>
      <c r="O13" s="71">
        <v>485.95411799999999</v>
      </c>
      <c r="P13" s="71">
        <v>483.65518099999997</v>
      </c>
      <c r="Q13" s="71">
        <v>535.05479100000002</v>
      </c>
      <c r="R13" s="71">
        <v>332.44125300000002</v>
      </c>
      <c r="S13" s="71">
        <v>261.150307</v>
      </c>
      <c r="T13" s="71">
        <v>245.88701999999998</v>
      </c>
      <c r="U13" s="71">
        <v>313.01217400000002</v>
      </c>
      <c r="V13" s="71">
        <v>428.08404300000001</v>
      </c>
      <c r="W13" s="71">
        <v>343.73986200000002</v>
      </c>
      <c r="X13" s="71">
        <v>367.50207400000005</v>
      </c>
      <c r="Y13" s="71">
        <v>373.78591299999999</v>
      </c>
      <c r="Z13" s="71">
        <v>414.44131300000004</v>
      </c>
      <c r="AA13" s="218">
        <v>437.41891999999996</v>
      </c>
      <c r="AB13" s="309">
        <v>455.74889899999999</v>
      </c>
      <c r="AC13" s="309">
        <v>483.28285100000005</v>
      </c>
      <c r="AD13" s="309">
        <v>387.37982699999998</v>
      </c>
      <c r="AE13" s="309">
        <v>409.84144900000001</v>
      </c>
      <c r="AF13" s="309">
        <v>374.08416199999999</v>
      </c>
      <c r="AG13" s="309">
        <v>487.11681199999998</v>
      </c>
      <c r="AH13" s="309">
        <v>374.32689799999997</v>
      </c>
      <c r="AI13" s="309">
        <v>392.857192</v>
      </c>
      <c r="AJ13" s="309">
        <v>389.77875499999999</v>
      </c>
      <c r="AK13" s="309">
        <v>425.318827</v>
      </c>
      <c r="AL13" s="309">
        <v>395.79908799999998</v>
      </c>
      <c r="AM13" s="309">
        <v>392.36802172999995</v>
      </c>
      <c r="AN13" s="309">
        <v>432.29817300000002</v>
      </c>
      <c r="AO13" s="309">
        <v>406.52497999999997</v>
      </c>
      <c r="AP13" s="309">
        <v>359.40029499999997</v>
      </c>
      <c r="AQ13" s="309">
        <v>339.25675999999999</v>
      </c>
      <c r="AR13" s="309">
        <v>300.03409000000005</v>
      </c>
      <c r="AS13" s="356">
        <v>3.2802025001204993</v>
      </c>
      <c r="AT13" s="357">
        <v>69.404431649078475</v>
      </c>
    </row>
    <row r="14" spans="1:46" ht="17.100000000000001" customHeight="1">
      <c r="A14" s="62">
        <v>9</v>
      </c>
      <c r="B14" s="336" t="s">
        <v>86</v>
      </c>
      <c r="C14" s="71">
        <v>179.267234</v>
      </c>
      <c r="D14" s="71">
        <v>209.60263500000002</v>
      </c>
      <c r="E14" s="71">
        <v>251.10944800000001</v>
      </c>
      <c r="F14" s="71">
        <v>251.12413599999999</v>
      </c>
      <c r="G14" s="71">
        <v>216.530846</v>
      </c>
      <c r="H14" s="71">
        <v>297.76277700000003</v>
      </c>
      <c r="I14" s="71">
        <v>337.81959999999998</v>
      </c>
      <c r="J14" s="71">
        <v>370.57569100000001</v>
      </c>
      <c r="K14" s="71">
        <v>312.41923599999996</v>
      </c>
      <c r="L14" s="71">
        <v>399.474783</v>
      </c>
      <c r="M14" s="71">
        <v>407.83696399999997</v>
      </c>
      <c r="N14" s="71">
        <v>441.72322399999996</v>
      </c>
      <c r="O14" s="71">
        <v>468.67680799999999</v>
      </c>
      <c r="P14" s="71">
        <v>587.03424300000006</v>
      </c>
      <c r="Q14" s="71">
        <v>625.39234400000009</v>
      </c>
      <c r="R14" s="71">
        <v>424.47333100000003</v>
      </c>
      <c r="S14" s="71">
        <v>273.75759700000003</v>
      </c>
      <c r="T14" s="71">
        <v>272.87372700000003</v>
      </c>
      <c r="U14" s="71">
        <v>329.95434499999999</v>
      </c>
      <c r="V14" s="71">
        <v>382.32423399999999</v>
      </c>
      <c r="W14" s="71">
        <v>365.45406600000001</v>
      </c>
      <c r="X14" s="71">
        <v>435.12875600000001</v>
      </c>
      <c r="Y14" s="71">
        <v>481.63396500000005</v>
      </c>
      <c r="Z14" s="71">
        <v>616.97610099999997</v>
      </c>
      <c r="AA14" s="218">
        <v>508.54100400000004</v>
      </c>
      <c r="AB14" s="309">
        <v>446.27994200000001</v>
      </c>
      <c r="AC14" s="309">
        <v>458.97357099999999</v>
      </c>
      <c r="AD14" s="309">
        <v>508.53516999999999</v>
      </c>
      <c r="AE14" s="309">
        <v>408.166022</v>
      </c>
      <c r="AF14" s="309">
        <v>572.12672400000008</v>
      </c>
      <c r="AG14" s="309">
        <v>687.35604000000001</v>
      </c>
      <c r="AH14" s="309">
        <v>601.57005500000002</v>
      </c>
      <c r="AI14" s="309">
        <v>499.23021999999997</v>
      </c>
      <c r="AJ14" s="309">
        <v>506.53771799999998</v>
      </c>
      <c r="AK14" s="309">
        <v>505.706298</v>
      </c>
      <c r="AL14" s="309">
        <v>472.22387900000001</v>
      </c>
      <c r="AM14" s="309">
        <v>348.84242928999998</v>
      </c>
      <c r="AN14" s="309">
        <v>453.23634000000004</v>
      </c>
      <c r="AO14" s="309">
        <v>469.19879499999996</v>
      </c>
      <c r="AP14" s="309">
        <v>345.86172800000003</v>
      </c>
      <c r="AQ14" s="309">
        <v>173.938005</v>
      </c>
      <c r="AR14" s="309">
        <v>232.91447399999998</v>
      </c>
      <c r="AS14" s="356">
        <v>2.5463994439066937</v>
      </c>
      <c r="AT14" s="357">
        <v>51.3891878131396</v>
      </c>
    </row>
    <row r="15" spans="1:46" ht="17.100000000000001" customHeight="1">
      <c r="A15" s="62">
        <v>10</v>
      </c>
      <c r="B15" s="337" t="s">
        <v>88</v>
      </c>
      <c r="C15" s="71">
        <v>199.01942199999999</v>
      </c>
      <c r="D15" s="71">
        <v>177.745869</v>
      </c>
      <c r="E15" s="71">
        <v>133.76023599999999</v>
      </c>
      <c r="F15" s="71">
        <v>178.23406400000002</v>
      </c>
      <c r="G15" s="71">
        <v>173.81742199999999</v>
      </c>
      <c r="H15" s="71">
        <v>230.91726500000001</v>
      </c>
      <c r="I15" s="71">
        <v>279.42762199999999</v>
      </c>
      <c r="J15" s="71">
        <v>261.96873399999998</v>
      </c>
      <c r="K15" s="71">
        <v>269.68550099999999</v>
      </c>
      <c r="L15" s="71">
        <v>287.51602299999996</v>
      </c>
      <c r="M15" s="71">
        <v>304.13457499999998</v>
      </c>
      <c r="N15" s="71">
        <v>373.73959200000002</v>
      </c>
      <c r="O15" s="71">
        <v>322.29891200000003</v>
      </c>
      <c r="P15" s="71">
        <v>399.039984</v>
      </c>
      <c r="Q15" s="71">
        <v>407.39628999999996</v>
      </c>
      <c r="R15" s="71">
        <v>238.374865</v>
      </c>
      <c r="S15" s="71">
        <v>126.52694500000001</v>
      </c>
      <c r="T15" s="71">
        <v>170.203304</v>
      </c>
      <c r="U15" s="71">
        <v>204.838122</v>
      </c>
      <c r="V15" s="71">
        <v>228.65211199999999</v>
      </c>
      <c r="W15" s="71">
        <v>148.922292</v>
      </c>
      <c r="X15" s="71">
        <v>192.644397</v>
      </c>
      <c r="Y15" s="71">
        <v>233.321135</v>
      </c>
      <c r="Z15" s="71">
        <v>285.19647100000003</v>
      </c>
      <c r="AA15" s="218">
        <v>279.77518199999997</v>
      </c>
      <c r="AB15" s="309">
        <v>323.17722600000002</v>
      </c>
      <c r="AC15" s="309">
        <v>339.04831199999995</v>
      </c>
      <c r="AD15" s="309">
        <v>398.72249200000005</v>
      </c>
      <c r="AE15" s="309">
        <v>363.09490799999998</v>
      </c>
      <c r="AF15" s="309">
        <v>396.71313199999997</v>
      </c>
      <c r="AG15" s="309">
        <v>379.41708799999998</v>
      </c>
      <c r="AH15" s="309">
        <v>371.18122999999997</v>
      </c>
      <c r="AI15" s="309">
        <v>409.89044799999999</v>
      </c>
      <c r="AJ15" s="309">
        <v>416.551896</v>
      </c>
      <c r="AK15" s="309">
        <v>358.65902500000004</v>
      </c>
      <c r="AL15" s="309">
        <v>371.85128399999996</v>
      </c>
      <c r="AM15" s="309">
        <v>428.26197273999998</v>
      </c>
      <c r="AN15" s="309">
        <v>422.95631600000002</v>
      </c>
      <c r="AO15" s="309">
        <v>339.40238799999997</v>
      </c>
      <c r="AP15" s="309">
        <v>319.549733</v>
      </c>
      <c r="AQ15" s="309">
        <v>209.73371299999999</v>
      </c>
      <c r="AR15" s="309">
        <v>210.72372399999998</v>
      </c>
      <c r="AS15" s="356">
        <v>2.3037931666348377</v>
      </c>
      <c r="AT15" s="357">
        <v>49.8216283877411</v>
      </c>
    </row>
    <row r="16" spans="1:46" ht="17.100000000000001" customHeight="1">
      <c r="A16" s="62">
        <v>11</v>
      </c>
      <c r="B16" s="337" t="s">
        <v>94</v>
      </c>
      <c r="C16" s="71">
        <v>135.01136</v>
      </c>
      <c r="D16" s="71">
        <v>155.94311999999999</v>
      </c>
      <c r="E16" s="71">
        <v>192.26726000000002</v>
      </c>
      <c r="F16" s="71">
        <v>183.91983499999998</v>
      </c>
      <c r="G16" s="71">
        <v>152.94466399999999</v>
      </c>
      <c r="H16" s="71">
        <v>209.135817</v>
      </c>
      <c r="I16" s="71">
        <v>235.61011199999999</v>
      </c>
      <c r="J16" s="71">
        <v>228.58276999999998</v>
      </c>
      <c r="K16" s="71">
        <v>222.74425500000001</v>
      </c>
      <c r="L16" s="71">
        <v>438.09110800000002</v>
      </c>
      <c r="M16" s="71">
        <v>353.83343300000001</v>
      </c>
      <c r="N16" s="71">
        <v>418.816936</v>
      </c>
      <c r="O16" s="71">
        <v>333.934977</v>
      </c>
      <c r="P16" s="71">
        <v>482.98821899999996</v>
      </c>
      <c r="Q16" s="71">
        <v>438.31632500000001</v>
      </c>
      <c r="R16" s="71">
        <v>577.34325699999999</v>
      </c>
      <c r="S16" s="71">
        <v>344.73750100000001</v>
      </c>
      <c r="T16" s="71">
        <v>440.771478</v>
      </c>
      <c r="U16" s="71">
        <v>350.45356500000003</v>
      </c>
      <c r="V16" s="71">
        <v>282.44341499999996</v>
      </c>
      <c r="W16" s="71">
        <v>260.95869899999997</v>
      </c>
      <c r="X16" s="71">
        <v>317.75881599999997</v>
      </c>
      <c r="Y16" s="71">
        <v>328.21350000000001</v>
      </c>
      <c r="Z16" s="71">
        <v>393.45061300000003</v>
      </c>
      <c r="AA16" s="218">
        <v>347.48362900000001</v>
      </c>
      <c r="AB16" s="309">
        <v>462.08958699999999</v>
      </c>
      <c r="AC16" s="309">
        <v>452.17132799999996</v>
      </c>
      <c r="AD16" s="309">
        <v>595.80500300000006</v>
      </c>
      <c r="AE16" s="309">
        <v>630.016346</v>
      </c>
      <c r="AF16" s="309">
        <v>676.84540200000004</v>
      </c>
      <c r="AG16" s="309">
        <v>592.51775600000008</v>
      </c>
      <c r="AH16" s="309">
        <v>560.05851699999994</v>
      </c>
      <c r="AI16" s="309">
        <v>477.237369</v>
      </c>
      <c r="AJ16" s="309">
        <v>635.53755799999999</v>
      </c>
      <c r="AK16" s="309">
        <v>617.87719200000004</v>
      </c>
      <c r="AL16" s="309">
        <v>389.44844599999999</v>
      </c>
      <c r="AM16" s="309">
        <v>213.78542311999999</v>
      </c>
      <c r="AN16" s="309">
        <v>314.03811099999996</v>
      </c>
      <c r="AO16" s="309">
        <v>304.789873</v>
      </c>
      <c r="AP16" s="309">
        <v>240.54081400000001</v>
      </c>
      <c r="AQ16" s="309">
        <v>157.23078799999999</v>
      </c>
      <c r="AR16" s="309">
        <v>210.47816699999998</v>
      </c>
      <c r="AS16" s="356">
        <v>2.3011085494124348</v>
      </c>
      <c r="AT16" s="357">
        <v>67.023128603649013</v>
      </c>
    </row>
    <row r="17" spans="1:46" ht="17.100000000000001" customHeight="1">
      <c r="A17" s="62">
        <v>12</v>
      </c>
      <c r="B17" s="337" t="s">
        <v>92</v>
      </c>
      <c r="C17" s="71">
        <v>116.67697</v>
      </c>
      <c r="D17" s="71">
        <v>133.20553200000001</v>
      </c>
      <c r="E17" s="71">
        <v>120.08458900000001</v>
      </c>
      <c r="F17" s="71">
        <v>145.29297200000002</v>
      </c>
      <c r="G17" s="71">
        <v>142.53304800000001</v>
      </c>
      <c r="H17" s="71">
        <v>162.890683</v>
      </c>
      <c r="I17" s="71">
        <v>175.476598</v>
      </c>
      <c r="J17" s="71">
        <v>227.232035</v>
      </c>
      <c r="K17" s="71">
        <v>178.10399200000001</v>
      </c>
      <c r="L17" s="71">
        <v>166.113426</v>
      </c>
      <c r="M17" s="71">
        <v>177.67147700000001</v>
      </c>
      <c r="N17" s="71">
        <v>243.81921100000002</v>
      </c>
      <c r="O17" s="71">
        <v>192.1182</v>
      </c>
      <c r="P17" s="71">
        <v>175.96116000000001</v>
      </c>
      <c r="Q17" s="71">
        <v>351.99095400000004</v>
      </c>
      <c r="R17" s="71">
        <v>397.78482299999996</v>
      </c>
      <c r="S17" s="71">
        <v>107.89587</v>
      </c>
      <c r="T17" s="71">
        <v>99.744691000000003</v>
      </c>
      <c r="U17" s="71">
        <v>176.64692199999999</v>
      </c>
      <c r="V17" s="71">
        <v>210.57992899999999</v>
      </c>
      <c r="W17" s="71">
        <v>113.179653</v>
      </c>
      <c r="X17" s="71">
        <v>129.11330800000002</v>
      </c>
      <c r="Y17" s="71">
        <v>138.818872</v>
      </c>
      <c r="Z17" s="71">
        <v>182.12704099999999</v>
      </c>
      <c r="AA17" s="218">
        <v>213.849805</v>
      </c>
      <c r="AB17" s="309">
        <v>218.95942300000002</v>
      </c>
      <c r="AC17" s="309">
        <v>191.07173299999999</v>
      </c>
      <c r="AD17" s="309">
        <v>209.51392800000002</v>
      </c>
      <c r="AE17" s="309">
        <v>140.125113</v>
      </c>
      <c r="AF17" s="309">
        <v>175.09006400000001</v>
      </c>
      <c r="AG17" s="309">
        <v>205.89588000000001</v>
      </c>
      <c r="AH17" s="309">
        <v>308.83912800000002</v>
      </c>
      <c r="AI17" s="309">
        <v>243.28372099999999</v>
      </c>
      <c r="AJ17" s="309">
        <v>212.75991399999998</v>
      </c>
      <c r="AK17" s="309">
        <v>260.66136399999999</v>
      </c>
      <c r="AL17" s="309">
        <v>324.63163500000002</v>
      </c>
      <c r="AM17" s="309">
        <v>381.39567977000002</v>
      </c>
      <c r="AN17" s="309">
        <v>226.158592</v>
      </c>
      <c r="AO17" s="309">
        <v>266.481134</v>
      </c>
      <c r="AP17" s="309">
        <v>232.07633200000001</v>
      </c>
      <c r="AQ17" s="309">
        <v>287.53433799999999</v>
      </c>
      <c r="AR17" s="309">
        <v>193.09708300000003</v>
      </c>
      <c r="AS17" s="356">
        <v>2.1110852250908407</v>
      </c>
      <c r="AT17" s="357">
        <v>85.381272182663764</v>
      </c>
    </row>
    <row r="18" spans="1:46" ht="17.100000000000001" customHeight="1">
      <c r="A18" s="62">
        <v>13</v>
      </c>
      <c r="B18" s="337" t="s">
        <v>95</v>
      </c>
      <c r="C18" s="71">
        <v>115.00116300000001</v>
      </c>
      <c r="D18" s="71">
        <v>195.50011600000002</v>
      </c>
      <c r="E18" s="71">
        <v>108.199561</v>
      </c>
      <c r="F18" s="71">
        <v>154.836939</v>
      </c>
      <c r="G18" s="71">
        <v>115.880692</v>
      </c>
      <c r="H18" s="71">
        <v>100.526507</v>
      </c>
      <c r="I18" s="71">
        <v>116.17407899999999</v>
      </c>
      <c r="J18" s="71">
        <v>112.55521899999999</v>
      </c>
      <c r="K18" s="71">
        <v>104.328452</v>
      </c>
      <c r="L18" s="71">
        <v>147.92267699999999</v>
      </c>
      <c r="M18" s="71">
        <v>146.79809899999998</v>
      </c>
      <c r="N18" s="71">
        <v>158.35159099999998</v>
      </c>
      <c r="O18" s="71">
        <v>139.07818799999998</v>
      </c>
      <c r="P18" s="71">
        <v>149.32056400000002</v>
      </c>
      <c r="Q18" s="71">
        <v>292.16171399999996</v>
      </c>
      <c r="R18" s="71">
        <v>289.44895100000002</v>
      </c>
      <c r="S18" s="71">
        <v>159.25101900000001</v>
      </c>
      <c r="T18" s="71">
        <v>143.067036</v>
      </c>
      <c r="U18" s="71">
        <v>111.465091</v>
      </c>
      <c r="V18" s="71">
        <v>156.64949900000002</v>
      </c>
      <c r="W18" s="71">
        <v>73.326343999999992</v>
      </c>
      <c r="X18" s="71">
        <v>123.414502</v>
      </c>
      <c r="Y18" s="71">
        <v>81.200120999999996</v>
      </c>
      <c r="Z18" s="71">
        <v>133.788342</v>
      </c>
      <c r="AA18" s="218">
        <v>155.24132600000002</v>
      </c>
      <c r="AB18" s="309">
        <v>306.32489299999997</v>
      </c>
      <c r="AC18" s="309">
        <v>211.20949299999998</v>
      </c>
      <c r="AD18" s="309">
        <v>297.83677799999998</v>
      </c>
      <c r="AE18" s="309">
        <v>278.22728600000005</v>
      </c>
      <c r="AF18" s="309">
        <v>327.78270099999997</v>
      </c>
      <c r="AG18" s="309">
        <v>352.15965799999998</v>
      </c>
      <c r="AH18" s="309">
        <v>580.95855700000004</v>
      </c>
      <c r="AI18" s="309">
        <v>301.72848599999998</v>
      </c>
      <c r="AJ18" s="309">
        <v>227.418193</v>
      </c>
      <c r="AK18" s="309">
        <v>101.180193</v>
      </c>
      <c r="AL18" s="309">
        <v>357.35086099999995</v>
      </c>
      <c r="AM18" s="309">
        <v>359.52298021000001</v>
      </c>
      <c r="AN18" s="309">
        <v>255.89451600000001</v>
      </c>
      <c r="AO18" s="309">
        <v>227.54138599999999</v>
      </c>
      <c r="AP18" s="309">
        <v>323.60619600000001</v>
      </c>
      <c r="AQ18" s="309">
        <v>263.26196899999997</v>
      </c>
      <c r="AR18" s="309">
        <v>180.56970699999999</v>
      </c>
      <c r="AS18" s="356">
        <v>1.9741263545999921</v>
      </c>
      <c r="AT18" s="357">
        <v>70.564117520986642</v>
      </c>
    </row>
    <row r="19" spans="1:46" ht="17.100000000000001" customHeight="1">
      <c r="A19" s="62">
        <v>14</v>
      </c>
      <c r="B19" s="337" t="s">
        <v>102</v>
      </c>
      <c r="C19" s="71">
        <v>191.769701</v>
      </c>
      <c r="D19" s="71">
        <v>151.423427</v>
      </c>
      <c r="E19" s="71">
        <v>138.81841900000001</v>
      </c>
      <c r="F19" s="71">
        <v>94.910975999999991</v>
      </c>
      <c r="G19" s="71">
        <v>42.047620999999999</v>
      </c>
      <c r="H19" s="71">
        <v>79.714099000000004</v>
      </c>
      <c r="I19" s="71">
        <v>83.872652000000002</v>
      </c>
      <c r="J19" s="71">
        <v>112.684136</v>
      </c>
      <c r="K19" s="71">
        <v>158.79450700000001</v>
      </c>
      <c r="L19" s="71">
        <v>114.083805</v>
      </c>
      <c r="M19" s="71">
        <v>88.830714999999998</v>
      </c>
      <c r="N19" s="71">
        <v>144.88218000000001</v>
      </c>
      <c r="O19" s="71">
        <v>159.89992999999998</v>
      </c>
      <c r="P19" s="71">
        <v>188.67128</v>
      </c>
      <c r="Q19" s="71">
        <v>280.59827899999999</v>
      </c>
      <c r="R19" s="71">
        <v>230.061949</v>
      </c>
      <c r="S19" s="71">
        <v>147.738125</v>
      </c>
      <c r="T19" s="71">
        <v>161.79714799999999</v>
      </c>
      <c r="U19" s="71">
        <v>225.724234</v>
      </c>
      <c r="V19" s="71">
        <v>220.560643</v>
      </c>
      <c r="W19" s="71">
        <v>223.87097399999999</v>
      </c>
      <c r="X19" s="71">
        <v>249.81168500000001</v>
      </c>
      <c r="Y19" s="71">
        <v>220.88836699999999</v>
      </c>
      <c r="Z19" s="71">
        <v>336.17393599999997</v>
      </c>
      <c r="AA19" s="218">
        <v>283.32011</v>
      </c>
      <c r="AB19" s="309">
        <v>266.37417499999998</v>
      </c>
      <c r="AC19" s="309">
        <v>265.397763</v>
      </c>
      <c r="AD19" s="309">
        <v>312.42173599999995</v>
      </c>
      <c r="AE19" s="309">
        <v>272.29570699999999</v>
      </c>
      <c r="AF19" s="309">
        <v>305.31161700000001</v>
      </c>
      <c r="AG19" s="309">
        <v>329.131123</v>
      </c>
      <c r="AH19" s="309">
        <v>262.98405600000001</v>
      </c>
      <c r="AI19" s="309">
        <v>117.239116</v>
      </c>
      <c r="AJ19" s="309">
        <v>157.918565</v>
      </c>
      <c r="AK19" s="309">
        <v>254.50956200000002</v>
      </c>
      <c r="AL19" s="309">
        <v>264.25743299999999</v>
      </c>
      <c r="AM19" s="309">
        <v>117.61039251000001</v>
      </c>
      <c r="AN19" s="309">
        <v>175.53725500000002</v>
      </c>
      <c r="AO19" s="309">
        <v>224.43062799999998</v>
      </c>
      <c r="AP19" s="309">
        <v>185.84449699999999</v>
      </c>
      <c r="AQ19" s="309">
        <v>221.305126</v>
      </c>
      <c r="AR19" s="309">
        <v>165.01048</v>
      </c>
      <c r="AS19" s="356">
        <v>1.8040209665577789</v>
      </c>
      <c r="AT19" s="357">
        <v>94.003110621730983</v>
      </c>
    </row>
    <row r="20" spans="1:46" ht="17.100000000000001" customHeight="1">
      <c r="A20" s="62">
        <v>15</v>
      </c>
      <c r="B20" s="336" t="s">
        <v>109</v>
      </c>
      <c r="C20" s="71">
        <v>148.46281099999999</v>
      </c>
      <c r="D20" s="71">
        <v>186.86039300000002</v>
      </c>
      <c r="E20" s="71">
        <v>169.55567400000001</v>
      </c>
      <c r="F20" s="71">
        <v>173.74457100000001</v>
      </c>
      <c r="G20" s="71">
        <v>131.48707999999999</v>
      </c>
      <c r="H20" s="71">
        <v>164.20733200000001</v>
      </c>
      <c r="I20" s="71">
        <v>189.94069399999998</v>
      </c>
      <c r="J20" s="71">
        <v>185.41773800000001</v>
      </c>
      <c r="K20" s="71">
        <v>167.34644299999999</v>
      </c>
      <c r="L20" s="71">
        <v>227.874178</v>
      </c>
      <c r="M20" s="71">
        <v>261.06622899999996</v>
      </c>
      <c r="N20" s="71">
        <v>254.97360699999999</v>
      </c>
      <c r="O20" s="71">
        <v>211.898957</v>
      </c>
      <c r="P20" s="71">
        <v>302.91657299999997</v>
      </c>
      <c r="Q20" s="71">
        <v>371.900013</v>
      </c>
      <c r="R20" s="71">
        <v>285.27176100000003</v>
      </c>
      <c r="S20" s="71">
        <v>154.56462599999998</v>
      </c>
      <c r="T20" s="71">
        <v>149.962219</v>
      </c>
      <c r="U20" s="71">
        <v>188.68155199999998</v>
      </c>
      <c r="V20" s="71">
        <v>200.33834200000001</v>
      </c>
      <c r="W20" s="71">
        <v>136.66763599999999</v>
      </c>
      <c r="X20" s="71">
        <v>183.03024199999999</v>
      </c>
      <c r="Y20" s="71">
        <v>195.963863</v>
      </c>
      <c r="Z20" s="71">
        <v>197.86390499999999</v>
      </c>
      <c r="AA20" s="218">
        <v>165.355085</v>
      </c>
      <c r="AB20" s="309">
        <v>198.30889199999999</v>
      </c>
      <c r="AC20" s="309">
        <v>263.43064500000003</v>
      </c>
      <c r="AD20" s="309">
        <v>247.30464600000002</v>
      </c>
      <c r="AE20" s="309">
        <v>160.40122500000001</v>
      </c>
      <c r="AF20" s="309">
        <v>196.06146799999999</v>
      </c>
      <c r="AG20" s="309">
        <v>240.417711</v>
      </c>
      <c r="AH20" s="309">
        <v>226.27107100000001</v>
      </c>
      <c r="AI20" s="309">
        <v>171.53183999999999</v>
      </c>
      <c r="AJ20" s="309">
        <v>244.786057</v>
      </c>
      <c r="AK20" s="309">
        <v>249.25245900000002</v>
      </c>
      <c r="AL20" s="309">
        <v>237.71105399999999</v>
      </c>
      <c r="AM20" s="309">
        <v>158.68969926</v>
      </c>
      <c r="AN20" s="309">
        <v>201.22714499999998</v>
      </c>
      <c r="AO20" s="309">
        <v>210.072914</v>
      </c>
      <c r="AP20" s="309">
        <v>173.82366399999998</v>
      </c>
      <c r="AQ20" s="309">
        <v>93.790197000000006</v>
      </c>
      <c r="AR20" s="309">
        <v>144.59724199999999</v>
      </c>
      <c r="AS20" s="356">
        <v>1.5808478120567193</v>
      </c>
      <c r="AT20" s="357">
        <v>71.857721780031227</v>
      </c>
    </row>
    <row r="21" spans="1:46" ht="17.100000000000001" customHeight="1">
      <c r="A21" s="62">
        <v>16</v>
      </c>
      <c r="B21" s="347" t="s">
        <v>99</v>
      </c>
      <c r="C21" s="71">
        <v>159.464124</v>
      </c>
      <c r="D21" s="71">
        <v>121.41035400000001</v>
      </c>
      <c r="E21" s="71">
        <v>77.032604000000006</v>
      </c>
      <c r="F21" s="71">
        <v>130.84428199999999</v>
      </c>
      <c r="G21" s="71">
        <v>127.170946</v>
      </c>
      <c r="H21" s="71">
        <v>142.023867</v>
      </c>
      <c r="I21" s="71">
        <v>172.23141099999998</v>
      </c>
      <c r="J21" s="71">
        <v>184.37163000000001</v>
      </c>
      <c r="K21" s="71">
        <v>149.37504199999998</v>
      </c>
      <c r="L21" s="71">
        <v>173.653086</v>
      </c>
      <c r="M21" s="71">
        <v>149.649385</v>
      </c>
      <c r="N21" s="71">
        <v>155.90783400000001</v>
      </c>
      <c r="O21" s="71">
        <v>132.77486100000002</v>
      </c>
      <c r="P21" s="71">
        <v>202.19858199999999</v>
      </c>
      <c r="Q21" s="71">
        <v>233.618146</v>
      </c>
      <c r="R21" s="71">
        <v>102.21118</v>
      </c>
      <c r="S21" s="71">
        <v>69.112967999999995</v>
      </c>
      <c r="T21" s="71">
        <v>67.907157999999995</v>
      </c>
      <c r="U21" s="71">
        <v>89.384743</v>
      </c>
      <c r="V21" s="71">
        <v>93.063248999999999</v>
      </c>
      <c r="W21" s="71">
        <v>99.103363000000002</v>
      </c>
      <c r="X21" s="71">
        <v>183.66482999999999</v>
      </c>
      <c r="Y21" s="71">
        <v>176.98083300000002</v>
      </c>
      <c r="Z21" s="71">
        <v>246.09470499999998</v>
      </c>
      <c r="AA21" s="218">
        <v>204.97237200000001</v>
      </c>
      <c r="AB21" s="309">
        <v>302.60017599999998</v>
      </c>
      <c r="AC21" s="309">
        <v>258.29037199999999</v>
      </c>
      <c r="AD21" s="309">
        <v>184.82764</v>
      </c>
      <c r="AE21" s="309">
        <v>121.37008800000001</v>
      </c>
      <c r="AF21" s="309">
        <v>154.78313699999998</v>
      </c>
      <c r="AG21" s="309">
        <v>139.737458</v>
      </c>
      <c r="AH21" s="309">
        <v>135.85250399999998</v>
      </c>
      <c r="AI21" s="309">
        <v>130.305914</v>
      </c>
      <c r="AJ21" s="309">
        <v>137.903989</v>
      </c>
      <c r="AK21" s="309">
        <v>152.430565</v>
      </c>
      <c r="AL21" s="309">
        <v>137.59644500000002</v>
      </c>
      <c r="AM21" s="309">
        <v>137.51740247000001</v>
      </c>
      <c r="AN21" s="309">
        <v>147.18063100000001</v>
      </c>
      <c r="AO21" s="309">
        <v>142.219615</v>
      </c>
      <c r="AP21" s="309">
        <v>157.59805499999999</v>
      </c>
      <c r="AQ21" s="309">
        <v>126.68490799999999</v>
      </c>
      <c r="AR21" s="309">
        <v>139.67652699999999</v>
      </c>
      <c r="AS21" s="356">
        <v>1.5270507863741363</v>
      </c>
      <c r="AT21" s="357">
        <v>94.901432376655578</v>
      </c>
    </row>
    <row r="22" spans="1:46" ht="17.100000000000001" customHeight="1">
      <c r="A22" s="62">
        <v>17</v>
      </c>
      <c r="B22" s="337" t="s">
        <v>96</v>
      </c>
      <c r="C22" s="71">
        <v>100.489863</v>
      </c>
      <c r="D22" s="71">
        <v>134.47057000000001</v>
      </c>
      <c r="E22" s="71">
        <v>66.509385999999992</v>
      </c>
      <c r="F22" s="71">
        <v>75.424992000000003</v>
      </c>
      <c r="G22" s="71">
        <v>66.673217000000008</v>
      </c>
      <c r="H22" s="71">
        <v>82.241078999999999</v>
      </c>
      <c r="I22" s="71">
        <v>90.284019999999998</v>
      </c>
      <c r="J22" s="71">
        <v>102.40882000000001</v>
      </c>
      <c r="K22" s="71">
        <v>97.61815399999999</v>
      </c>
      <c r="L22" s="71">
        <v>109.99097900000001</v>
      </c>
      <c r="M22" s="71">
        <v>103.166892</v>
      </c>
      <c r="N22" s="71">
        <v>118.17750500000001</v>
      </c>
      <c r="O22" s="71">
        <v>124.54046700000001</v>
      </c>
      <c r="P22" s="71">
        <v>189.223839</v>
      </c>
      <c r="Q22" s="71">
        <v>228.24907899999999</v>
      </c>
      <c r="R22" s="71">
        <v>128.791349</v>
      </c>
      <c r="S22" s="71">
        <v>60.960463000000004</v>
      </c>
      <c r="T22" s="71">
        <v>65.357777999999996</v>
      </c>
      <c r="U22" s="71">
        <v>97.305501000000007</v>
      </c>
      <c r="V22" s="71">
        <v>117.06174800000001</v>
      </c>
      <c r="W22" s="71">
        <v>101.19161</v>
      </c>
      <c r="X22" s="71">
        <v>192.087097</v>
      </c>
      <c r="Y22" s="71">
        <v>156.00020900000001</v>
      </c>
      <c r="Z22" s="71">
        <v>176.96732</v>
      </c>
      <c r="AA22" s="218">
        <v>197.56019599999999</v>
      </c>
      <c r="AB22" s="309">
        <v>228.850775</v>
      </c>
      <c r="AC22" s="309">
        <v>226.42583100000002</v>
      </c>
      <c r="AD22" s="309">
        <v>189.594753</v>
      </c>
      <c r="AE22" s="309">
        <v>172.255934</v>
      </c>
      <c r="AF22" s="309">
        <v>200.551131</v>
      </c>
      <c r="AG22" s="309">
        <v>179.40615</v>
      </c>
      <c r="AH22" s="309">
        <v>154.82333499999999</v>
      </c>
      <c r="AI22" s="309">
        <v>179.30258900000001</v>
      </c>
      <c r="AJ22" s="309">
        <v>224.30006</v>
      </c>
      <c r="AK22" s="309">
        <v>197.35872499999999</v>
      </c>
      <c r="AL22" s="309">
        <v>222.788095</v>
      </c>
      <c r="AM22" s="309">
        <v>229.49597333</v>
      </c>
      <c r="AN22" s="309">
        <v>221.503524</v>
      </c>
      <c r="AO22" s="309">
        <v>167.783548</v>
      </c>
      <c r="AP22" s="309">
        <v>153.796606</v>
      </c>
      <c r="AQ22" s="309">
        <v>135.01727</v>
      </c>
      <c r="AR22" s="309">
        <v>131.286891</v>
      </c>
      <c r="AS22" s="356">
        <v>1.435328859101469</v>
      </c>
      <c r="AT22" s="357">
        <v>59.270791104885532</v>
      </c>
    </row>
    <row r="23" spans="1:46" ht="17.100000000000001" customHeight="1">
      <c r="A23" s="62">
        <v>18</v>
      </c>
      <c r="B23" s="336" t="s">
        <v>112</v>
      </c>
      <c r="C23" s="71">
        <v>21.310310000000001</v>
      </c>
      <c r="D23" s="71">
        <v>20.466745</v>
      </c>
      <c r="E23" s="71">
        <v>15.221478999999999</v>
      </c>
      <c r="F23" s="71">
        <v>20.567157999999999</v>
      </c>
      <c r="G23" s="71">
        <v>5.3626580000000006</v>
      </c>
      <c r="H23" s="71">
        <v>4.9126599999999998</v>
      </c>
      <c r="I23" s="71">
        <v>10.788791999999999</v>
      </c>
      <c r="J23" s="71">
        <v>21.153873999999998</v>
      </c>
      <c r="K23" s="71">
        <v>7.4705079999999997</v>
      </c>
      <c r="L23" s="71">
        <v>9.6032589999999995</v>
      </c>
      <c r="M23" s="71">
        <v>1.4121210000000002</v>
      </c>
      <c r="N23" s="71">
        <v>10.859915000000001</v>
      </c>
      <c r="O23" s="71">
        <v>28.004483</v>
      </c>
      <c r="P23" s="71">
        <v>32.290492</v>
      </c>
      <c r="Q23" s="71">
        <v>46.223807999999998</v>
      </c>
      <c r="R23" s="71">
        <v>36.446379999999998</v>
      </c>
      <c r="S23" s="71">
        <v>81.01485000000001</v>
      </c>
      <c r="T23" s="71">
        <v>61.345849000000001</v>
      </c>
      <c r="U23" s="71">
        <v>19.035164999999999</v>
      </c>
      <c r="V23" s="71">
        <v>75.117179000000007</v>
      </c>
      <c r="W23" s="71">
        <v>41.678468000000002</v>
      </c>
      <c r="X23" s="71">
        <v>62.874228000000002</v>
      </c>
      <c r="Y23" s="71">
        <v>100.50523799999999</v>
      </c>
      <c r="Z23" s="71">
        <v>139.958664</v>
      </c>
      <c r="AA23" s="218">
        <v>176.739206</v>
      </c>
      <c r="AB23" s="309">
        <v>103.173137</v>
      </c>
      <c r="AC23" s="309">
        <v>130.355842</v>
      </c>
      <c r="AD23" s="309">
        <v>199.331447</v>
      </c>
      <c r="AE23" s="309">
        <v>153.441968</v>
      </c>
      <c r="AF23" s="309">
        <v>198.977542</v>
      </c>
      <c r="AG23" s="309">
        <v>247.26963800000001</v>
      </c>
      <c r="AH23" s="309">
        <v>271.94507199999998</v>
      </c>
      <c r="AI23" s="309">
        <v>174.67416399999999</v>
      </c>
      <c r="AJ23" s="309">
        <v>187.408593</v>
      </c>
      <c r="AK23" s="309">
        <v>179.90446299999999</v>
      </c>
      <c r="AL23" s="309">
        <v>225.817892</v>
      </c>
      <c r="AM23" s="309">
        <v>180.54181076</v>
      </c>
      <c r="AN23" s="309">
        <v>202.67337599999999</v>
      </c>
      <c r="AO23" s="309">
        <v>128.39438899999999</v>
      </c>
      <c r="AP23" s="309">
        <v>199.03861499999999</v>
      </c>
      <c r="AQ23" s="309">
        <v>112.401724</v>
      </c>
      <c r="AR23" s="309">
        <v>128.008791</v>
      </c>
      <c r="AS23" s="356">
        <v>1.3994901588536237</v>
      </c>
      <c r="AT23" s="357">
        <v>63.160141468211393</v>
      </c>
    </row>
    <row r="24" spans="1:46" ht="17.100000000000001" customHeight="1">
      <c r="A24" s="62">
        <v>19</v>
      </c>
      <c r="B24" s="336" t="s">
        <v>104</v>
      </c>
      <c r="C24" s="71">
        <v>82.588993000000002</v>
      </c>
      <c r="D24" s="71">
        <v>49.448746</v>
      </c>
      <c r="E24" s="71">
        <v>75.478229000000013</v>
      </c>
      <c r="F24" s="71">
        <v>83.170222999999993</v>
      </c>
      <c r="G24" s="71">
        <v>78.451727000000005</v>
      </c>
      <c r="H24" s="71">
        <v>68.305662999999996</v>
      </c>
      <c r="I24" s="71">
        <v>60.367190000000001</v>
      </c>
      <c r="J24" s="71">
        <v>74.553491999999991</v>
      </c>
      <c r="K24" s="71">
        <v>62.661785000000002</v>
      </c>
      <c r="L24" s="71">
        <v>99.892307000000002</v>
      </c>
      <c r="M24" s="71">
        <v>76.309237999999993</v>
      </c>
      <c r="N24" s="71">
        <v>85.027308999999988</v>
      </c>
      <c r="O24" s="71">
        <v>87.092436000000006</v>
      </c>
      <c r="P24" s="71">
        <v>100.77917600000001</v>
      </c>
      <c r="Q24" s="71">
        <v>169.18229099999999</v>
      </c>
      <c r="R24" s="71">
        <v>105.972668</v>
      </c>
      <c r="S24" s="71">
        <v>82.757115999999996</v>
      </c>
      <c r="T24" s="71">
        <v>94.642706000000004</v>
      </c>
      <c r="U24" s="71">
        <v>87.542597000000001</v>
      </c>
      <c r="V24" s="71">
        <v>128.65474800000001</v>
      </c>
      <c r="W24" s="71">
        <v>160.037125</v>
      </c>
      <c r="X24" s="71">
        <v>91.636812999999989</v>
      </c>
      <c r="Y24" s="71">
        <v>97.845968999999997</v>
      </c>
      <c r="Z24" s="71">
        <v>118.06400599999999</v>
      </c>
      <c r="AA24" s="218">
        <v>158.63726699999998</v>
      </c>
      <c r="AB24" s="309">
        <v>82.497573000000003</v>
      </c>
      <c r="AC24" s="309">
        <v>119.551715</v>
      </c>
      <c r="AD24" s="309">
        <v>149.53041300000001</v>
      </c>
      <c r="AE24" s="309">
        <v>164.41723800000003</v>
      </c>
      <c r="AF24" s="309">
        <v>220.82150700000003</v>
      </c>
      <c r="AG24" s="309">
        <v>237.71439999999998</v>
      </c>
      <c r="AH24" s="309">
        <v>173.38439399999999</v>
      </c>
      <c r="AI24" s="309">
        <v>191.96427700000001</v>
      </c>
      <c r="AJ24" s="309">
        <v>187.00152400000002</v>
      </c>
      <c r="AK24" s="309">
        <v>164.309562</v>
      </c>
      <c r="AL24" s="309">
        <v>158.550107</v>
      </c>
      <c r="AM24" s="309">
        <v>180.11856682999999</v>
      </c>
      <c r="AN24" s="309">
        <v>133.77155300000001</v>
      </c>
      <c r="AO24" s="309">
        <v>119.85148100000001</v>
      </c>
      <c r="AP24" s="309">
        <v>159.32071999999999</v>
      </c>
      <c r="AQ24" s="309">
        <v>159.96389499999998</v>
      </c>
      <c r="AR24" s="309">
        <v>120.426073</v>
      </c>
      <c r="AS24" s="356">
        <v>1.3165900772618662</v>
      </c>
      <c r="AT24" s="357">
        <v>90.023678651618837</v>
      </c>
    </row>
    <row r="25" spans="1:46" ht="17.100000000000001" customHeight="1">
      <c r="A25" s="62">
        <v>20</v>
      </c>
      <c r="B25" s="337" t="s">
        <v>100</v>
      </c>
      <c r="C25" s="71">
        <v>130.165662</v>
      </c>
      <c r="D25" s="71">
        <v>154.951717</v>
      </c>
      <c r="E25" s="71">
        <v>113.112042</v>
      </c>
      <c r="F25" s="71">
        <v>109.50441400000001</v>
      </c>
      <c r="G25" s="71">
        <v>115.621605</v>
      </c>
      <c r="H25" s="71">
        <v>140.743461</v>
      </c>
      <c r="I25" s="71">
        <v>144.039919</v>
      </c>
      <c r="J25" s="71">
        <v>149.23122099999998</v>
      </c>
      <c r="K25" s="71">
        <v>151.05568100000002</v>
      </c>
      <c r="L25" s="71">
        <v>168.60620499999999</v>
      </c>
      <c r="M25" s="71">
        <v>161.66494399999999</v>
      </c>
      <c r="N25" s="71">
        <v>163.85036499999998</v>
      </c>
      <c r="O25" s="71">
        <v>196.73589699999999</v>
      </c>
      <c r="P25" s="71">
        <v>245.68591699999999</v>
      </c>
      <c r="Q25" s="71">
        <v>256.22125799999998</v>
      </c>
      <c r="R25" s="71">
        <v>211.56516500000001</v>
      </c>
      <c r="S25" s="71">
        <v>138.37005499999998</v>
      </c>
      <c r="T25" s="71">
        <v>90.525505999999993</v>
      </c>
      <c r="U25" s="71">
        <v>84.155146999999999</v>
      </c>
      <c r="V25" s="71">
        <v>120.64792999999999</v>
      </c>
      <c r="W25" s="71">
        <v>117.86144800000001</v>
      </c>
      <c r="X25" s="71">
        <v>137.99870300000001</v>
      </c>
      <c r="Y25" s="71">
        <v>137.198824</v>
      </c>
      <c r="Z25" s="71">
        <v>175.18457100000001</v>
      </c>
      <c r="AA25" s="218">
        <v>213.14183199999999</v>
      </c>
      <c r="AB25" s="309">
        <v>238.143552</v>
      </c>
      <c r="AC25" s="309">
        <v>212.130278</v>
      </c>
      <c r="AD25" s="309">
        <v>179.55299199999999</v>
      </c>
      <c r="AE25" s="309">
        <v>169.69787700000001</v>
      </c>
      <c r="AF25" s="309">
        <v>191.49101999999999</v>
      </c>
      <c r="AG25" s="309">
        <v>160.873074</v>
      </c>
      <c r="AH25" s="309">
        <v>150.52893599999999</v>
      </c>
      <c r="AI25" s="309">
        <v>166.54585</v>
      </c>
      <c r="AJ25" s="309">
        <v>233.10457</v>
      </c>
      <c r="AK25" s="309">
        <v>155.434191</v>
      </c>
      <c r="AL25" s="309">
        <v>197.58282699999998</v>
      </c>
      <c r="AM25" s="309">
        <v>194.10901447000001</v>
      </c>
      <c r="AN25" s="309">
        <v>178.855456</v>
      </c>
      <c r="AO25" s="309">
        <v>158.86328499999999</v>
      </c>
      <c r="AP25" s="309">
        <v>138.75021100000001</v>
      </c>
      <c r="AQ25" s="309">
        <v>124.483282</v>
      </c>
      <c r="AR25" s="309">
        <v>118.379187</v>
      </c>
      <c r="AS25" s="356">
        <v>1.2942119515806756</v>
      </c>
      <c r="AT25" s="357">
        <v>66.187070636525618</v>
      </c>
    </row>
    <row r="26" spans="1:46" ht="17.100000000000001" customHeight="1">
      <c r="A26" s="62">
        <v>21</v>
      </c>
      <c r="B26" s="336" t="s">
        <v>110</v>
      </c>
      <c r="C26" s="71">
        <v>102.87024599999999</v>
      </c>
      <c r="D26" s="71">
        <v>80.893660999999994</v>
      </c>
      <c r="E26" s="71">
        <v>104.650981</v>
      </c>
      <c r="F26" s="71">
        <v>98.069457999999997</v>
      </c>
      <c r="G26" s="71">
        <v>119.484208</v>
      </c>
      <c r="H26" s="71">
        <v>114.18777</v>
      </c>
      <c r="I26" s="71">
        <v>225.432962</v>
      </c>
      <c r="J26" s="71">
        <v>77.919672999999989</v>
      </c>
      <c r="K26" s="71">
        <v>168.66860500000001</v>
      </c>
      <c r="L26" s="71">
        <v>213.44989999999999</v>
      </c>
      <c r="M26" s="71">
        <v>61.646271999999996</v>
      </c>
      <c r="N26" s="71">
        <v>79.706536</v>
      </c>
      <c r="O26" s="71">
        <v>128.822846</v>
      </c>
      <c r="P26" s="71">
        <v>213.37973399999998</v>
      </c>
      <c r="Q26" s="71">
        <v>360.48161900000002</v>
      </c>
      <c r="R26" s="71">
        <v>253.70770199999998</v>
      </c>
      <c r="S26" s="71">
        <v>63.755249000000006</v>
      </c>
      <c r="T26" s="71">
        <v>74.711076000000006</v>
      </c>
      <c r="U26" s="71">
        <v>241.19379199999997</v>
      </c>
      <c r="V26" s="71">
        <v>118.517825</v>
      </c>
      <c r="W26" s="71">
        <v>112.27290600000001</v>
      </c>
      <c r="X26" s="71">
        <v>185.166382</v>
      </c>
      <c r="Y26" s="71">
        <v>211.601642</v>
      </c>
      <c r="Z26" s="71">
        <v>135.50781700000002</v>
      </c>
      <c r="AA26" s="218">
        <v>84.138808000000012</v>
      </c>
      <c r="AB26" s="309">
        <v>108.91382</v>
      </c>
      <c r="AC26" s="309">
        <v>401.907601</v>
      </c>
      <c r="AD26" s="309">
        <v>221.99934200000001</v>
      </c>
      <c r="AE26" s="309">
        <v>135.10194000000001</v>
      </c>
      <c r="AF26" s="309">
        <v>184.51661999999999</v>
      </c>
      <c r="AG26" s="309">
        <v>334.58364899999998</v>
      </c>
      <c r="AH26" s="309">
        <v>272.20128399999999</v>
      </c>
      <c r="AI26" s="309">
        <v>130.45121900000001</v>
      </c>
      <c r="AJ26" s="309">
        <v>149.583111</v>
      </c>
      <c r="AK26" s="309">
        <v>422.41544900000002</v>
      </c>
      <c r="AL26" s="309">
        <v>79.666821999999996</v>
      </c>
      <c r="AM26" s="309">
        <v>87.135306819999997</v>
      </c>
      <c r="AN26" s="309">
        <v>150.03564300000002</v>
      </c>
      <c r="AO26" s="309">
        <v>585.95657200000005</v>
      </c>
      <c r="AP26" s="309">
        <v>208.23204899999999</v>
      </c>
      <c r="AQ26" s="309">
        <v>152.75671400000002</v>
      </c>
      <c r="AR26" s="309">
        <v>108.72101600000001</v>
      </c>
      <c r="AS26" s="356">
        <v>1.1886214279812031</v>
      </c>
      <c r="AT26" s="357">
        <v>72.463458566308802</v>
      </c>
    </row>
    <row r="27" spans="1:46" ht="17.100000000000001" customHeight="1">
      <c r="A27" s="62">
        <v>22</v>
      </c>
      <c r="B27" s="336" t="s">
        <v>107</v>
      </c>
      <c r="C27" s="71">
        <v>68.320673999999997</v>
      </c>
      <c r="D27" s="71">
        <v>32.020513999999999</v>
      </c>
      <c r="E27" s="71">
        <v>33.457834000000005</v>
      </c>
      <c r="F27" s="71">
        <v>68.373670000000004</v>
      </c>
      <c r="G27" s="71">
        <v>23.084028</v>
      </c>
      <c r="H27" s="71">
        <v>15.999212999999999</v>
      </c>
      <c r="I27" s="71">
        <v>26.459906</v>
      </c>
      <c r="J27" s="71">
        <v>23.034651</v>
      </c>
      <c r="K27" s="71">
        <v>11.763394</v>
      </c>
      <c r="L27" s="71">
        <v>16.121348000000001</v>
      </c>
      <c r="M27" s="71">
        <v>61.986521999999994</v>
      </c>
      <c r="N27" s="71">
        <v>87.357998000000009</v>
      </c>
      <c r="O27" s="71">
        <v>83.668873000000005</v>
      </c>
      <c r="P27" s="71">
        <v>75.559626999999992</v>
      </c>
      <c r="Q27" s="71">
        <v>235.95801</v>
      </c>
      <c r="R27" s="71">
        <v>230.476888</v>
      </c>
      <c r="S27" s="71">
        <v>66.660691999999997</v>
      </c>
      <c r="T27" s="71">
        <v>107.61037300000001</v>
      </c>
      <c r="U27" s="71">
        <v>191.68849799999998</v>
      </c>
      <c r="V27" s="71">
        <v>196.717547</v>
      </c>
      <c r="W27" s="71">
        <v>85.957144999999997</v>
      </c>
      <c r="X27" s="71">
        <v>125.949006</v>
      </c>
      <c r="Y27" s="71">
        <v>138.26715200000001</v>
      </c>
      <c r="Z27" s="71">
        <v>147.82912999999999</v>
      </c>
      <c r="AA27" s="218">
        <v>77.286854000000005</v>
      </c>
      <c r="AB27" s="309">
        <v>180.297944</v>
      </c>
      <c r="AC27" s="309">
        <v>98.629066999999992</v>
      </c>
      <c r="AD27" s="309">
        <v>111.36358199999999</v>
      </c>
      <c r="AE27" s="309">
        <v>150.782229</v>
      </c>
      <c r="AF27" s="309">
        <v>118.02642999999999</v>
      </c>
      <c r="AG27" s="309">
        <v>91.234645999999998</v>
      </c>
      <c r="AH27" s="309">
        <v>121.86621000000001</v>
      </c>
      <c r="AI27" s="309">
        <v>48.032226000000001</v>
      </c>
      <c r="AJ27" s="309">
        <v>20.719253000000002</v>
      </c>
      <c r="AK27" s="309">
        <v>56.842641999999998</v>
      </c>
      <c r="AL27" s="309">
        <v>281.936959</v>
      </c>
      <c r="AM27" s="309">
        <v>137.54727056000002</v>
      </c>
      <c r="AN27" s="309">
        <v>71.49460400000001</v>
      </c>
      <c r="AO27" s="309">
        <v>95.841876999999997</v>
      </c>
      <c r="AP27" s="309">
        <v>205.44473600000001</v>
      </c>
      <c r="AQ27" s="309">
        <v>112.693228</v>
      </c>
      <c r="AR27" s="309">
        <v>101.806022</v>
      </c>
      <c r="AS27" s="356">
        <v>1.1130214166387642</v>
      </c>
      <c r="AT27" s="357">
        <v>142.39679123196484</v>
      </c>
    </row>
    <row r="28" spans="1:46" ht="17.100000000000001" customHeight="1">
      <c r="A28" s="62">
        <v>23</v>
      </c>
      <c r="B28" s="338" t="s">
        <v>113</v>
      </c>
      <c r="C28" s="71">
        <v>38.031252000000002</v>
      </c>
      <c r="D28" s="71">
        <v>43.953646999999997</v>
      </c>
      <c r="E28" s="71">
        <v>48.674692999999998</v>
      </c>
      <c r="F28" s="71">
        <v>68.867063999999999</v>
      </c>
      <c r="G28" s="71">
        <v>45.967165000000001</v>
      </c>
      <c r="H28" s="71">
        <v>72.954519000000005</v>
      </c>
      <c r="I28" s="71">
        <v>93.958968999999996</v>
      </c>
      <c r="J28" s="71">
        <v>99.512692000000001</v>
      </c>
      <c r="K28" s="71">
        <v>88.718271999999999</v>
      </c>
      <c r="L28" s="71">
        <v>129.788195</v>
      </c>
      <c r="M28" s="71">
        <v>132.67258200000001</v>
      </c>
      <c r="N28" s="71">
        <v>176.41104999999999</v>
      </c>
      <c r="O28" s="71">
        <v>156.496138</v>
      </c>
      <c r="P28" s="71">
        <v>209.18068599999998</v>
      </c>
      <c r="Q28" s="71">
        <v>155.49598399999999</v>
      </c>
      <c r="R28" s="71">
        <v>134.815619</v>
      </c>
      <c r="S28" s="71">
        <v>81.335931000000002</v>
      </c>
      <c r="T28" s="71">
        <v>98.064755000000005</v>
      </c>
      <c r="U28" s="71">
        <v>104.764465</v>
      </c>
      <c r="V28" s="71">
        <v>114.043137</v>
      </c>
      <c r="W28" s="71">
        <v>105.76985999999999</v>
      </c>
      <c r="X28" s="71">
        <v>116.56005499999999</v>
      </c>
      <c r="Y28" s="71">
        <v>126.62483</v>
      </c>
      <c r="Z28" s="71">
        <v>178.569875</v>
      </c>
      <c r="AA28" s="218">
        <v>164.69572099999999</v>
      </c>
      <c r="AB28" s="309">
        <v>180.013296</v>
      </c>
      <c r="AC28" s="309">
        <v>147.04790400000002</v>
      </c>
      <c r="AD28" s="309">
        <v>165.74242699999999</v>
      </c>
      <c r="AE28" s="309">
        <v>112.665049</v>
      </c>
      <c r="AF28" s="309">
        <v>126.42891299999999</v>
      </c>
      <c r="AG28" s="309">
        <v>156.19343000000001</v>
      </c>
      <c r="AH28" s="309">
        <v>145.01593</v>
      </c>
      <c r="AI28" s="309">
        <v>116.35257</v>
      </c>
      <c r="AJ28" s="309">
        <v>128.79110700000001</v>
      </c>
      <c r="AK28" s="309">
        <v>141.45975799999999</v>
      </c>
      <c r="AL28" s="309">
        <v>147.030485</v>
      </c>
      <c r="AM28" s="309">
        <v>99.862724409999998</v>
      </c>
      <c r="AN28" s="309">
        <v>118.90967500000001</v>
      </c>
      <c r="AO28" s="309">
        <v>126.299312</v>
      </c>
      <c r="AP28" s="309">
        <v>145.80631099999999</v>
      </c>
      <c r="AQ28" s="309">
        <v>99.534904999999995</v>
      </c>
      <c r="AR28" s="309">
        <v>95.538626000000008</v>
      </c>
      <c r="AS28" s="356">
        <v>1.0445014426969859</v>
      </c>
      <c r="AT28" s="357">
        <v>80.345544632932516</v>
      </c>
    </row>
    <row r="29" spans="1:46" ht="17.100000000000001" customHeight="1">
      <c r="A29" s="62">
        <v>24</v>
      </c>
      <c r="B29" s="337" t="s">
        <v>108</v>
      </c>
      <c r="C29" s="71">
        <v>130.31294199999999</v>
      </c>
      <c r="D29" s="71">
        <v>112.27164599999999</v>
      </c>
      <c r="E29" s="71">
        <v>127.621877</v>
      </c>
      <c r="F29" s="71">
        <v>172.80785999999998</v>
      </c>
      <c r="G29" s="71">
        <v>114.672939</v>
      </c>
      <c r="H29" s="71">
        <v>136.59927100000002</v>
      </c>
      <c r="I29" s="71">
        <v>176.419633</v>
      </c>
      <c r="J29" s="71">
        <v>168.02851899999999</v>
      </c>
      <c r="K29" s="71">
        <v>112.462962</v>
      </c>
      <c r="L29" s="71">
        <v>118.28814200000001</v>
      </c>
      <c r="M29" s="71">
        <v>148.10201500000002</v>
      </c>
      <c r="N29" s="71">
        <v>175.120003</v>
      </c>
      <c r="O29" s="71">
        <v>213.07811999999998</v>
      </c>
      <c r="P29" s="71">
        <v>286.91775199999995</v>
      </c>
      <c r="Q29" s="71">
        <v>420.84086300000001</v>
      </c>
      <c r="R29" s="71">
        <v>185.10565599999998</v>
      </c>
      <c r="S29" s="71">
        <v>115.40593200000001</v>
      </c>
      <c r="T29" s="71">
        <v>75.497111999999987</v>
      </c>
      <c r="U29" s="71">
        <v>112.09935899999999</v>
      </c>
      <c r="V29" s="71">
        <v>92.526760999999993</v>
      </c>
      <c r="W29" s="71">
        <v>103.631084</v>
      </c>
      <c r="X29" s="71">
        <v>96.536127999999991</v>
      </c>
      <c r="Y29" s="71">
        <v>114.635256</v>
      </c>
      <c r="Z29" s="71">
        <v>135.77175800000001</v>
      </c>
      <c r="AA29" s="218">
        <v>185.592277</v>
      </c>
      <c r="AB29" s="309">
        <v>220.11769200000001</v>
      </c>
      <c r="AC29" s="309">
        <v>181.33253099999999</v>
      </c>
      <c r="AD29" s="309">
        <v>168.371306</v>
      </c>
      <c r="AE29" s="309">
        <v>132.603981</v>
      </c>
      <c r="AF29" s="309">
        <v>169.846645</v>
      </c>
      <c r="AG29" s="309">
        <v>135.644093</v>
      </c>
      <c r="AH29" s="309">
        <v>130.16285500000001</v>
      </c>
      <c r="AI29" s="309">
        <v>136.38309799999999</v>
      </c>
      <c r="AJ29" s="309">
        <v>129.45925299999999</v>
      </c>
      <c r="AK29" s="309">
        <v>170.18562899999998</v>
      </c>
      <c r="AL29" s="309">
        <v>155.23450299999999</v>
      </c>
      <c r="AM29" s="309">
        <v>167.18531247999999</v>
      </c>
      <c r="AN29" s="309">
        <v>161.63154299999999</v>
      </c>
      <c r="AO29" s="309">
        <v>123.234753</v>
      </c>
      <c r="AP29" s="309">
        <v>98.552283000000003</v>
      </c>
      <c r="AQ29" s="309">
        <v>97.882297000000008</v>
      </c>
      <c r="AR29" s="309">
        <v>87.234587000000005</v>
      </c>
      <c r="AS29" s="356">
        <v>0.95371532739622744</v>
      </c>
      <c r="AT29" s="357">
        <v>53.971264136233607</v>
      </c>
    </row>
    <row r="30" spans="1:46" ht="17.100000000000001" customHeight="1">
      <c r="A30" s="62">
        <v>25</v>
      </c>
      <c r="B30" s="337" t="s">
        <v>93</v>
      </c>
      <c r="C30" s="71">
        <v>48.238545999999999</v>
      </c>
      <c r="D30" s="71">
        <v>41.695441000000002</v>
      </c>
      <c r="E30" s="71">
        <v>41.561930999999994</v>
      </c>
      <c r="F30" s="71">
        <v>68.360512</v>
      </c>
      <c r="G30" s="71">
        <v>86.524237999999997</v>
      </c>
      <c r="H30" s="71">
        <v>80.890698999999998</v>
      </c>
      <c r="I30" s="71">
        <v>100.953554</v>
      </c>
      <c r="J30" s="71">
        <v>82.998165</v>
      </c>
      <c r="K30" s="71">
        <v>115.86118300000001</v>
      </c>
      <c r="L30" s="71">
        <v>135.21052</v>
      </c>
      <c r="M30" s="71">
        <v>94.454977</v>
      </c>
      <c r="N30" s="71">
        <v>140.08012500000001</v>
      </c>
      <c r="O30" s="71">
        <v>119.03821499999999</v>
      </c>
      <c r="P30" s="71">
        <v>58.736177000000005</v>
      </c>
      <c r="Q30" s="71">
        <v>173.306838</v>
      </c>
      <c r="R30" s="71">
        <v>162.39090200000001</v>
      </c>
      <c r="S30" s="71">
        <v>97.269498999999996</v>
      </c>
      <c r="T30" s="71">
        <v>77.835070999999999</v>
      </c>
      <c r="U30" s="71">
        <v>92.816951000000003</v>
      </c>
      <c r="V30" s="71">
        <v>174.32896599999998</v>
      </c>
      <c r="W30" s="71">
        <v>60.244794999999996</v>
      </c>
      <c r="X30" s="71">
        <v>87.725519000000006</v>
      </c>
      <c r="Y30" s="71">
        <v>170.14326199999999</v>
      </c>
      <c r="Z30" s="71">
        <v>158.750945</v>
      </c>
      <c r="AA30" s="218">
        <v>194.21171200000001</v>
      </c>
      <c r="AB30" s="309">
        <v>106.09083</v>
      </c>
      <c r="AC30" s="309">
        <v>134.948971</v>
      </c>
      <c r="AD30" s="309">
        <v>135.43680600000002</v>
      </c>
      <c r="AE30" s="309">
        <v>82.360244999999992</v>
      </c>
      <c r="AF30" s="309">
        <v>128.24842000000001</v>
      </c>
      <c r="AG30" s="309">
        <v>172.37607500000001</v>
      </c>
      <c r="AH30" s="309">
        <v>166.14975700000002</v>
      </c>
      <c r="AI30" s="309">
        <v>210.62056000000001</v>
      </c>
      <c r="AJ30" s="309">
        <v>98.15655000000001</v>
      </c>
      <c r="AK30" s="309">
        <v>159.10124999999999</v>
      </c>
      <c r="AL30" s="309">
        <v>222.62240599999998</v>
      </c>
      <c r="AM30" s="309">
        <v>119.06166830999999</v>
      </c>
      <c r="AN30" s="309">
        <v>137.66337799999999</v>
      </c>
      <c r="AO30" s="309">
        <v>143.07168299999998</v>
      </c>
      <c r="AP30" s="309">
        <v>132.91872700000002</v>
      </c>
      <c r="AQ30" s="309">
        <v>77.322474</v>
      </c>
      <c r="AR30" s="309">
        <v>84.448193000000003</v>
      </c>
      <c r="AS30" s="356">
        <v>0.92325233379066496</v>
      </c>
      <c r="AT30" s="357">
        <v>61.343978498043249</v>
      </c>
    </row>
    <row r="31" spans="1:46" ht="17.100000000000001" customHeight="1">
      <c r="A31" s="62">
        <v>26</v>
      </c>
      <c r="B31" s="336" t="s">
        <v>91</v>
      </c>
      <c r="C31" s="71">
        <v>232.44080300000002</v>
      </c>
      <c r="D31" s="71">
        <v>190.643011</v>
      </c>
      <c r="E31" s="71">
        <v>291.24353600000001</v>
      </c>
      <c r="F31" s="71">
        <v>242.15361300000001</v>
      </c>
      <c r="G31" s="71">
        <v>289.71440000000001</v>
      </c>
      <c r="H31" s="71">
        <v>296.117164</v>
      </c>
      <c r="I31" s="71">
        <v>309.79490899999996</v>
      </c>
      <c r="J31" s="71">
        <v>313.18584499999997</v>
      </c>
      <c r="K31" s="71">
        <v>227.58430300000001</v>
      </c>
      <c r="L31" s="71">
        <v>259.843324</v>
      </c>
      <c r="M31" s="71">
        <v>289.08590600000002</v>
      </c>
      <c r="N31" s="71">
        <v>281.52347700000001</v>
      </c>
      <c r="O31" s="71">
        <v>312.98887000000002</v>
      </c>
      <c r="P31" s="71">
        <v>614.08598499999994</v>
      </c>
      <c r="Q31" s="71">
        <v>650.6062169999999</v>
      </c>
      <c r="R31" s="71">
        <v>371.44846100000001</v>
      </c>
      <c r="S31" s="71">
        <v>38.444955999999998</v>
      </c>
      <c r="T31" s="71">
        <v>36.303161000000003</v>
      </c>
      <c r="U31" s="71">
        <v>67.655180999999999</v>
      </c>
      <c r="V31" s="71">
        <v>108.031882</v>
      </c>
      <c r="W31" s="71">
        <v>172.03955400000001</v>
      </c>
      <c r="X31" s="71">
        <v>228.268505</v>
      </c>
      <c r="Y31" s="71">
        <v>216.87084400000001</v>
      </c>
      <c r="Z31" s="71">
        <v>190.084396</v>
      </c>
      <c r="AA31" s="218">
        <v>267.12784700000003</v>
      </c>
      <c r="AB31" s="309">
        <v>283.523056</v>
      </c>
      <c r="AC31" s="309">
        <v>252.71756999999999</v>
      </c>
      <c r="AD31" s="309">
        <v>310.38365099999999</v>
      </c>
      <c r="AE31" s="309">
        <v>239.12643299999999</v>
      </c>
      <c r="AF31" s="309">
        <v>228.142315</v>
      </c>
      <c r="AG31" s="309">
        <v>302.22002600000002</v>
      </c>
      <c r="AH31" s="309">
        <v>245.23574299999999</v>
      </c>
      <c r="AI31" s="309">
        <v>201.838446</v>
      </c>
      <c r="AJ31" s="309">
        <v>272.933356</v>
      </c>
      <c r="AK31" s="309">
        <v>195.923824</v>
      </c>
      <c r="AL31" s="309">
        <v>217.57735099999999</v>
      </c>
      <c r="AM31" s="309">
        <v>123.7780381</v>
      </c>
      <c r="AN31" s="309">
        <v>228.26791699999998</v>
      </c>
      <c r="AO31" s="309">
        <v>157.47051199999999</v>
      </c>
      <c r="AP31" s="309">
        <v>158.41030600000002</v>
      </c>
      <c r="AQ31" s="309">
        <v>149.32782599999999</v>
      </c>
      <c r="AR31" s="309">
        <v>83.789096999999998</v>
      </c>
      <c r="AS31" s="356">
        <v>0.91604659144645528</v>
      </c>
      <c r="AT31" s="357">
        <v>36.70647110693178</v>
      </c>
    </row>
    <row r="32" spans="1:46" ht="17.100000000000001" customHeight="1">
      <c r="A32" s="62">
        <v>27</v>
      </c>
      <c r="B32" s="337" t="s">
        <v>106</v>
      </c>
      <c r="C32" s="71">
        <v>66.895696000000001</v>
      </c>
      <c r="D32" s="71">
        <v>100.608238</v>
      </c>
      <c r="E32" s="71">
        <v>72.100112999999993</v>
      </c>
      <c r="F32" s="71">
        <v>77.727849000000006</v>
      </c>
      <c r="G32" s="71">
        <v>72.751899000000009</v>
      </c>
      <c r="H32" s="71">
        <v>76.356464000000003</v>
      </c>
      <c r="I32" s="71">
        <v>90.24130199999999</v>
      </c>
      <c r="J32" s="71">
        <v>89.745929000000004</v>
      </c>
      <c r="K32" s="71">
        <v>95.713127</v>
      </c>
      <c r="L32" s="71">
        <v>95.100028000000009</v>
      </c>
      <c r="M32" s="71">
        <v>114.73668499999999</v>
      </c>
      <c r="N32" s="71">
        <v>123.86761800000001</v>
      </c>
      <c r="O32" s="71">
        <v>118.79808199999999</v>
      </c>
      <c r="P32" s="71">
        <v>166.75131200000001</v>
      </c>
      <c r="Q32" s="71">
        <v>154.10556599999998</v>
      </c>
      <c r="R32" s="71">
        <v>153.79414600000001</v>
      </c>
      <c r="S32" s="71">
        <v>68.090862999999999</v>
      </c>
      <c r="T32" s="71">
        <v>51.23742</v>
      </c>
      <c r="U32" s="71">
        <v>93.300103000000007</v>
      </c>
      <c r="V32" s="71">
        <v>116.03574499999999</v>
      </c>
      <c r="W32" s="71">
        <v>89.56327499999999</v>
      </c>
      <c r="X32" s="71">
        <v>127.697868</v>
      </c>
      <c r="Y32" s="71">
        <v>146.82447200000001</v>
      </c>
      <c r="Z32" s="71">
        <v>143.91002</v>
      </c>
      <c r="AA32" s="218">
        <v>126.669464</v>
      </c>
      <c r="AB32" s="309">
        <v>158.03303</v>
      </c>
      <c r="AC32" s="309">
        <v>158.404494</v>
      </c>
      <c r="AD32" s="309">
        <v>145.575827</v>
      </c>
      <c r="AE32" s="309">
        <v>118.51768200000001</v>
      </c>
      <c r="AF32" s="309">
        <v>154.82433799999998</v>
      </c>
      <c r="AG32" s="309">
        <v>124.345457</v>
      </c>
      <c r="AH32" s="309">
        <v>123.13316499999999</v>
      </c>
      <c r="AI32" s="309">
        <v>127.02602</v>
      </c>
      <c r="AJ32" s="309">
        <v>134.98595800000001</v>
      </c>
      <c r="AK32" s="309">
        <v>139.51992800000002</v>
      </c>
      <c r="AL32" s="309">
        <v>153.07582099999999</v>
      </c>
      <c r="AM32" s="309">
        <v>153.74503668</v>
      </c>
      <c r="AN32" s="309">
        <v>147.00766200000001</v>
      </c>
      <c r="AO32" s="309">
        <v>116.458262</v>
      </c>
      <c r="AP32" s="309">
        <v>113.689983</v>
      </c>
      <c r="AQ32" s="309">
        <v>90.854249999999993</v>
      </c>
      <c r="AR32" s="309">
        <v>80.311976000000001</v>
      </c>
      <c r="AS32" s="356">
        <v>0.87803204117511291</v>
      </c>
      <c r="AT32" s="357">
        <v>54.631149769594998</v>
      </c>
    </row>
    <row r="33" spans="1:46" ht="17.100000000000001" customHeight="1">
      <c r="A33" s="62">
        <v>28</v>
      </c>
      <c r="B33" s="337" t="s">
        <v>98</v>
      </c>
      <c r="C33" s="71">
        <v>85.622613000000001</v>
      </c>
      <c r="D33" s="71">
        <v>94.046824999999998</v>
      </c>
      <c r="E33" s="71">
        <v>62.136001999999998</v>
      </c>
      <c r="F33" s="71">
        <v>116.41053100000001</v>
      </c>
      <c r="G33" s="71">
        <v>78.648719999999997</v>
      </c>
      <c r="H33" s="71">
        <v>81.936232000000004</v>
      </c>
      <c r="I33" s="71">
        <v>117.930261</v>
      </c>
      <c r="J33" s="71">
        <v>109.12481100000001</v>
      </c>
      <c r="K33" s="71">
        <v>87.743870999999999</v>
      </c>
      <c r="L33" s="71">
        <v>90.995512000000005</v>
      </c>
      <c r="M33" s="71">
        <v>66.497748999999999</v>
      </c>
      <c r="N33" s="71">
        <v>79.588427999999993</v>
      </c>
      <c r="O33" s="71">
        <v>87.990210000000005</v>
      </c>
      <c r="P33" s="71">
        <v>238.110388</v>
      </c>
      <c r="Q33" s="71">
        <v>219.90151299999999</v>
      </c>
      <c r="R33" s="71">
        <v>94.581346000000011</v>
      </c>
      <c r="S33" s="71">
        <v>49.284887000000005</v>
      </c>
      <c r="T33" s="71">
        <v>76.800536999999991</v>
      </c>
      <c r="U33" s="71">
        <v>111.04806500000001</v>
      </c>
      <c r="V33" s="71">
        <v>109.146694</v>
      </c>
      <c r="W33" s="71">
        <v>81.043850000000006</v>
      </c>
      <c r="X33" s="71">
        <v>139.71581700000002</v>
      </c>
      <c r="Y33" s="71">
        <v>122.315522</v>
      </c>
      <c r="Z33" s="71">
        <v>163.44207600000001</v>
      </c>
      <c r="AA33" s="218">
        <v>136.10249200000001</v>
      </c>
      <c r="AB33" s="309">
        <v>156.115444</v>
      </c>
      <c r="AC33" s="309">
        <v>103.53316599999999</v>
      </c>
      <c r="AD33" s="309">
        <v>89.987927999999997</v>
      </c>
      <c r="AE33" s="309">
        <v>86.236721000000003</v>
      </c>
      <c r="AF33" s="309">
        <v>114.74166899999999</v>
      </c>
      <c r="AG33" s="309">
        <v>185.47594899999999</v>
      </c>
      <c r="AH33" s="309">
        <v>165.041651</v>
      </c>
      <c r="AI33" s="309">
        <v>148.97015599999997</v>
      </c>
      <c r="AJ33" s="309">
        <v>115.28033500000001</v>
      </c>
      <c r="AK33" s="309">
        <v>105.20379200000001</v>
      </c>
      <c r="AL33" s="309">
        <v>177.76022700000001</v>
      </c>
      <c r="AM33" s="309">
        <v>186.05146857999998</v>
      </c>
      <c r="AN33" s="309">
        <v>176.65185699999998</v>
      </c>
      <c r="AO33" s="309">
        <v>109.235654</v>
      </c>
      <c r="AP33" s="309">
        <v>117.272222</v>
      </c>
      <c r="AQ33" s="309">
        <v>105.703779</v>
      </c>
      <c r="AR33" s="309">
        <v>78.961501999999996</v>
      </c>
      <c r="AS33" s="356">
        <v>0.86326762493445253</v>
      </c>
      <c r="AT33" s="357">
        <v>44.698936847292813</v>
      </c>
    </row>
    <row r="34" spans="1:46" ht="17.100000000000001" customHeight="1">
      <c r="A34" s="62">
        <v>29</v>
      </c>
      <c r="B34" s="340" t="s">
        <v>105</v>
      </c>
      <c r="C34" s="71">
        <v>14.211046</v>
      </c>
      <c r="D34" s="71">
        <v>22.074158000000001</v>
      </c>
      <c r="E34" s="71">
        <v>17.156537</v>
      </c>
      <c r="F34" s="71">
        <v>28.567396000000002</v>
      </c>
      <c r="G34" s="71">
        <v>19.282230999999999</v>
      </c>
      <c r="H34" s="71">
        <v>25.783660000000001</v>
      </c>
      <c r="I34" s="71">
        <v>27.394515999999999</v>
      </c>
      <c r="J34" s="71">
        <v>26.126356999999999</v>
      </c>
      <c r="K34" s="71">
        <v>24.010010999999999</v>
      </c>
      <c r="L34" s="71">
        <v>26.78191</v>
      </c>
      <c r="M34" s="71">
        <v>14.783393999999999</v>
      </c>
      <c r="N34" s="71">
        <v>25.46341</v>
      </c>
      <c r="O34" s="71">
        <v>16.778655000000001</v>
      </c>
      <c r="P34" s="71">
        <v>36.291959000000006</v>
      </c>
      <c r="Q34" s="71">
        <v>39.820381000000005</v>
      </c>
      <c r="R34" s="71">
        <v>22.780418000000001</v>
      </c>
      <c r="S34" s="71">
        <v>12.135493</v>
      </c>
      <c r="T34" s="71">
        <v>26.763967000000001</v>
      </c>
      <c r="U34" s="71">
        <v>32.274416000000002</v>
      </c>
      <c r="V34" s="71">
        <v>39.990063999999997</v>
      </c>
      <c r="W34" s="71">
        <v>38.449120000000001</v>
      </c>
      <c r="X34" s="71">
        <v>17.480125999999998</v>
      </c>
      <c r="Y34" s="71">
        <v>38.499735999999999</v>
      </c>
      <c r="Z34" s="71">
        <v>10.375433000000001</v>
      </c>
      <c r="AA34" s="218">
        <v>27.810959999999998</v>
      </c>
      <c r="AB34" s="309">
        <v>28.299238000000003</v>
      </c>
      <c r="AC34" s="309">
        <v>40.512885000000004</v>
      </c>
      <c r="AD34" s="309">
        <v>55.899684000000001</v>
      </c>
      <c r="AE34" s="309">
        <v>133.15908999999999</v>
      </c>
      <c r="AF34" s="309">
        <v>128.221397</v>
      </c>
      <c r="AG34" s="309">
        <v>28.544631000000003</v>
      </c>
      <c r="AH34" s="309">
        <v>30.592535000000002</v>
      </c>
      <c r="AI34" s="309">
        <v>71.530661999999992</v>
      </c>
      <c r="AJ34" s="309">
        <v>41.132514</v>
      </c>
      <c r="AK34" s="309">
        <v>85.35777800000001</v>
      </c>
      <c r="AL34" s="309">
        <v>260.41795300000001</v>
      </c>
      <c r="AM34" s="309">
        <v>88.932819640000005</v>
      </c>
      <c r="AN34" s="309">
        <v>38.893526999999999</v>
      </c>
      <c r="AO34" s="309">
        <v>23.083455000000001</v>
      </c>
      <c r="AP34" s="309">
        <v>58.651086000000006</v>
      </c>
      <c r="AQ34" s="309">
        <v>38.241108999999994</v>
      </c>
      <c r="AR34" s="309">
        <v>78.635591000000005</v>
      </c>
      <c r="AS34" s="356">
        <v>0.85970451623231559</v>
      </c>
      <c r="AT34" s="357">
        <v>202.18169208464948</v>
      </c>
    </row>
    <row r="35" spans="1:46" ht="17.100000000000001" customHeight="1">
      <c r="A35" s="62">
        <v>30</v>
      </c>
      <c r="B35" s="338" t="s">
        <v>119</v>
      </c>
      <c r="C35" s="71">
        <v>77.963741999999996</v>
      </c>
      <c r="D35" s="71">
        <v>32.929165999999995</v>
      </c>
      <c r="E35" s="71">
        <v>36.741417999999996</v>
      </c>
      <c r="F35" s="71">
        <v>36.049596999999999</v>
      </c>
      <c r="G35" s="71">
        <v>51.924682999999995</v>
      </c>
      <c r="H35" s="71">
        <v>44.751678999999996</v>
      </c>
      <c r="I35" s="71">
        <v>85.545824999999994</v>
      </c>
      <c r="J35" s="71">
        <v>45.063112999999994</v>
      </c>
      <c r="K35" s="71">
        <v>66.904552999999993</v>
      </c>
      <c r="L35" s="71">
        <v>96.114554999999996</v>
      </c>
      <c r="M35" s="71">
        <v>41.264451999999999</v>
      </c>
      <c r="N35" s="71">
        <v>39.725712000000001</v>
      </c>
      <c r="O35" s="71">
        <v>41.439734999999999</v>
      </c>
      <c r="P35" s="71">
        <v>141.03209200000001</v>
      </c>
      <c r="Q35" s="71">
        <v>244.01797500000001</v>
      </c>
      <c r="R35" s="71">
        <v>63.541539</v>
      </c>
      <c r="S35" s="71">
        <v>29.879011999999999</v>
      </c>
      <c r="T35" s="71">
        <v>50.795051000000001</v>
      </c>
      <c r="U35" s="71">
        <v>39.929413000000004</v>
      </c>
      <c r="V35" s="71">
        <v>68.249679999999998</v>
      </c>
      <c r="W35" s="71">
        <v>59.267629999999997</v>
      </c>
      <c r="X35" s="71">
        <v>72.135385999999997</v>
      </c>
      <c r="Y35" s="71">
        <v>53.669435</v>
      </c>
      <c r="Z35" s="71">
        <v>46.906332999999997</v>
      </c>
      <c r="AA35" s="218">
        <v>55.235947000000003</v>
      </c>
      <c r="AB35" s="309">
        <v>83.385252999999992</v>
      </c>
      <c r="AC35" s="309">
        <v>28.609077000000003</v>
      </c>
      <c r="AD35" s="309">
        <v>99.503839000000013</v>
      </c>
      <c r="AE35" s="309">
        <v>54.520091999999998</v>
      </c>
      <c r="AF35" s="309">
        <v>80.118200999999999</v>
      </c>
      <c r="AG35" s="309">
        <v>78.063190000000006</v>
      </c>
      <c r="AH35" s="309">
        <v>104.046666</v>
      </c>
      <c r="AI35" s="309">
        <v>84.93496300000001</v>
      </c>
      <c r="AJ35" s="309">
        <v>44.860974999999996</v>
      </c>
      <c r="AK35" s="309">
        <v>45.739995999999998</v>
      </c>
      <c r="AL35" s="309">
        <v>122.95172500000001</v>
      </c>
      <c r="AM35" s="309">
        <v>90.747160480000005</v>
      </c>
      <c r="AN35" s="309">
        <v>85.738737999999998</v>
      </c>
      <c r="AO35" s="309">
        <v>55.769736999999999</v>
      </c>
      <c r="AP35" s="309">
        <v>97.044357999999988</v>
      </c>
      <c r="AQ35" s="309">
        <v>71.531297000000009</v>
      </c>
      <c r="AR35" s="309">
        <v>75.047812999999991</v>
      </c>
      <c r="AS35" s="356">
        <v>0.82048017887292624</v>
      </c>
      <c r="AT35" s="357">
        <v>87.530811335244977</v>
      </c>
    </row>
    <row r="36" spans="1:46" ht="17.100000000000001" customHeight="1">
      <c r="A36" s="62">
        <v>31</v>
      </c>
      <c r="B36" s="110" t="s">
        <v>114</v>
      </c>
      <c r="C36" s="71">
        <v>75.896740999999992</v>
      </c>
      <c r="D36" s="71">
        <v>59.846936999999997</v>
      </c>
      <c r="E36" s="71">
        <v>72.545062000000001</v>
      </c>
      <c r="F36" s="71">
        <v>82.173338000000001</v>
      </c>
      <c r="G36" s="71">
        <v>63.590195000000001</v>
      </c>
      <c r="H36" s="71">
        <v>102.53965600000001</v>
      </c>
      <c r="I36" s="71">
        <v>120.51785799999999</v>
      </c>
      <c r="J36" s="71">
        <v>135.32718800000001</v>
      </c>
      <c r="K36" s="71">
        <v>157.195437</v>
      </c>
      <c r="L36" s="71">
        <v>146.36386400000001</v>
      </c>
      <c r="M36" s="71">
        <v>180.37051199999999</v>
      </c>
      <c r="N36" s="71">
        <v>147.13152400000001</v>
      </c>
      <c r="O36" s="71">
        <v>142.24464300000002</v>
      </c>
      <c r="P36" s="71">
        <v>312.985635</v>
      </c>
      <c r="Q36" s="71">
        <v>259.32807600000001</v>
      </c>
      <c r="R36" s="71">
        <v>195.96266599999998</v>
      </c>
      <c r="S36" s="71">
        <v>114.67744</v>
      </c>
      <c r="T36" s="71">
        <v>135.31195099999999</v>
      </c>
      <c r="U36" s="71">
        <v>156.65696599999998</v>
      </c>
      <c r="V36" s="71">
        <v>139.34236799999999</v>
      </c>
      <c r="W36" s="71">
        <v>134.03249</v>
      </c>
      <c r="X36" s="71">
        <v>161.17195999999998</v>
      </c>
      <c r="Y36" s="71">
        <v>153.60436799999999</v>
      </c>
      <c r="Z36" s="71">
        <v>162.02788800000002</v>
      </c>
      <c r="AA36" s="218">
        <v>152.69142099999999</v>
      </c>
      <c r="AB36" s="309">
        <v>173.38946900000002</v>
      </c>
      <c r="AC36" s="309">
        <v>179.71895000000001</v>
      </c>
      <c r="AD36" s="309">
        <v>202.521804</v>
      </c>
      <c r="AE36" s="309">
        <v>157.586434</v>
      </c>
      <c r="AF36" s="309">
        <v>185.084642</v>
      </c>
      <c r="AG36" s="309">
        <v>214.34363200000001</v>
      </c>
      <c r="AH36" s="309">
        <v>209.96055100000001</v>
      </c>
      <c r="AI36" s="309">
        <v>200.38351299999999</v>
      </c>
      <c r="AJ36" s="309">
        <v>248.30990599999998</v>
      </c>
      <c r="AK36" s="309">
        <v>224.73414000000002</v>
      </c>
      <c r="AL36" s="309">
        <v>195.62170999999998</v>
      </c>
      <c r="AM36" s="309">
        <v>143.12160319</v>
      </c>
      <c r="AN36" s="309">
        <v>156.14874399999999</v>
      </c>
      <c r="AO36" s="309">
        <v>155.289818</v>
      </c>
      <c r="AP36" s="309">
        <v>136.99374299999999</v>
      </c>
      <c r="AQ36" s="309">
        <v>88.437570000000008</v>
      </c>
      <c r="AR36" s="309">
        <v>72.845466999999999</v>
      </c>
      <c r="AS36" s="356">
        <v>0.79640244538827332</v>
      </c>
      <c r="AT36" s="357">
        <v>46.651330733726553</v>
      </c>
    </row>
    <row r="37" spans="1:46" ht="17.100000000000001" customHeight="1">
      <c r="A37" s="62">
        <v>32</v>
      </c>
      <c r="B37" s="337" t="s">
        <v>116</v>
      </c>
      <c r="C37" s="71">
        <v>86.442888000000011</v>
      </c>
      <c r="D37" s="71">
        <v>81.961669999999998</v>
      </c>
      <c r="E37" s="71">
        <v>87.288375000000002</v>
      </c>
      <c r="F37" s="71">
        <v>89.540643000000003</v>
      </c>
      <c r="G37" s="71">
        <v>71.969057000000006</v>
      </c>
      <c r="H37" s="71">
        <v>91.498322999999999</v>
      </c>
      <c r="I37" s="71">
        <v>134.291259</v>
      </c>
      <c r="J37" s="71">
        <v>94.848425000000006</v>
      </c>
      <c r="K37" s="71">
        <v>116.75488</v>
      </c>
      <c r="L37" s="71">
        <v>140.92605300000002</v>
      </c>
      <c r="M37" s="71">
        <v>147.06215700000001</v>
      </c>
      <c r="N37" s="71">
        <v>207.49806899999999</v>
      </c>
      <c r="O37" s="71">
        <v>246.238123</v>
      </c>
      <c r="P37" s="71">
        <v>271.25305500000002</v>
      </c>
      <c r="Q37" s="71">
        <v>302.50223399999999</v>
      </c>
      <c r="R37" s="71">
        <v>78.837539000000007</v>
      </c>
      <c r="S37" s="71">
        <v>74.272762</v>
      </c>
      <c r="T37" s="71">
        <v>83.117605999999995</v>
      </c>
      <c r="U37" s="71">
        <v>100.26497599999999</v>
      </c>
      <c r="V37" s="71">
        <v>60.972743999999999</v>
      </c>
      <c r="W37" s="71">
        <v>38.349102000000002</v>
      </c>
      <c r="X37" s="71">
        <v>62.435361</v>
      </c>
      <c r="Y37" s="71">
        <v>57.823989000000005</v>
      </c>
      <c r="Z37" s="71">
        <v>116.603156</v>
      </c>
      <c r="AA37" s="218">
        <v>80.796134999999992</v>
      </c>
      <c r="AB37" s="309">
        <v>62.937457999999999</v>
      </c>
      <c r="AC37" s="309">
        <v>129.00609699999998</v>
      </c>
      <c r="AD37" s="309">
        <v>121.58537799999999</v>
      </c>
      <c r="AE37" s="309">
        <v>148.55985200000001</v>
      </c>
      <c r="AF37" s="309">
        <v>89.277421000000004</v>
      </c>
      <c r="AG37" s="309">
        <v>104.25607600000001</v>
      </c>
      <c r="AH37" s="309">
        <v>72.154820999999998</v>
      </c>
      <c r="AI37" s="309">
        <v>84.264553000000006</v>
      </c>
      <c r="AJ37" s="309">
        <v>110.022367</v>
      </c>
      <c r="AK37" s="309">
        <v>121.58169500000001</v>
      </c>
      <c r="AL37" s="309">
        <v>134.55310999999998</v>
      </c>
      <c r="AM37" s="309">
        <v>129.19388710000001</v>
      </c>
      <c r="AN37" s="309">
        <v>113.122394</v>
      </c>
      <c r="AO37" s="309">
        <v>104.54137</v>
      </c>
      <c r="AP37" s="309">
        <v>48.086694000000001</v>
      </c>
      <c r="AQ37" s="309">
        <v>75.490623999999997</v>
      </c>
      <c r="AR37" s="309">
        <v>65.622246000000004</v>
      </c>
      <c r="AS37" s="356">
        <v>0.7174326603777671</v>
      </c>
      <c r="AT37" s="357">
        <v>58.009951592785427</v>
      </c>
    </row>
    <row r="38" spans="1:46" ht="17.100000000000001" customHeight="1">
      <c r="A38" s="62">
        <v>33</v>
      </c>
      <c r="B38" s="338" t="s">
        <v>120</v>
      </c>
      <c r="C38" s="71">
        <v>4.296367</v>
      </c>
      <c r="D38" s="71">
        <v>7.6090069999999992</v>
      </c>
      <c r="E38" s="71">
        <v>1.7063820000000001</v>
      </c>
      <c r="F38" s="71">
        <v>6.3187600000000002</v>
      </c>
      <c r="G38" s="71">
        <v>7.7151139999999998</v>
      </c>
      <c r="H38" s="71">
        <v>3.886622</v>
      </c>
      <c r="I38" s="71">
        <v>14.376663000000001</v>
      </c>
      <c r="J38" s="71">
        <v>11.392815000000001</v>
      </c>
      <c r="K38" s="71">
        <v>12.897473</v>
      </c>
      <c r="L38" s="71">
        <v>9.7504770000000001</v>
      </c>
      <c r="M38" s="71">
        <v>24.124178000000001</v>
      </c>
      <c r="N38" s="71">
        <v>33.955466000000001</v>
      </c>
      <c r="O38" s="71">
        <v>0.58224599999999993</v>
      </c>
      <c r="P38" s="71">
        <v>0.70466700000000004</v>
      </c>
      <c r="Q38" s="71">
        <v>17.729054000000001</v>
      </c>
      <c r="R38" s="71">
        <v>44.122574</v>
      </c>
      <c r="S38" s="71">
        <v>16.293279999999999</v>
      </c>
      <c r="T38" s="71">
        <v>12.404052</v>
      </c>
      <c r="U38" s="71">
        <v>8.7073709999999984</v>
      </c>
      <c r="V38" s="71">
        <v>26.173831999999997</v>
      </c>
      <c r="W38" s="71">
        <v>29.245450999999999</v>
      </c>
      <c r="X38" s="71">
        <v>35.623421999999998</v>
      </c>
      <c r="Y38" s="71">
        <v>19.442184000000001</v>
      </c>
      <c r="Z38" s="71">
        <v>37.476979</v>
      </c>
      <c r="AA38" s="218">
        <v>53.345845999999995</v>
      </c>
      <c r="AB38" s="309">
        <v>51.061208000000001</v>
      </c>
      <c r="AC38" s="309">
        <v>16.233022999999999</v>
      </c>
      <c r="AD38" s="309">
        <v>71.627271999999991</v>
      </c>
      <c r="AE38" s="309">
        <v>90.513999999999996</v>
      </c>
      <c r="AF38" s="309">
        <v>91.261282000000008</v>
      </c>
      <c r="AG38" s="309">
        <v>60.322641000000004</v>
      </c>
      <c r="AH38" s="309">
        <v>103.77378</v>
      </c>
      <c r="AI38" s="309">
        <v>96.129120999999998</v>
      </c>
      <c r="AJ38" s="309">
        <v>58.680646000000003</v>
      </c>
      <c r="AK38" s="309">
        <v>12.217435999999999</v>
      </c>
      <c r="AL38" s="309">
        <v>100.136681</v>
      </c>
      <c r="AM38" s="309">
        <v>161.27039801000001</v>
      </c>
      <c r="AN38" s="309">
        <v>37.488925999999999</v>
      </c>
      <c r="AO38" s="309">
        <v>67.650503</v>
      </c>
      <c r="AP38" s="309">
        <v>43.900286000000001</v>
      </c>
      <c r="AQ38" s="309">
        <v>86.789360000000002</v>
      </c>
      <c r="AR38" s="309">
        <v>64.530992999999995</v>
      </c>
      <c r="AS38" s="356">
        <v>0.70550224667423089</v>
      </c>
      <c r="AT38" s="357">
        <v>172.13348016424902</v>
      </c>
    </row>
    <row r="39" spans="1:46" ht="17.100000000000001" customHeight="1">
      <c r="A39" s="62">
        <v>34</v>
      </c>
      <c r="B39" s="110" t="s">
        <v>121</v>
      </c>
      <c r="C39" s="71">
        <v>27.656415000000003</v>
      </c>
      <c r="D39" s="71">
        <v>28.180881000000003</v>
      </c>
      <c r="E39" s="71">
        <v>30.281509999999997</v>
      </c>
      <c r="F39" s="71">
        <v>16.281583000000001</v>
      </c>
      <c r="G39" s="71">
        <v>18.529592000000001</v>
      </c>
      <c r="H39" s="71">
        <v>23.796641999999999</v>
      </c>
      <c r="I39" s="71">
        <v>10.048763999999998</v>
      </c>
      <c r="J39" s="71">
        <v>52.411139999999996</v>
      </c>
      <c r="K39" s="71">
        <v>30.000031</v>
      </c>
      <c r="L39" s="71">
        <v>37.540796</v>
      </c>
      <c r="M39" s="71">
        <v>29.143376</v>
      </c>
      <c r="N39" s="71">
        <v>39.505837</v>
      </c>
      <c r="O39" s="71">
        <v>53.516472999999998</v>
      </c>
      <c r="P39" s="71">
        <v>53.221288999999999</v>
      </c>
      <c r="Q39" s="71">
        <v>78.147130999999987</v>
      </c>
      <c r="R39" s="71">
        <v>154.967961</v>
      </c>
      <c r="S39" s="71">
        <v>133.181658</v>
      </c>
      <c r="T39" s="71">
        <v>168.28455099999999</v>
      </c>
      <c r="U39" s="71">
        <v>178.67741599999999</v>
      </c>
      <c r="V39" s="71">
        <v>213.95550700000001</v>
      </c>
      <c r="W39" s="71">
        <v>180.03117</v>
      </c>
      <c r="X39" s="71">
        <v>291.23600300000004</v>
      </c>
      <c r="Y39" s="71">
        <v>248.61614699999998</v>
      </c>
      <c r="Z39" s="71">
        <v>312.02213699999999</v>
      </c>
      <c r="AA39" s="218">
        <v>299.66819099999998</v>
      </c>
      <c r="AB39" s="309">
        <v>278.88835399999999</v>
      </c>
      <c r="AC39" s="309">
        <v>382.52851299999998</v>
      </c>
      <c r="AD39" s="309">
        <v>401.13947899999999</v>
      </c>
      <c r="AE39" s="309">
        <v>464.82899400000002</v>
      </c>
      <c r="AF39" s="309">
        <v>471.93765999999999</v>
      </c>
      <c r="AG39" s="309">
        <v>296.96339399999999</v>
      </c>
      <c r="AH39" s="309">
        <v>190.17986199999999</v>
      </c>
      <c r="AI39" s="309">
        <v>195.84891099999999</v>
      </c>
      <c r="AJ39" s="309">
        <v>61.679667000000002</v>
      </c>
      <c r="AK39" s="309">
        <v>31.307721000000001</v>
      </c>
      <c r="AL39" s="309">
        <v>84.879304000000005</v>
      </c>
      <c r="AM39" s="309">
        <v>71.961709619999993</v>
      </c>
      <c r="AN39" s="309">
        <v>65.768672999999993</v>
      </c>
      <c r="AO39" s="309">
        <v>40.989468000000002</v>
      </c>
      <c r="AP39" s="309">
        <v>93.591757000000001</v>
      </c>
      <c r="AQ39" s="309">
        <v>90.801532999999992</v>
      </c>
      <c r="AR39" s="309">
        <v>61.082028000000001</v>
      </c>
      <c r="AS39" s="356">
        <v>0.66779551936258419</v>
      </c>
      <c r="AT39" s="357">
        <v>92.874046584458242</v>
      </c>
    </row>
    <row r="40" spans="1:46" ht="17.100000000000001" customHeight="1">
      <c r="A40" s="62">
        <v>35</v>
      </c>
      <c r="B40" s="337" t="s">
        <v>103</v>
      </c>
      <c r="C40" s="71">
        <v>43.329146000000001</v>
      </c>
      <c r="D40" s="71">
        <v>47.475031999999999</v>
      </c>
      <c r="E40" s="71">
        <v>54.429481000000003</v>
      </c>
      <c r="F40" s="71">
        <v>64.044415999999998</v>
      </c>
      <c r="G40" s="71">
        <v>57.495377999999995</v>
      </c>
      <c r="H40" s="71">
        <v>59.514752999999999</v>
      </c>
      <c r="I40" s="71">
        <v>75.112601999999995</v>
      </c>
      <c r="J40" s="71">
        <v>86.177637000000004</v>
      </c>
      <c r="K40" s="71">
        <v>79.835440000000006</v>
      </c>
      <c r="L40" s="71">
        <v>86.544214999999994</v>
      </c>
      <c r="M40" s="71">
        <v>91.547698999999994</v>
      </c>
      <c r="N40" s="71">
        <v>105.40954600000001</v>
      </c>
      <c r="O40" s="71">
        <v>113.761003</v>
      </c>
      <c r="P40" s="71">
        <v>117.87346799999999</v>
      </c>
      <c r="Q40" s="71">
        <v>130.04122900000002</v>
      </c>
      <c r="R40" s="71">
        <v>70.623666</v>
      </c>
      <c r="S40" s="71">
        <v>33.904525</v>
      </c>
      <c r="T40" s="71">
        <v>38.915087</v>
      </c>
      <c r="U40" s="71">
        <v>58.817467999999998</v>
      </c>
      <c r="V40" s="71">
        <v>61.863425999999997</v>
      </c>
      <c r="W40" s="71">
        <v>49.033101000000002</v>
      </c>
      <c r="X40" s="71">
        <v>50.117108000000002</v>
      </c>
      <c r="Y40" s="71">
        <v>67.862600999999998</v>
      </c>
      <c r="Z40" s="71">
        <v>97.337453999999994</v>
      </c>
      <c r="AA40" s="218">
        <v>85.565860000000001</v>
      </c>
      <c r="AB40" s="309">
        <v>77.295032999999989</v>
      </c>
      <c r="AC40" s="309">
        <v>87.446185</v>
      </c>
      <c r="AD40" s="309">
        <v>66.799081000000001</v>
      </c>
      <c r="AE40" s="309">
        <v>55.449199999999998</v>
      </c>
      <c r="AF40" s="309">
        <v>71.018878000000001</v>
      </c>
      <c r="AG40" s="309">
        <v>74.174517999999992</v>
      </c>
      <c r="AH40" s="309">
        <v>78.269435999999999</v>
      </c>
      <c r="AI40" s="309">
        <v>102.88263000000001</v>
      </c>
      <c r="AJ40" s="309">
        <v>64.925743999999995</v>
      </c>
      <c r="AK40" s="309">
        <v>68.338937000000001</v>
      </c>
      <c r="AL40" s="309">
        <v>88.669629</v>
      </c>
      <c r="AM40" s="309">
        <v>94.991824609999995</v>
      </c>
      <c r="AN40" s="309">
        <v>102.51906100000001</v>
      </c>
      <c r="AO40" s="309">
        <v>86.878084000000001</v>
      </c>
      <c r="AP40" s="309">
        <v>77.734206</v>
      </c>
      <c r="AQ40" s="309">
        <v>51.871369000000001</v>
      </c>
      <c r="AR40" s="309">
        <v>54.822088999999998</v>
      </c>
      <c r="AS40" s="356">
        <v>0.59935707105692049</v>
      </c>
      <c r="AT40" s="357">
        <v>53.475020611045188</v>
      </c>
    </row>
    <row r="41" spans="1:46" ht="17.100000000000001" customHeight="1">
      <c r="A41" s="349">
        <v>36</v>
      </c>
      <c r="B41" s="306" t="s">
        <v>122</v>
      </c>
      <c r="C41" s="300">
        <v>28.698191999999999</v>
      </c>
      <c r="D41" s="300">
        <v>32.165247999999998</v>
      </c>
      <c r="E41" s="300">
        <v>39.163961</v>
      </c>
      <c r="F41" s="300">
        <v>87.125033000000002</v>
      </c>
      <c r="G41" s="300">
        <v>23.378212999999999</v>
      </c>
      <c r="H41" s="300">
        <v>23.862777999999999</v>
      </c>
      <c r="I41" s="300">
        <v>50.771875999999999</v>
      </c>
      <c r="J41" s="300">
        <v>34.778914</v>
      </c>
      <c r="K41" s="300">
        <v>28.718450000000001</v>
      </c>
      <c r="L41" s="300">
        <v>51.576886000000002</v>
      </c>
      <c r="M41" s="300">
        <v>78.477513000000002</v>
      </c>
      <c r="N41" s="300">
        <v>37.843145</v>
      </c>
      <c r="O41" s="300">
        <v>48.181203000000004</v>
      </c>
      <c r="P41" s="300">
        <v>77.537297999999993</v>
      </c>
      <c r="Q41" s="300">
        <v>161.41288800000001</v>
      </c>
      <c r="R41" s="300">
        <v>89.812494999999998</v>
      </c>
      <c r="S41" s="300">
        <v>97.167074999999997</v>
      </c>
      <c r="T41" s="300">
        <v>58.077220000000004</v>
      </c>
      <c r="U41" s="300">
        <v>78.160724999999999</v>
      </c>
      <c r="V41" s="300">
        <v>91.767182000000005</v>
      </c>
      <c r="W41" s="300">
        <v>48.048404000000005</v>
      </c>
      <c r="X41" s="300">
        <v>48.931631000000003</v>
      </c>
      <c r="Y41" s="300">
        <v>58.779396999999996</v>
      </c>
      <c r="Z41" s="300">
        <v>53.189734999999999</v>
      </c>
      <c r="AA41" s="219">
        <v>39.523188999999995</v>
      </c>
      <c r="AB41" s="311">
        <v>40.408970000000004</v>
      </c>
      <c r="AC41" s="311">
        <v>74.930368000000001</v>
      </c>
      <c r="AD41" s="311">
        <v>87.037315000000007</v>
      </c>
      <c r="AE41" s="311">
        <v>162.636099</v>
      </c>
      <c r="AF41" s="311">
        <v>157.393407</v>
      </c>
      <c r="AG41" s="311">
        <v>99.640557999999999</v>
      </c>
      <c r="AH41" s="311">
        <v>108.494811</v>
      </c>
      <c r="AI41" s="311">
        <v>88.585890000000006</v>
      </c>
      <c r="AJ41" s="311">
        <v>82.169323999999989</v>
      </c>
      <c r="AK41" s="311">
        <v>97.220511999999999</v>
      </c>
      <c r="AL41" s="311">
        <v>127.115287</v>
      </c>
      <c r="AM41" s="311">
        <v>84.595899099999997</v>
      </c>
      <c r="AN41" s="311">
        <v>129.71767299999999</v>
      </c>
      <c r="AO41" s="311">
        <v>109.57461000000001</v>
      </c>
      <c r="AP41" s="311">
        <v>107.446697</v>
      </c>
      <c r="AQ41" s="311">
        <v>51.961427999999998</v>
      </c>
      <c r="AR41" s="311">
        <v>51.644146999999997</v>
      </c>
      <c r="AS41" s="358">
        <v>0.56461337478681362</v>
      </c>
      <c r="AT41" s="359">
        <v>39.812730066472902</v>
      </c>
    </row>
    <row r="42" spans="1:46">
      <c r="A42" s="198" t="s">
        <v>117</v>
      </c>
      <c r="B42" s="197"/>
      <c r="C42" s="197"/>
      <c r="D42" s="197"/>
      <c r="E42" s="237"/>
      <c r="F42" s="237"/>
      <c r="G42" s="237"/>
      <c r="H42" s="237"/>
      <c r="I42" s="237"/>
      <c r="J42" s="237"/>
      <c r="K42" s="237"/>
      <c r="L42" s="237"/>
      <c r="M42" s="237"/>
    </row>
    <row r="43" spans="1:46">
      <c r="A43" s="196" t="s">
        <v>65</v>
      </c>
      <c r="B43" s="326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</row>
    <row r="44" spans="1:46">
      <c r="A44" s="198" t="s">
        <v>123</v>
      </c>
      <c r="B44" s="197"/>
      <c r="C44" s="197"/>
      <c r="D44" s="197"/>
      <c r="E44" s="197"/>
      <c r="F44" s="197"/>
      <c r="G44" s="197"/>
      <c r="H44" s="197"/>
      <c r="I44" s="197"/>
      <c r="J44" s="199"/>
    </row>
    <row r="47" spans="1:46">
      <c r="B47" s="341"/>
    </row>
    <row r="49" spans="2:2">
      <c r="B49" s="341"/>
    </row>
  </sheetData>
  <mergeCells count="2">
    <mergeCell ref="B4:B5"/>
    <mergeCell ref="A4:A5"/>
  </mergeCells>
  <phoneticPr fontId="10" type="noConversion"/>
  <printOptions horizontalCentered="1"/>
  <pageMargins left="0.7" right="0.2" top="0.47" bottom="0.4" header="0.31" footer="0.05"/>
  <pageSetup paperSize="9" scale="71" orientation="landscape" horizontalDpi="300" verticalDpi="0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T49"/>
  <sheetViews>
    <sheetView zoomScale="80" workbookViewId="0">
      <selection activeCell="AF30" sqref="AF30"/>
    </sheetView>
  </sheetViews>
  <sheetFormatPr defaultRowHeight="12.75"/>
  <cols>
    <col min="1" max="1" width="5.7109375" style="222" customWidth="1"/>
    <col min="2" max="2" width="29.5703125" style="222" customWidth="1"/>
    <col min="3" max="26" width="7.7109375" style="222" hidden="1" customWidth="1"/>
    <col min="27" max="44" width="7.7109375" style="222" customWidth="1"/>
    <col min="45" max="45" width="8" style="222" customWidth="1"/>
    <col min="46" max="46" width="11.7109375" style="222" customWidth="1"/>
    <col min="47" max="53" width="13.7109375" style="222" customWidth="1"/>
    <col min="54" max="16384" width="9.140625" style="222"/>
  </cols>
  <sheetData>
    <row r="1" spans="1:46" s="6" customFormat="1" ht="15.75">
      <c r="A1" s="345" t="s">
        <v>124</v>
      </c>
      <c r="G1" s="225"/>
      <c r="H1" s="225"/>
      <c r="I1" s="225"/>
      <c r="J1" s="225"/>
    </row>
    <row r="2" spans="1:46" s="6" customFormat="1" ht="15">
      <c r="A2" s="314" t="s">
        <v>17</v>
      </c>
      <c r="B2" s="241"/>
      <c r="C2" s="346"/>
      <c r="D2" s="346"/>
      <c r="E2" s="346"/>
      <c r="F2" s="346"/>
    </row>
    <row r="3" spans="1:46" s="6" customFormat="1" ht="17.45" customHeight="1">
      <c r="A3" s="314" t="s">
        <v>44</v>
      </c>
      <c r="B3" s="346"/>
      <c r="C3" s="350"/>
      <c r="D3" s="350"/>
      <c r="E3" s="350"/>
      <c r="F3" s="350"/>
      <c r="G3" s="48"/>
      <c r="H3" s="240"/>
      <c r="I3" s="7"/>
      <c r="J3" s="7"/>
    </row>
    <row r="4" spans="1:46" ht="15" customHeight="1">
      <c r="A4" s="492" t="s">
        <v>73</v>
      </c>
      <c r="B4" s="492" t="s">
        <v>74</v>
      </c>
      <c r="C4" s="220">
        <v>2005</v>
      </c>
      <c r="D4" s="220"/>
      <c r="E4" s="220"/>
      <c r="F4" s="220"/>
      <c r="G4" s="220">
        <v>2006</v>
      </c>
      <c r="H4" s="220"/>
      <c r="I4" s="220"/>
      <c r="J4" s="220"/>
      <c r="K4" s="220">
        <v>2007</v>
      </c>
      <c r="L4" s="220"/>
      <c r="M4" s="220"/>
      <c r="N4" s="220"/>
      <c r="O4" s="220">
        <v>2008</v>
      </c>
      <c r="P4" s="220"/>
      <c r="Q4" s="220"/>
      <c r="R4" s="220"/>
      <c r="S4" s="220">
        <v>2009</v>
      </c>
      <c r="T4" s="220"/>
      <c r="U4" s="220"/>
      <c r="V4" s="220"/>
      <c r="W4" s="220">
        <v>2010</v>
      </c>
      <c r="X4" s="220"/>
      <c r="Y4" s="220"/>
      <c r="Z4" s="220"/>
      <c r="AA4" s="220">
        <v>2011</v>
      </c>
      <c r="AB4" s="220"/>
      <c r="AC4" s="220"/>
      <c r="AD4" s="220"/>
      <c r="AE4" s="220">
        <v>2012</v>
      </c>
      <c r="AF4" s="220"/>
      <c r="AG4" s="220"/>
      <c r="AH4" s="220"/>
      <c r="AI4" s="220">
        <v>2013</v>
      </c>
      <c r="AJ4" s="220"/>
      <c r="AK4" s="220"/>
      <c r="AL4" s="220"/>
      <c r="AM4" s="220">
        <v>2014</v>
      </c>
      <c r="AN4" s="220"/>
      <c r="AO4" s="220"/>
      <c r="AP4" s="220"/>
      <c r="AQ4" s="221">
        <v>2015</v>
      </c>
      <c r="AR4" s="307"/>
      <c r="AS4" s="128"/>
      <c r="AT4" s="61"/>
    </row>
    <row r="5" spans="1:46" ht="36.75" customHeight="1">
      <c r="A5" s="493"/>
      <c r="B5" s="493"/>
      <c r="C5" s="39" t="s">
        <v>19</v>
      </c>
      <c r="D5" s="39" t="s">
        <v>20</v>
      </c>
      <c r="E5" s="39" t="s">
        <v>21</v>
      </c>
      <c r="F5" s="39" t="s">
        <v>22</v>
      </c>
      <c r="G5" s="39" t="s">
        <v>19</v>
      </c>
      <c r="H5" s="39" t="s">
        <v>20</v>
      </c>
      <c r="I5" s="39" t="s">
        <v>21</v>
      </c>
      <c r="J5" s="39" t="s">
        <v>22</v>
      </c>
      <c r="K5" s="39" t="s">
        <v>19</v>
      </c>
      <c r="L5" s="39" t="s">
        <v>20</v>
      </c>
      <c r="M5" s="39" t="s">
        <v>21</v>
      </c>
      <c r="N5" s="39" t="s">
        <v>22</v>
      </c>
      <c r="O5" s="39" t="s">
        <v>19</v>
      </c>
      <c r="P5" s="39" t="s">
        <v>20</v>
      </c>
      <c r="Q5" s="39" t="s">
        <v>21</v>
      </c>
      <c r="R5" s="39" t="s">
        <v>22</v>
      </c>
      <c r="S5" s="39" t="s">
        <v>19</v>
      </c>
      <c r="T5" s="39" t="s">
        <v>20</v>
      </c>
      <c r="U5" s="39" t="s">
        <v>21</v>
      </c>
      <c r="V5" s="39" t="s">
        <v>22</v>
      </c>
      <c r="W5" s="39" t="s">
        <v>19</v>
      </c>
      <c r="X5" s="39" t="s">
        <v>20</v>
      </c>
      <c r="Y5" s="39" t="s">
        <v>21</v>
      </c>
      <c r="Z5" s="39" t="s">
        <v>22</v>
      </c>
      <c r="AA5" s="39" t="s">
        <v>19</v>
      </c>
      <c r="AB5" s="39" t="s">
        <v>20</v>
      </c>
      <c r="AC5" s="39" t="s">
        <v>21</v>
      </c>
      <c r="AD5" s="39" t="s">
        <v>22</v>
      </c>
      <c r="AE5" s="39" t="s">
        <v>19</v>
      </c>
      <c r="AF5" s="39" t="s">
        <v>20</v>
      </c>
      <c r="AG5" s="39" t="s">
        <v>21</v>
      </c>
      <c r="AH5" s="39" t="s">
        <v>22</v>
      </c>
      <c r="AI5" s="39" t="s">
        <v>19</v>
      </c>
      <c r="AJ5" s="39" t="s">
        <v>20</v>
      </c>
      <c r="AK5" s="39" t="s">
        <v>21</v>
      </c>
      <c r="AL5" s="39" t="s">
        <v>22</v>
      </c>
      <c r="AM5" s="39" t="s">
        <v>19</v>
      </c>
      <c r="AN5" s="39" t="s">
        <v>20</v>
      </c>
      <c r="AO5" s="39" t="s">
        <v>21</v>
      </c>
      <c r="AP5" s="39" t="s">
        <v>22</v>
      </c>
      <c r="AQ5" s="39" t="s">
        <v>19</v>
      </c>
      <c r="AR5" s="39" t="s">
        <v>20</v>
      </c>
      <c r="AS5" s="344" t="s">
        <v>56</v>
      </c>
      <c r="AT5" s="319" t="s">
        <v>52</v>
      </c>
    </row>
    <row r="6" spans="1:46" ht="17.100000000000001" customHeight="1">
      <c r="A6" s="250">
        <v>1</v>
      </c>
      <c r="B6" s="335" t="s">
        <v>81</v>
      </c>
      <c r="C6" s="81">
        <v>2749.1182799999997</v>
      </c>
      <c r="D6" s="71">
        <v>3244.9702940000002</v>
      </c>
      <c r="E6" s="71">
        <v>3579.7851209999999</v>
      </c>
      <c r="F6" s="71">
        <v>3268.6509999999998</v>
      </c>
      <c r="G6" s="71">
        <v>3230.2314100000003</v>
      </c>
      <c r="H6" s="71">
        <v>3278.0597349999998</v>
      </c>
      <c r="I6" s="71">
        <v>3647.1331660000001</v>
      </c>
      <c r="J6" s="71">
        <v>3631.5791630000003</v>
      </c>
      <c r="K6" s="71">
        <v>3807.8011549999997</v>
      </c>
      <c r="L6" s="71">
        <v>3966.743528</v>
      </c>
      <c r="M6" s="71">
        <v>4333.4713920000004</v>
      </c>
      <c r="N6" s="71">
        <v>4730.2298039999996</v>
      </c>
      <c r="O6" s="71">
        <v>4641.6463760000006</v>
      </c>
      <c r="P6" s="71">
        <v>5632.2745290000003</v>
      </c>
      <c r="Q6" s="71">
        <v>6059.4310369999994</v>
      </c>
      <c r="R6" s="71">
        <v>3080.8608490000001</v>
      </c>
      <c r="S6" s="71">
        <v>2000.195436</v>
      </c>
      <c r="T6" s="71">
        <v>2254.1440219999999</v>
      </c>
      <c r="U6" s="71">
        <v>3972.2702570000001</v>
      </c>
      <c r="V6" s="71">
        <v>5009.145227</v>
      </c>
      <c r="W6" s="71">
        <v>4482.4233869999998</v>
      </c>
      <c r="X6" s="71">
        <v>4929.4419319999997</v>
      </c>
      <c r="Y6" s="71">
        <v>5755.1786819999998</v>
      </c>
      <c r="Z6" s="71">
        <v>7030.9129060000005</v>
      </c>
      <c r="AA6" s="287">
        <v>8044.0418801899996</v>
      </c>
      <c r="AB6" s="310">
        <v>7020.9279319999996</v>
      </c>
      <c r="AC6" s="310">
        <v>6535.1482569999998</v>
      </c>
      <c r="AD6" s="310">
        <v>7532.0794970000006</v>
      </c>
      <c r="AE6" s="310">
        <v>7209.851619</v>
      </c>
      <c r="AF6" s="310">
        <v>6392.347745</v>
      </c>
      <c r="AG6" s="310">
        <v>6913.3206739999996</v>
      </c>
      <c r="AH6" s="310">
        <v>6946.7823580000004</v>
      </c>
      <c r="AI6" s="310">
        <v>5424.5645769999992</v>
      </c>
      <c r="AJ6" s="310">
        <v>4189.3106019999996</v>
      </c>
      <c r="AK6" s="310">
        <v>6899.6174140000003</v>
      </c>
      <c r="AL6" s="310">
        <v>6730.5501990000002</v>
      </c>
      <c r="AM6" s="310">
        <v>4014.0374959599999</v>
      </c>
      <c r="AN6" s="310">
        <v>4161.8096599999999</v>
      </c>
      <c r="AO6" s="310">
        <v>2320.9874720000003</v>
      </c>
      <c r="AP6" s="310">
        <v>2181.8485809999997</v>
      </c>
      <c r="AQ6" s="310">
        <v>1884.7440100000001</v>
      </c>
      <c r="AR6" s="310">
        <v>1823.247155</v>
      </c>
      <c r="AS6" s="354">
        <v>20.941774618345644</v>
      </c>
      <c r="AT6" s="355">
        <v>43.808999064123469</v>
      </c>
    </row>
    <row r="7" spans="1:46" ht="17.100000000000001" customHeight="1">
      <c r="A7" s="250">
        <v>2</v>
      </c>
      <c r="B7" s="336" t="s">
        <v>83</v>
      </c>
      <c r="C7" s="81">
        <v>659.06346099999996</v>
      </c>
      <c r="D7" s="71">
        <v>820.91361199999994</v>
      </c>
      <c r="E7" s="71">
        <v>915.33086500000002</v>
      </c>
      <c r="F7" s="71">
        <v>988.48632799999996</v>
      </c>
      <c r="G7" s="71">
        <v>823.46314599999994</v>
      </c>
      <c r="H7" s="71">
        <v>998.71079899999995</v>
      </c>
      <c r="I7" s="71">
        <v>1154.5849720000001</v>
      </c>
      <c r="J7" s="71">
        <v>1291.5335479999999</v>
      </c>
      <c r="K7" s="71">
        <v>1117.5104490000001</v>
      </c>
      <c r="L7" s="71">
        <v>1372.1582560000002</v>
      </c>
      <c r="M7" s="71">
        <v>1549.969116</v>
      </c>
      <c r="N7" s="71">
        <v>1790.336405</v>
      </c>
      <c r="O7" s="71">
        <v>1547.0091029999999</v>
      </c>
      <c r="P7" s="71">
        <v>1926.883926</v>
      </c>
      <c r="Q7" s="71">
        <v>2184.4374640000001</v>
      </c>
      <c r="R7" s="71">
        <v>1506.9582620000001</v>
      </c>
      <c r="S7" s="71">
        <v>765.61048300000004</v>
      </c>
      <c r="T7" s="71">
        <v>917.06238600000006</v>
      </c>
      <c r="U7" s="71">
        <v>1020.433037</v>
      </c>
      <c r="V7" s="71">
        <v>1149.023778</v>
      </c>
      <c r="W7" s="71">
        <v>802.07024899999999</v>
      </c>
      <c r="X7" s="71">
        <v>1043.4640939999999</v>
      </c>
      <c r="Y7" s="71">
        <v>1303.0286249999999</v>
      </c>
      <c r="Z7" s="71">
        <v>1456.7380009999999</v>
      </c>
      <c r="AA7" s="218">
        <v>1431.6198649400001</v>
      </c>
      <c r="AB7" s="309">
        <v>1585.534991</v>
      </c>
      <c r="AC7" s="309">
        <v>1768.4851980000001</v>
      </c>
      <c r="AD7" s="309">
        <v>2080.074134</v>
      </c>
      <c r="AE7" s="309">
        <v>1469.9189820000001</v>
      </c>
      <c r="AF7" s="309">
        <v>1830.96489</v>
      </c>
      <c r="AG7" s="309">
        <v>1645.8909699999999</v>
      </c>
      <c r="AH7" s="309">
        <v>1860.441178</v>
      </c>
      <c r="AI7" s="309">
        <v>1453.9316680000002</v>
      </c>
      <c r="AJ7" s="309">
        <v>1773.8330079999998</v>
      </c>
      <c r="AK7" s="309">
        <v>1836.380789</v>
      </c>
      <c r="AL7" s="309">
        <v>1708.681376</v>
      </c>
      <c r="AM7" s="309">
        <v>1118.5811561600001</v>
      </c>
      <c r="AN7" s="309">
        <v>1198.023455</v>
      </c>
      <c r="AO7" s="309">
        <v>1600.8977209999998</v>
      </c>
      <c r="AP7" s="309">
        <v>1442.7374219999999</v>
      </c>
      <c r="AQ7" s="309">
        <v>1071.0741419999999</v>
      </c>
      <c r="AR7" s="309">
        <v>912.38791099999992</v>
      </c>
      <c r="AS7" s="356">
        <v>10.479666426061256</v>
      </c>
      <c r="AT7" s="357">
        <v>76.157766961248669</v>
      </c>
    </row>
    <row r="8" spans="1:46" ht="17.100000000000001" customHeight="1">
      <c r="A8" s="250">
        <v>3</v>
      </c>
      <c r="B8" s="336" t="s">
        <v>82</v>
      </c>
      <c r="C8" s="81">
        <v>323.58964700000001</v>
      </c>
      <c r="D8" s="71">
        <v>402.89720599999998</v>
      </c>
      <c r="E8" s="71">
        <v>516.08337400000005</v>
      </c>
      <c r="F8" s="71">
        <v>567.91398400000003</v>
      </c>
      <c r="G8" s="71">
        <v>433.99342799999999</v>
      </c>
      <c r="H8" s="71">
        <v>532.16596100000004</v>
      </c>
      <c r="I8" s="71">
        <v>592.93882499999995</v>
      </c>
      <c r="J8" s="71">
        <v>751.33465899999999</v>
      </c>
      <c r="K8" s="71">
        <v>629.32484299999999</v>
      </c>
      <c r="L8" s="71">
        <v>714.30494399999998</v>
      </c>
      <c r="M8" s="71">
        <v>889.422642</v>
      </c>
      <c r="N8" s="71">
        <v>1074.478593</v>
      </c>
      <c r="O8" s="71">
        <v>1080.2312770000001</v>
      </c>
      <c r="P8" s="71">
        <v>1462.8856129999999</v>
      </c>
      <c r="Q8" s="71">
        <v>1703.87555</v>
      </c>
      <c r="R8" s="71">
        <v>1354.555411</v>
      </c>
      <c r="S8" s="71">
        <v>513.60090000000002</v>
      </c>
      <c r="T8" s="71">
        <v>582.56589899999994</v>
      </c>
      <c r="U8" s="71">
        <v>814.07787300000007</v>
      </c>
      <c r="V8" s="71">
        <v>824.01397299999996</v>
      </c>
      <c r="W8" s="71">
        <v>794.87524600000006</v>
      </c>
      <c r="X8" s="71">
        <v>1041.4175500000001</v>
      </c>
      <c r="Y8" s="71">
        <v>1357.1964330000001</v>
      </c>
      <c r="Z8" s="71">
        <v>1506.904354</v>
      </c>
      <c r="AA8" s="218">
        <v>1236.06078598</v>
      </c>
      <c r="AB8" s="309">
        <v>1475.8173430000002</v>
      </c>
      <c r="AC8" s="309">
        <v>1757.0748759999999</v>
      </c>
      <c r="AD8" s="309">
        <v>1799.3807860000002</v>
      </c>
      <c r="AE8" s="309">
        <v>1415.2557009999998</v>
      </c>
      <c r="AF8" s="309">
        <v>1918.006257</v>
      </c>
      <c r="AG8" s="309">
        <v>2402.7467940000001</v>
      </c>
      <c r="AH8" s="309">
        <v>2165.3721379999997</v>
      </c>
      <c r="AI8" s="309">
        <v>2261.3383679999997</v>
      </c>
      <c r="AJ8" s="309">
        <v>1717.1445959999999</v>
      </c>
      <c r="AK8" s="309">
        <v>2176.5197459999999</v>
      </c>
      <c r="AL8" s="309">
        <v>1748.226658</v>
      </c>
      <c r="AM8" s="309">
        <v>1334.6232253600001</v>
      </c>
      <c r="AN8" s="309">
        <v>1174.3270640000001</v>
      </c>
      <c r="AO8" s="309">
        <v>1512.2268670000001</v>
      </c>
      <c r="AP8" s="309">
        <v>1387.739957</v>
      </c>
      <c r="AQ8" s="309">
        <v>1060.041066</v>
      </c>
      <c r="AR8" s="309">
        <v>715.540753</v>
      </c>
      <c r="AS8" s="356">
        <v>8.2186845258328844</v>
      </c>
      <c r="AT8" s="357">
        <v>60.931981807752997</v>
      </c>
    </row>
    <row r="9" spans="1:46" ht="17.100000000000001" customHeight="1">
      <c r="A9" s="250">
        <v>4</v>
      </c>
      <c r="B9" s="336" t="s">
        <v>86</v>
      </c>
      <c r="C9" s="81">
        <v>129.59607399999999</v>
      </c>
      <c r="D9" s="71">
        <v>254.35141899999999</v>
      </c>
      <c r="E9" s="71">
        <v>330.423382</v>
      </c>
      <c r="F9" s="71">
        <v>225.44556700000001</v>
      </c>
      <c r="G9" s="71">
        <v>255.91092800000001</v>
      </c>
      <c r="H9" s="71">
        <v>240.57657500000002</v>
      </c>
      <c r="I9" s="71">
        <v>351.97560900000002</v>
      </c>
      <c r="J9" s="71">
        <v>406.69535999999999</v>
      </c>
      <c r="K9" s="71">
        <v>294.031274</v>
      </c>
      <c r="L9" s="71">
        <v>269.00498900000002</v>
      </c>
      <c r="M9" s="71">
        <v>357.61468600000001</v>
      </c>
      <c r="N9" s="71">
        <v>524.70036300000004</v>
      </c>
      <c r="O9" s="71">
        <v>698.89866399999994</v>
      </c>
      <c r="P9" s="71">
        <v>768.42821300000003</v>
      </c>
      <c r="Q9" s="71">
        <v>875.27340599999991</v>
      </c>
      <c r="R9" s="71">
        <v>467.04562599999997</v>
      </c>
      <c r="S9" s="71">
        <v>258.02277900000001</v>
      </c>
      <c r="T9" s="71">
        <v>384.07399300000003</v>
      </c>
      <c r="U9" s="71">
        <v>504.21586099999996</v>
      </c>
      <c r="V9" s="71">
        <v>546.52131799999995</v>
      </c>
      <c r="W9" s="71">
        <v>354.15431900000004</v>
      </c>
      <c r="X9" s="71">
        <v>539.42296900000008</v>
      </c>
      <c r="Y9" s="71">
        <v>849.3410990000001</v>
      </c>
      <c r="Z9" s="71">
        <v>824.67030099999999</v>
      </c>
      <c r="AA9" s="218">
        <v>707.14342565999993</v>
      </c>
      <c r="AB9" s="309">
        <v>968.55837300000007</v>
      </c>
      <c r="AC9" s="309">
        <v>1212.6539240000002</v>
      </c>
      <c r="AD9" s="309">
        <v>1323.394841</v>
      </c>
      <c r="AE9" s="309">
        <v>985.32494900000006</v>
      </c>
      <c r="AF9" s="309">
        <v>1513.148381</v>
      </c>
      <c r="AG9" s="309">
        <v>1479.8665409999999</v>
      </c>
      <c r="AH9" s="309">
        <v>1090.447214</v>
      </c>
      <c r="AI9" s="309">
        <v>846.76514500000008</v>
      </c>
      <c r="AJ9" s="309">
        <v>865.015626</v>
      </c>
      <c r="AK9" s="309">
        <v>1143.52676</v>
      </c>
      <c r="AL9" s="309">
        <v>749.948579</v>
      </c>
      <c r="AM9" s="309">
        <v>870.52483021</v>
      </c>
      <c r="AN9" s="309">
        <v>1082.8738840000001</v>
      </c>
      <c r="AO9" s="309">
        <v>1098.8845700000002</v>
      </c>
      <c r="AP9" s="309">
        <v>918.82806299999993</v>
      </c>
      <c r="AQ9" s="309">
        <v>512.26600199999996</v>
      </c>
      <c r="AR9" s="309">
        <v>590.82974100000001</v>
      </c>
      <c r="AS9" s="356">
        <v>6.7862567287743998</v>
      </c>
      <c r="AT9" s="357">
        <v>54.561269759092276</v>
      </c>
    </row>
    <row r="10" spans="1:46" ht="17.100000000000001" customHeight="1">
      <c r="A10" s="250">
        <v>5</v>
      </c>
      <c r="B10" s="336" t="s">
        <v>84</v>
      </c>
      <c r="C10" s="81">
        <v>260.80903699999999</v>
      </c>
      <c r="D10" s="71">
        <v>322.466048</v>
      </c>
      <c r="E10" s="71">
        <v>358.97934600000002</v>
      </c>
      <c r="F10" s="71">
        <v>463.67030900000003</v>
      </c>
      <c r="G10" s="71">
        <v>404.22017299999999</v>
      </c>
      <c r="H10" s="71">
        <v>491.97747100000004</v>
      </c>
      <c r="I10" s="71">
        <v>558.007339</v>
      </c>
      <c r="J10" s="71">
        <v>654.95187499999997</v>
      </c>
      <c r="K10" s="71">
        <v>577.38938100000007</v>
      </c>
      <c r="L10" s="71">
        <v>649.62515599999995</v>
      </c>
      <c r="M10" s="71">
        <v>752.24317700000006</v>
      </c>
      <c r="N10" s="71">
        <v>941.24821699999995</v>
      </c>
      <c r="O10" s="71">
        <v>881.86505199999999</v>
      </c>
      <c r="P10" s="71">
        <v>1296.053891</v>
      </c>
      <c r="Q10" s="71">
        <v>1317.863116</v>
      </c>
      <c r="R10" s="71">
        <v>784.52767599999993</v>
      </c>
      <c r="S10" s="71">
        <v>428.12911200000002</v>
      </c>
      <c r="T10" s="71">
        <v>539.997075</v>
      </c>
      <c r="U10" s="71">
        <v>571.54535600000008</v>
      </c>
      <c r="V10" s="71">
        <v>630.66686300000003</v>
      </c>
      <c r="W10" s="71">
        <v>517.487348</v>
      </c>
      <c r="X10" s="71">
        <v>660.77406400000007</v>
      </c>
      <c r="Y10" s="71">
        <v>787.93819400000007</v>
      </c>
      <c r="Z10" s="71">
        <v>822.63228000000004</v>
      </c>
      <c r="AA10" s="218">
        <v>632.41086060999999</v>
      </c>
      <c r="AB10" s="309">
        <v>776.61104</v>
      </c>
      <c r="AC10" s="309">
        <v>908.40087100000005</v>
      </c>
      <c r="AD10" s="309">
        <v>865.96838300000002</v>
      </c>
      <c r="AE10" s="309">
        <v>705.49192099999993</v>
      </c>
      <c r="AF10" s="309">
        <v>904.43093299999998</v>
      </c>
      <c r="AG10" s="309">
        <v>948.96533900000009</v>
      </c>
      <c r="AH10" s="309">
        <v>1010.969352</v>
      </c>
      <c r="AI10" s="309">
        <v>837.52601599999991</v>
      </c>
      <c r="AJ10" s="309">
        <v>997.10516500000006</v>
      </c>
      <c r="AK10" s="309">
        <v>1105.5161189999999</v>
      </c>
      <c r="AL10" s="309">
        <v>1134.1006689999999</v>
      </c>
      <c r="AM10" s="309">
        <v>698.12918341000011</v>
      </c>
      <c r="AN10" s="309">
        <v>757.61802599999999</v>
      </c>
      <c r="AO10" s="309">
        <v>827.04974000000004</v>
      </c>
      <c r="AP10" s="309">
        <v>784.597488</v>
      </c>
      <c r="AQ10" s="309">
        <v>498.71329100000003</v>
      </c>
      <c r="AR10" s="309">
        <v>574.8086310000001</v>
      </c>
      <c r="AS10" s="356">
        <v>6.602238630166303</v>
      </c>
      <c r="AT10" s="357">
        <v>75.870506148701395</v>
      </c>
    </row>
    <row r="11" spans="1:46" ht="17.100000000000001" customHeight="1">
      <c r="A11" s="250">
        <v>6</v>
      </c>
      <c r="B11" s="337" t="s">
        <v>88</v>
      </c>
      <c r="C11" s="81">
        <v>128.091849</v>
      </c>
      <c r="D11" s="71">
        <v>174.44167300000001</v>
      </c>
      <c r="E11" s="71">
        <v>157.47713399999998</v>
      </c>
      <c r="F11" s="71">
        <v>187.70366000000001</v>
      </c>
      <c r="G11" s="71">
        <v>168.21117000000001</v>
      </c>
      <c r="H11" s="71">
        <v>170.93222599999999</v>
      </c>
      <c r="I11" s="71">
        <v>198.791978</v>
      </c>
      <c r="J11" s="71">
        <v>264.29935700000004</v>
      </c>
      <c r="K11" s="71">
        <v>256.45246200000003</v>
      </c>
      <c r="L11" s="71">
        <v>302.47537300000005</v>
      </c>
      <c r="M11" s="71">
        <v>315.22210799999999</v>
      </c>
      <c r="N11" s="71">
        <v>366.70925900000003</v>
      </c>
      <c r="O11" s="71">
        <v>306.94941700000004</v>
      </c>
      <c r="P11" s="71">
        <v>366.21291300000001</v>
      </c>
      <c r="Q11" s="71">
        <v>380.78333100000003</v>
      </c>
      <c r="R11" s="71">
        <v>228.71581099999997</v>
      </c>
      <c r="S11" s="71">
        <v>105.332238</v>
      </c>
      <c r="T11" s="71">
        <v>152.318095</v>
      </c>
      <c r="U11" s="71">
        <v>190.552224</v>
      </c>
      <c r="V11" s="71">
        <v>230.11851899999999</v>
      </c>
      <c r="W11" s="71">
        <v>229.04931400000001</v>
      </c>
      <c r="X11" s="71">
        <v>266.56410999999997</v>
      </c>
      <c r="Y11" s="71">
        <v>354.07590700000003</v>
      </c>
      <c r="Z11" s="71">
        <v>364.94127000000003</v>
      </c>
      <c r="AA11" s="218">
        <v>286.17235598000002</v>
      </c>
      <c r="AB11" s="309">
        <v>322.86181099999999</v>
      </c>
      <c r="AC11" s="309">
        <v>366.69066700000002</v>
      </c>
      <c r="AD11" s="309">
        <v>350.98210600000004</v>
      </c>
      <c r="AE11" s="309">
        <v>293.18865899999997</v>
      </c>
      <c r="AF11" s="309">
        <v>300.828914</v>
      </c>
      <c r="AG11" s="309">
        <v>263.81212900000003</v>
      </c>
      <c r="AH11" s="309">
        <v>301.86125300000003</v>
      </c>
      <c r="AI11" s="309">
        <v>306.65740999999997</v>
      </c>
      <c r="AJ11" s="309">
        <v>330.37837999999999</v>
      </c>
      <c r="AK11" s="309">
        <v>356.58420599999999</v>
      </c>
      <c r="AL11" s="309">
        <v>406.95850100000001</v>
      </c>
      <c r="AM11" s="309">
        <v>272.78214904999999</v>
      </c>
      <c r="AN11" s="309">
        <v>329.12364100000002</v>
      </c>
      <c r="AO11" s="309">
        <v>355.63081</v>
      </c>
      <c r="AP11" s="309">
        <v>506.35170299999999</v>
      </c>
      <c r="AQ11" s="309">
        <v>551.82075300000008</v>
      </c>
      <c r="AR11" s="309">
        <v>389.50135499999999</v>
      </c>
      <c r="AS11" s="356">
        <v>4.4738035474681626</v>
      </c>
      <c r="AT11" s="357">
        <v>118.34499454872036</v>
      </c>
    </row>
    <row r="12" spans="1:46" ht="17.100000000000001" customHeight="1">
      <c r="A12" s="250">
        <v>7</v>
      </c>
      <c r="B12" s="336" t="s">
        <v>91</v>
      </c>
      <c r="C12" s="81">
        <v>149.40357299999999</v>
      </c>
      <c r="D12" s="71">
        <v>195.72335899999999</v>
      </c>
      <c r="E12" s="71">
        <v>214.61834400000001</v>
      </c>
      <c r="F12" s="71">
        <v>150.244719</v>
      </c>
      <c r="G12" s="71">
        <v>173.69969899999998</v>
      </c>
      <c r="H12" s="71">
        <v>223.18078599999998</v>
      </c>
      <c r="I12" s="71">
        <v>233.34212599999998</v>
      </c>
      <c r="J12" s="71">
        <v>248.83693</v>
      </c>
      <c r="K12" s="71">
        <v>243.11663099999998</v>
      </c>
      <c r="L12" s="71">
        <v>329.136776</v>
      </c>
      <c r="M12" s="71">
        <v>364.80949099999998</v>
      </c>
      <c r="N12" s="71">
        <v>467.44315</v>
      </c>
      <c r="O12" s="71">
        <v>493.02489700000001</v>
      </c>
      <c r="P12" s="71">
        <v>690.91931000000011</v>
      </c>
      <c r="Q12" s="71">
        <v>910.86225300000001</v>
      </c>
      <c r="R12" s="71">
        <v>713.42290300000002</v>
      </c>
      <c r="S12" s="71">
        <v>383.81614299999995</v>
      </c>
      <c r="T12" s="71">
        <v>250.99067700000001</v>
      </c>
      <c r="U12" s="71">
        <v>301.469381</v>
      </c>
      <c r="V12" s="71">
        <v>350.02476299999995</v>
      </c>
      <c r="W12" s="71">
        <v>342.73071600000003</v>
      </c>
      <c r="X12" s="71">
        <v>378.11577699999998</v>
      </c>
      <c r="Y12" s="71">
        <v>488.26256100000001</v>
      </c>
      <c r="Z12" s="71">
        <v>557.64846699999998</v>
      </c>
      <c r="AA12" s="218">
        <v>577.16827970999998</v>
      </c>
      <c r="AB12" s="309">
        <v>673.44409499999995</v>
      </c>
      <c r="AC12" s="309">
        <v>663.57624299999998</v>
      </c>
      <c r="AD12" s="309">
        <v>677.04046499999993</v>
      </c>
      <c r="AE12" s="309">
        <v>853.09407399999998</v>
      </c>
      <c r="AF12" s="309">
        <v>773.91758200000004</v>
      </c>
      <c r="AG12" s="309">
        <v>669.42471200000011</v>
      </c>
      <c r="AH12" s="309">
        <v>608.53746799999999</v>
      </c>
      <c r="AI12" s="309">
        <v>739.60453599999994</v>
      </c>
      <c r="AJ12" s="309">
        <v>646.77497199999993</v>
      </c>
      <c r="AK12" s="309">
        <v>683.52731900000003</v>
      </c>
      <c r="AL12" s="309">
        <v>689.2685479999999</v>
      </c>
      <c r="AM12" s="309">
        <v>562.02835519000007</v>
      </c>
      <c r="AN12" s="309">
        <v>475.67834499999998</v>
      </c>
      <c r="AO12" s="309">
        <v>442.052795</v>
      </c>
      <c r="AP12" s="309">
        <v>446.78674000000001</v>
      </c>
      <c r="AQ12" s="309">
        <v>362.56521100000003</v>
      </c>
      <c r="AR12" s="309">
        <v>378.76679300000001</v>
      </c>
      <c r="AS12" s="356">
        <v>4.3505066168166202</v>
      </c>
      <c r="AT12" s="357">
        <v>79.626663055262696</v>
      </c>
    </row>
    <row r="13" spans="1:46" ht="17.100000000000001" customHeight="1">
      <c r="A13" s="250">
        <v>8</v>
      </c>
      <c r="B13" s="338" t="s">
        <v>97</v>
      </c>
      <c r="C13" s="81">
        <v>26.178764999999999</v>
      </c>
      <c r="D13" s="71">
        <v>18.743447</v>
      </c>
      <c r="E13" s="71">
        <v>16.951121000000001</v>
      </c>
      <c r="F13" s="71">
        <v>66.385084000000006</v>
      </c>
      <c r="G13" s="71">
        <v>57.144283000000001</v>
      </c>
      <c r="H13" s="71">
        <v>17.914210000000001</v>
      </c>
      <c r="I13" s="71">
        <v>29.919446000000001</v>
      </c>
      <c r="J13" s="71">
        <v>74.77065300000001</v>
      </c>
      <c r="K13" s="71">
        <v>61.593994000000002</v>
      </c>
      <c r="L13" s="71">
        <v>42.438377000000003</v>
      </c>
      <c r="M13" s="71">
        <v>41.062978000000001</v>
      </c>
      <c r="N13" s="71">
        <v>95.828793000000005</v>
      </c>
      <c r="O13" s="71">
        <v>76.899181999999996</v>
      </c>
      <c r="P13" s="71">
        <v>56.959848000000001</v>
      </c>
      <c r="Q13" s="71">
        <v>58.398180999999994</v>
      </c>
      <c r="R13" s="71">
        <v>88.247581999999994</v>
      </c>
      <c r="S13" s="71">
        <v>74.050438999999997</v>
      </c>
      <c r="T13" s="71">
        <v>51.724366000000003</v>
      </c>
      <c r="U13" s="71">
        <v>40.017699</v>
      </c>
      <c r="V13" s="71">
        <v>94.027316000000013</v>
      </c>
      <c r="W13" s="71">
        <v>96.210866999999993</v>
      </c>
      <c r="X13" s="71">
        <v>40.911608000000001</v>
      </c>
      <c r="Y13" s="71">
        <v>44.801455000000004</v>
      </c>
      <c r="Z13" s="71">
        <v>79.343509999999995</v>
      </c>
      <c r="AA13" s="218">
        <v>73.525308539999997</v>
      </c>
      <c r="AB13" s="309">
        <v>55.600478000000003</v>
      </c>
      <c r="AC13" s="309">
        <v>58.897438000000001</v>
      </c>
      <c r="AD13" s="309">
        <v>84.087895999999986</v>
      </c>
      <c r="AE13" s="309">
        <v>82.476760999999996</v>
      </c>
      <c r="AF13" s="309">
        <v>83.193725000000001</v>
      </c>
      <c r="AG13" s="309">
        <v>90.557665999999998</v>
      </c>
      <c r="AH13" s="309">
        <v>126.241529</v>
      </c>
      <c r="AI13" s="309">
        <v>92.531990999999991</v>
      </c>
      <c r="AJ13" s="309">
        <v>83.079195999999996</v>
      </c>
      <c r="AK13" s="309">
        <v>78.303634000000002</v>
      </c>
      <c r="AL13" s="309">
        <v>108.04687300000001</v>
      </c>
      <c r="AM13" s="309">
        <v>82.99414689000001</v>
      </c>
      <c r="AN13" s="309">
        <v>61.348148999999999</v>
      </c>
      <c r="AO13" s="309">
        <v>58.263199</v>
      </c>
      <c r="AP13" s="309">
        <v>385.12891200000001</v>
      </c>
      <c r="AQ13" s="309">
        <v>235.52984899999998</v>
      </c>
      <c r="AR13" s="309">
        <v>226.18297700000002</v>
      </c>
      <c r="AS13" s="356">
        <v>2.597932438205536</v>
      </c>
      <c r="AT13" s="357">
        <v>368.68753285449577</v>
      </c>
    </row>
    <row r="14" spans="1:46" ht="17.100000000000001" customHeight="1">
      <c r="A14" s="250">
        <v>9</v>
      </c>
      <c r="B14" s="336" t="s">
        <v>87</v>
      </c>
      <c r="C14" s="81">
        <v>189.16628299999999</v>
      </c>
      <c r="D14" s="71">
        <v>262.99075199999999</v>
      </c>
      <c r="E14" s="71">
        <v>254.78272799999999</v>
      </c>
      <c r="F14" s="71">
        <v>323.23317700000001</v>
      </c>
      <c r="G14" s="71">
        <v>292.508306</v>
      </c>
      <c r="H14" s="71">
        <v>361.450536</v>
      </c>
      <c r="I14" s="71">
        <v>372.64112800000004</v>
      </c>
      <c r="J14" s="71">
        <v>440.81384000000003</v>
      </c>
      <c r="K14" s="71">
        <v>336.17449699999997</v>
      </c>
      <c r="L14" s="71">
        <v>434.70130599999999</v>
      </c>
      <c r="M14" s="71">
        <v>491.61499400000002</v>
      </c>
      <c r="N14" s="71">
        <v>526.20975899999996</v>
      </c>
      <c r="O14" s="71">
        <v>421.72003799999999</v>
      </c>
      <c r="P14" s="71">
        <v>698.23366899999996</v>
      </c>
      <c r="Q14" s="71">
        <v>745.107392</v>
      </c>
      <c r="R14" s="71">
        <v>567.00408200000004</v>
      </c>
      <c r="S14" s="71">
        <v>221.49543</v>
      </c>
      <c r="T14" s="71">
        <v>286.23934100000002</v>
      </c>
      <c r="U14" s="71">
        <v>297.39289399999996</v>
      </c>
      <c r="V14" s="71">
        <v>334.62808000000001</v>
      </c>
      <c r="W14" s="71">
        <v>282.832266</v>
      </c>
      <c r="X14" s="71">
        <v>316.58182299999999</v>
      </c>
      <c r="Y14" s="71">
        <v>347.14065899999997</v>
      </c>
      <c r="Z14" s="71">
        <v>443.71688900000004</v>
      </c>
      <c r="AA14" s="218">
        <v>349.64981770999998</v>
      </c>
      <c r="AB14" s="309">
        <v>500.49849399999999</v>
      </c>
      <c r="AC14" s="309">
        <v>528.121712</v>
      </c>
      <c r="AD14" s="309">
        <v>627.48323300000004</v>
      </c>
      <c r="AE14" s="309">
        <v>450.95189600000003</v>
      </c>
      <c r="AF14" s="309">
        <v>672.54591500000004</v>
      </c>
      <c r="AG14" s="309">
        <v>512.81090200000006</v>
      </c>
      <c r="AH14" s="309">
        <v>598.89376200000004</v>
      </c>
      <c r="AI14" s="309">
        <v>407.98366700000003</v>
      </c>
      <c r="AJ14" s="309">
        <v>554.91486699999996</v>
      </c>
      <c r="AK14" s="309">
        <v>524.23292000000004</v>
      </c>
      <c r="AL14" s="309">
        <v>599.52109199999995</v>
      </c>
      <c r="AM14" s="309">
        <v>383.15858292000001</v>
      </c>
      <c r="AN14" s="309">
        <v>421.43516499999998</v>
      </c>
      <c r="AO14" s="309">
        <v>344.80244099999999</v>
      </c>
      <c r="AP14" s="309">
        <v>359.16035700000003</v>
      </c>
      <c r="AQ14" s="309">
        <v>207.92101399999999</v>
      </c>
      <c r="AR14" s="309">
        <v>223.67661900000002</v>
      </c>
      <c r="AS14" s="356">
        <v>2.5691444682339677</v>
      </c>
      <c r="AT14" s="357">
        <v>53.074977499801193</v>
      </c>
    </row>
    <row r="15" spans="1:46" ht="17.100000000000001" customHeight="1">
      <c r="A15" s="250">
        <v>10</v>
      </c>
      <c r="B15" s="337" t="s">
        <v>93</v>
      </c>
      <c r="C15" s="81">
        <v>173.940788</v>
      </c>
      <c r="D15" s="71">
        <v>218.04547200000002</v>
      </c>
      <c r="E15" s="71">
        <v>179.65697</v>
      </c>
      <c r="F15" s="71">
        <v>227.23664799999997</v>
      </c>
      <c r="G15" s="71">
        <v>197.13594599999999</v>
      </c>
      <c r="H15" s="71">
        <v>291.23673400000001</v>
      </c>
      <c r="I15" s="71">
        <v>224.24442300000001</v>
      </c>
      <c r="J15" s="71">
        <v>277.14367800000002</v>
      </c>
      <c r="K15" s="71">
        <v>259.31655599999999</v>
      </c>
      <c r="L15" s="71">
        <v>364.60460700000004</v>
      </c>
      <c r="M15" s="71">
        <v>323.70077299999997</v>
      </c>
      <c r="N15" s="71">
        <v>382.41818000000001</v>
      </c>
      <c r="O15" s="71">
        <v>358.34884899999997</v>
      </c>
      <c r="P15" s="71">
        <v>471.13530400000002</v>
      </c>
      <c r="Q15" s="71">
        <v>494.99626899999998</v>
      </c>
      <c r="R15" s="71">
        <v>358.025463</v>
      </c>
      <c r="S15" s="71">
        <v>185.20572000000001</v>
      </c>
      <c r="T15" s="71">
        <v>241.01549900000001</v>
      </c>
      <c r="U15" s="71">
        <v>258.512856</v>
      </c>
      <c r="V15" s="71">
        <v>286.766707</v>
      </c>
      <c r="W15" s="71">
        <v>216.425342</v>
      </c>
      <c r="X15" s="71">
        <v>274.61930000000001</v>
      </c>
      <c r="Y15" s="71">
        <v>276.36561800000004</v>
      </c>
      <c r="Z15" s="71">
        <v>339.24783200000002</v>
      </c>
      <c r="AA15" s="218">
        <v>309.60443003</v>
      </c>
      <c r="AB15" s="309">
        <v>391.508509</v>
      </c>
      <c r="AC15" s="309">
        <v>364.929351</v>
      </c>
      <c r="AD15" s="309">
        <v>435.42748</v>
      </c>
      <c r="AE15" s="309">
        <v>380.06559199999998</v>
      </c>
      <c r="AF15" s="309">
        <v>427.09676400000001</v>
      </c>
      <c r="AG15" s="309">
        <v>380.18325199999998</v>
      </c>
      <c r="AH15" s="309">
        <v>477.46082900000005</v>
      </c>
      <c r="AI15" s="309">
        <v>460.09663699999999</v>
      </c>
      <c r="AJ15" s="309">
        <v>438.24972200000002</v>
      </c>
      <c r="AK15" s="309">
        <v>392.85310999999996</v>
      </c>
      <c r="AL15" s="309">
        <v>438.66190699999999</v>
      </c>
      <c r="AM15" s="309">
        <v>380.02685498</v>
      </c>
      <c r="AN15" s="309">
        <v>313.60868499999998</v>
      </c>
      <c r="AO15" s="309">
        <v>270.99594199999996</v>
      </c>
      <c r="AP15" s="309">
        <v>302.53350599999999</v>
      </c>
      <c r="AQ15" s="309">
        <v>269.12523100000004</v>
      </c>
      <c r="AR15" s="309">
        <v>201.30270400000001</v>
      </c>
      <c r="AS15" s="356">
        <v>2.3121581984487158</v>
      </c>
      <c r="AT15" s="357">
        <v>64.189135578308367</v>
      </c>
    </row>
    <row r="16" spans="1:46" ht="17.100000000000001" customHeight="1">
      <c r="A16" s="250">
        <v>11</v>
      </c>
      <c r="B16" s="336" t="s">
        <v>85</v>
      </c>
      <c r="C16" s="81">
        <v>122.303061</v>
      </c>
      <c r="D16" s="71">
        <v>156.83339100000001</v>
      </c>
      <c r="E16" s="71">
        <v>149.511931</v>
      </c>
      <c r="F16" s="71">
        <v>179.05313699999999</v>
      </c>
      <c r="G16" s="71">
        <v>144.532239</v>
      </c>
      <c r="H16" s="71">
        <v>155.87715</v>
      </c>
      <c r="I16" s="71">
        <v>207.477924</v>
      </c>
      <c r="J16" s="71">
        <v>261.33920599999999</v>
      </c>
      <c r="K16" s="71">
        <v>188.943502</v>
      </c>
      <c r="L16" s="71">
        <v>210.52187599999999</v>
      </c>
      <c r="M16" s="71">
        <v>251.53703200000001</v>
      </c>
      <c r="N16" s="71">
        <v>321.25188099999997</v>
      </c>
      <c r="O16" s="71">
        <v>409.45951500000001</v>
      </c>
      <c r="P16" s="71">
        <v>520.66812600000003</v>
      </c>
      <c r="Q16" s="71">
        <v>588.86278099999993</v>
      </c>
      <c r="R16" s="71">
        <v>431.143438</v>
      </c>
      <c r="S16" s="71">
        <v>210.80514700000001</v>
      </c>
      <c r="T16" s="71">
        <v>211.37310600000001</v>
      </c>
      <c r="U16" s="71">
        <v>220.524821</v>
      </c>
      <c r="V16" s="71">
        <v>309.54105900000002</v>
      </c>
      <c r="W16" s="71">
        <v>229.16014300000001</v>
      </c>
      <c r="X16" s="71">
        <v>296.85846999999995</v>
      </c>
      <c r="Y16" s="71">
        <v>315.34403900000001</v>
      </c>
      <c r="Z16" s="71">
        <v>456.919625</v>
      </c>
      <c r="AA16" s="218">
        <v>330.48425553000004</v>
      </c>
      <c r="AB16" s="309">
        <v>360.23318699999999</v>
      </c>
      <c r="AC16" s="309">
        <v>357.42242599999997</v>
      </c>
      <c r="AD16" s="309">
        <v>433.10220799999996</v>
      </c>
      <c r="AE16" s="309">
        <v>319.920207</v>
      </c>
      <c r="AF16" s="309">
        <v>540.80760499999997</v>
      </c>
      <c r="AG16" s="309">
        <v>475.25281000000001</v>
      </c>
      <c r="AH16" s="309">
        <v>617.7672510000001</v>
      </c>
      <c r="AI16" s="309">
        <v>435.53260799999998</v>
      </c>
      <c r="AJ16" s="309">
        <v>423.443174</v>
      </c>
      <c r="AK16" s="309">
        <v>416.13148899999999</v>
      </c>
      <c r="AL16" s="309">
        <v>577.78998300000001</v>
      </c>
      <c r="AM16" s="309">
        <v>343.39939995999998</v>
      </c>
      <c r="AN16" s="309">
        <v>282.34810499999998</v>
      </c>
      <c r="AO16" s="309">
        <v>275.45731499999999</v>
      </c>
      <c r="AP16" s="309">
        <v>396.952471</v>
      </c>
      <c r="AQ16" s="309">
        <v>212.71598699999998</v>
      </c>
      <c r="AR16" s="309">
        <v>157.022729</v>
      </c>
      <c r="AS16" s="356">
        <v>1.803559430578443</v>
      </c>
      <c r="AT16" s="357">
        <v>55.613169070144821</v>
      </c>
    </row>
    <row r="17" spans="1:46" ht="17.100000000000001" customHeight="1">
      <c r="A17" s="250">
        <v>12</v>
      </c>
      <c r="B17" s="336" t="s">
        <v>101</v>
      </c>
      <c r="C17" s="81">
        <v>66.052785</v>
      </c>
      <c r="D17" s="71">
        <v>54.874586999999998</v>
      </c>
      <c r="E17" s="71">
        <v>70.035603000000009</v>
      </c>
      <c r="F17" s="71">
        <v>61.500157000000002</v>
      </c>
      <c r="G17" s="71">
        <v>54.652362000000004</v>
      </c>
      <c r="H17" s="71">
        <v>59.562084999999996</v>
      </c>
      <c r="I17" s="71">
        <v>69.027543999999992</v>
      </c>
      <c r="J17" s="71">
        <v>99.966934999999992</v>
      </c>
      <c r="K17" s="71">
        <v>89.579836999999998</v>
      </c>
      <c r="L17" s="71">
        <v>96.081620000000001</v>
      </c>
      <c r="M17" s="71">
        <v>93.479107999999997</v>
      </c>
      <c r="N17" s="71">
        <v>150.671603</v>
      </c>
      <c r="O17" s="71">
        <v>301.29455300000001</v>
      </c>
      <c r="P17" s="71">
        <v>323.82621399999999</v>
      </c>
      <c r="Q17" s="71">
        <v>306.59835900000002</v>
      </c>
      <c r="R17" s="71">
        <v>239.83149799999998</v>
      </c>
      <c r="S17" s="71">
        <v>109.709236</v>
      </c>
      <c r="T17" s="71">
        <v>110.309798</v>
      </c>
      <c r="U17" s="71">
        <v>96.026486000000006</v>
      </c>
      <c r="V17" s="71">
        <v>121.922702</v>
      </c>
      <c r="W17" s="71">
        <v>102.756237</v>
      </c>
      <c r="X17" s="71">
        <v>90.290041000000002</v>
      </c>
      <c r="Y17" s="71">
        <v>145.12457800000001</v>
      </c>
      <c r="Z17" s="71">
        <v>170.06185200000002</v>
      </c>
      <c r="AA17" s="218">
        <v>141.13529874</v>
      </c>
      <c r="AB17" s="309">
        <v>153.692646</v>
      </c>
      <c r="AC17" s="309">
        <v>236.421201</v>
      </c>
      <c r="AD17" s="309">
        <v>258.77901900000001</v>
      </c>
      <c r="AE17" s="309">
        <v>157.579331</v>
      </c>
      <c r="AF17" s="309">
        <v>202.64103599999999</v>
      </c>
      <c r="AG17" s="309">
        <v>188.177235</v>
      </c>
      <c r="AH17" s="309">
        <v>215.925703</v>
      </c>
      <c r="AI17" s="309">
        <v>204.665818</v>
      </c>
      <c r="AJ17" s="309">
        <v>223.24538800000002</v>
      </c>
      <c r="AK17" s="309">
        <v>239.85675700000002</v>
      </c>
      <c r="AL17" s="309">
        <v>236.48769300000001</v>
      </c>
      <c r="AM17" s="309">
        <v>166.87779107</v>
      </c>
      <c r="AN17" s="309">
        <v>115.857428</v>
      </c>
      <c r="AO17" s="309">
        <v>102.11666099999999</v>
      </c>
      <c r="AP17" s="309">
        <v>138.141797</v>
      </c>
      <c r="AQ17" s="309">
        <v>88.535671000000008</v>
      </c>
      <c r="AR17" s="309">
        <v>149.975739</v>
      </c>
      <c r="AS17" s="356">
        <v>1.7226178665600773</v>
      </c>
      <c r="AT17" s="357">
        <v>129.44853134492163</v>
      </c>
    </row>
    <row r="18" spans="1:46" ht="17.100000000000001" customHeight="1">
      <c r="A18" s="250">
        <v>13</v>
      </c>
      <c r="B18" s="337" t="s">
        <v>98</v>
      </c>
      <c r="C18" s="81">
        <v>96.433987999999999</v>
      </c>
      <c r="D18" s="71">
        <v>124.480407</v>
      </c>
      <c r="E18" s="71">
        <v>128.780306</v>
      </c>
      <c r="F18" s="71">
        <v>153.00226900000001</v>
      </c>
      <c r="G18" s="71">
        <v>130.95169200000001</v>
      </c>
      <c r="H18" s="71">
        <v>148.977329</v>
      </c>
      <c r="I18" s="71">
        <v>156.97662400000002</v>
      </c>
      <c r="J18" s="71">
        <v>183.68184099999999</v>
      </c>
      <c r="K18" s="71">
        <v>187.90779800000001</v>
      </c>
      <c r="L18" s="71">
        <v>204.54730499999999</v>
      </c>
      <c r="M18" s="71">
        <v>224.47967800000001</v>
      </c>
      <c r="N18" s="71">
        <v>269.49426500000004</v>
      </c>
      <c r="O18" s="71">
        <v>274.60095100000001</v>
      </c>
      <c r="P18" s="71">
        <v>331.69697400000001</v>
      </c>
      <c r="Q18" s="71">
        <v>439.00646699999999</v>
      </c>
      <c r="R18" s="71">
        <v>330.483181</v>
      </c>
      <c r="S18" s="71">
        <v>158.434359</v>
      </c>
      <c r="T18" s="71">
        <v>143.23252499999998</v>
      </c>
      <c r="U18" s="71">
        <v>157.227386</v>
      </c>
      <c r="V18" s="71">
        <v>192.20906500000001</v>
      </c>
      <c r="W18" s="71">
        <v>174.528445</v>
      </c>
      <c r="X18" s="71">
        <v>205.25012899999999</v>
      </c>
      <c r="Y18" s="71">
        <v>200.54209499999999</v>
      </c>
      <c r="Z18" s="71">
        <v>240.65624600000001</v>
      </c>
      <c r="AA18" s="218">
        <v>221.44100732000001</v>
      </c>
      <c r="AB18" s="309">
        <v>251.86212899999998</v>
      </c>
      <c r="AC18" s="309">
        <v>344.78281800000002</v>
      </c>
      <c r="AD18" s="309">
        <v>310.46553</v>
      </c>
      <c r="AE18" s="309">
        <v>242.82019299999999</v>
      </c>
      <c r="AF18" s="309">
        <v>317.858316</v>
      </c>
      <c r="AG18" s="309">
        <v>282.86141300000003</v>
      </c>
      <c r="AH18" s="309">
        <v>306.05137000000002</v>
      </c>
      <c r="AI18" s="309">
        <v>268.12321500000002</v>
      </c>
      <c r="AJ18" s="309">
        <v>269.85261800000001</v>
      </c>
      <c r="AK18" s="309">
        <v>284.70485100000002</v>
      </c>
      <c r="AL18" s="309">
        <v>309.76695000000001</v>
      </c>
      <c r="AM18" s="309">
        <v>198.69250922000001</v>
      </c>
      <c r="AN18" s="309">
        <v>174.37016</v>
      </c>
      <c r="AO18" s="309">
        <v>148.37986799999999</v>
      </c>
      <c r="AP18" s="309">
        <v>170.25163599999999</v>
      </c>
      <c r="AQ18" s="309">
        <v>204.572833</v>
      </c>
      <c r="AR18" s="309">
        <v>133.964416</v>
      </c>
      <c r="AS18" s="356">
        <v>1.5387121812074331</v>
      </c>
      <c r="AT18" s="357">
        <v>76.827603989122906</v>
      </c>
    </row>
    <row r="19" spans="1:46" ht="17.100000000000001" customHeight="1">
      <c r="A19" s="250">
        <v>14</v>
      </c>
      <c r="B19" s="336" t="s">
        <v>96</v>
      </c>
      <c r="C19" s="81">
        <v>93.154410999999996</v>
      </c>
      <c r="D19" s="71">
        <v>123.91711500000001</v>
      </c>
      <c r="E19" s="71">
        <v>205.74828200000002</v>
      </c>
      <c r="F19" s="71">
        <v>171.118123</v>
      </c>
      <c r="G19" s="71">
        <v>208.460296</v>
      </c>
      <c r="H19" s="71">
        <v>180.70714599999999</v>
      </c>
      <c r="I19" s="71">
        <v>198.90194299999999</v>
      </c>
      <c r="J19" s="71">
        <v>237.064258</v>
      </c>
      <c r="K19" s="71">
        <v>187.53148899999999</v>
      </c>
      <c r="L19" s="71">
        <v>212.88264799999999</v>
      </c>
      <c r="M19" s="71">
        <v>423.58268699999996</v>
      </c>
      <c r="N19" s="71">
        <v>330.60300000000001</v>
      </c>
      <c r="O19" s="71">
        <v>261.509187</v>
      </c>
      <c r="P19" s="71">
        <v>367.81766600000003</v>
      </c>
      <c r="Q19" s="71">
        <v>425.21866</v>
      </c>
      <c r="R19" s="71">
        <v>321.48753700000003</v>
      </c>
      <c r="S19" s="71">
        <v>92.005142000000006</v>
      </c>
      <c r="T19" s="71">
        <v>131.778122</v>
      </c>
      <c r="U19" s="71">
        <v>230.36737100000002</v>
      </c>
      <c r="V19" s="71">
        <v>167.99825300000001</v>
      </c>
      <c r="W19" s="71">
        <v>119.51364500000001</v>
      </c>
      <c r="X19" s="71">
        <v>164.15463099999999</v>
      </c>
      <c r="Y19" s="71">
        <v>218.27422799999999</v>
      </c>
      <c r="Z19" s="71">
        <v>245.98690299999998</v>
      </c>
      <c r="AA19" s="218">
        <v>219.03411874</v>
      </c>
      <c r="AB19" s="309">
        <v>277.16490999999996</v>
      </c>
      <c r="AC19" s="309">
        <v>313.44734700000004</v>
      </c>
      <c r="AD19" s="309">
        <v>371.62838299999999</v>
      </c>
      <c r="AE19" s="309">
        <v>307.113989</v>
      </c>
      <c r="AF19" s="309">
        <v>311.78380099999998</v>
      </c>
      <c r="AG19" s="309">
        <v>299.15327300000001</v>
      </c>
      <c r="AH19" s="309">
        <v>333.728184</v>
      </c>
      <c r="AI19" s="309">
        <v>210.19381700000002</v>
      </c>
      <c r="AJ19" s="309">
        <v>257.26703500000002</v>
      </c>
      <c r="AK19" s="309">
        <v>273.221924</v>
      </c>
      <c r="AL19" s="309">
        <v>258.71957199999997</v>
      </c>
      <c r="AM19" s="309">
        <v>179.86762526999999</v>
      </c>
      <c r="AN19" s="309">
        <v>161.802538</v>
      </c>
      <c r="AO19" s="309">
        <v>164.26171299999999</v>
      </c>
      <c r="AP19" s="309">
        <v>181.77086</v>
      </c>
      <c r="AQ19" s="309">
        <v>100.66145299999999</v>
      </c>
      <c r="AR19" s="309">
        <v>120.182435</v>
      </c>
      <c r="AS19" s="356">
        <v>1.3804126664626415</v>
      </c>
      <c r="AT19" s="357">
        <v>74.277224872702547</v>
      </c>
    </row>
    <row r="20" spans="1:46" ht="17.100000000000001" customHeight="1">
      <c r="A20" s="250">
        <v>15</v>
      </c>
      <c r="B20" s="337" t="s">
        <v>92</v>
      </c>
      <c r="C20" s="81">
        <v>91.900039000000007</v>
      </c>
      <c r="D20" s="71">
        <v>105.63172900000001</v>
      </c>
      <c r="E20" s="71">
        <v>121.594689</v>
      </c>
      <c r="F20" s="71">
        <v>145.00172000000001</v>
      </c>
      <c r="G20" s="71">
        <v>127.679052</v>
      </c>
      <c r="H20" s="71">
        <v>149.897693</v>
      </c>
      <c r="I20" s="71">
        <v>156.26535000000001</v>
      </c>
      <c r="J20" s="71">
        <v>207.41510600000001</v>
      </c>
      <c r="K20" s="71">
        <v>184.91422900000001</v>
      </c>
      <c r="L20" s="71">
        <v>192.20525800000001</v>
      </c>
      <c r="M20" s="71">
        <v>222.38603000000001</v>
      </c>
      <c r="N20" s="71">
        <v>281.51947999999999</v>
      </c>
      <c r="O20" s="71">
        <v>293.94568900000002</v>
      </c>
      <c r="P20" s="71">
        <v>332.82380999999998</v>
      </c>
      <c r="Q20" s="71">
        <v>371.569051</v>
      </c>
      <c r="R20" s="71">
        <v>285.35211599999997</v>
      </c>
      <c r="S20" s="71">
        <v>156.30070900000001</v>
      </c>
      <c r="T20" s="71">
        <v>167.27415200000002</v>
      </c>
      <c r="U20" s="71">
        <v>163.11124799999999</v>
      </c>
      <c r="V20" s="71">
        <v>190.854207</v>
      </c>
      <c r="W20" s="71">
        <v>152.70404500000001</v>
      </c>
      <c r="X20" s="71">
        <v>179.06241699999998</v>
      </c>
      <c r="Y20" s="71">
        <v>226.52411799999999</v>
      </c>
      <c r="Z20" s="71">
        <v>279.59397200000001</v>
      </c>
      <c r="AA20" s="218">
        <v>225.93875338999999</v>
      </c>
      <c r="AB20" s="309">
        <v>285.89287000000002</v>
      </c>
      <c r="AC20" s="309">
        <v>333.07066900000001</v>
      </c>
      <c r="AD20" s="309">
        <v>341.93971099999999</v>
      </c>
      <c r="AE20" s="309">
        <v>213.511078</v>
      </c>
      <c r="AF20" s="309">
        <v>309.18164200000001</v>
      </c>
      <c r="AG20" s="309">
        <v>275.05459999999999</v>
      </c>
      <c r="AH20" s="309">
        <v>324.20599699999997</v>
      </c>
      <c r="AI20" s="309">
        <v>212.78459000000001</v>
      </c>
      <c r="AJ20" s="309">
        <v>271.23237399999999</v>
      </c>
      <c r="AK20" s="309">
        <v>265.49560100000002</v>
      </c>
      <c r="AL20" s="309">
        <v>312.76982400000003</v>
      </c>
      <c r="AM20" s="309">
        <v>222.19756276000001</v>
      </c>
      <c r="AN20" s="309">
        <v>176.26158699999999</v>
      </c>
      <c r="AO20" s="309">
        <v>206.74136100000001</v>
      </c>
      <c r="AP20" s="309">
        <v>158.44138800000002</v>
      </c>
      <c r="AQ20" s="309">
        <v>89.151282000000009</v>
      </c>
      <c r="AR20" s="309">
        <v>112.99997</v>
      </c>
      <c r="AS20" s="356">
        <v>1.2979150397302111</v>
      </c>
      <c r="AT20" s="357">
        <v>64.109243496145311</v>
      </c>
    </row>
    <row r="21" spans="1:46" ht="17.100000000000001" customHeight="1">
      <c r="A21" s="250">
        <v>16</v>
      </c>
      <c r="B21" s="337" t="s">
        <v>103</v>
      </c>
      <c r="C21" s="81">
        <v>31.894095</v>
      </c>
      <c r="D21" s="71">
        <v>48.914305999999996</v>
      </c>
      <c r="E21" s="71">
        <v>65.449779000000007</v>
      </c>
      <c r="F21" s="71">
        <v>53.755239000000003</v>
      </c>
      <c r="G21" s="71">
        <v>48.423217999999999</v>
      </c>
      <c r="H21" s="71">
        <v>66.450441000000012</v>
      </c>
      <c r="I21" s="71">
        <v>98.536677999999995</v>
      </c>
      <c r="J21" s="71">
        <v>83.978104000000002</v>
      </c>
      <c r="K21" s="71">
        <v>64.175826000000001</v>
      </c>
      <c r="L21" s="71">
        <v>83.652530999999996</v>
      </c>
      <c r="M21" s="71">
        <v>117.516051</v>
      </c>
      <c r="N21" s="71">
        <v>115.07608999999999</v>
      </c>
      <c r="O21" s="71">
        <v>144.193894</v>
      </c>
      <c r="P21" s="71">
        <v>179.79077699999999</v>
      </c>
      <c r="Q21" s="71">
        <v>273.05230299999999</v>
      </c>
      <c r="R21" s="71">
        <v>126.88342299999999</v>
      </c>
      <c r="S21" s="71">
        <v>73.455344999999994</v>
      </c>
      <c r="T21" s="71">
        <v>92.564109000000002</v>
      </c>
      <c r="U21" s="71">
        <v>119.269869</v>
      </c>
      <c r="V21" s="71">
        <v>125.04608900000001</v>
      </c>
      <c r="W21" s="71">
        <v>130.65852100000001</v>
      </c>
      <c r="X21" s="71">
        <v>139.82554000000002</v>
      </c>
      <c r="Y21" s="71">
        <v>196.52062899999999</v>
      </c>
      <c r="Z21" s="71">
        <v>170.525904</v>
      </c>
      <c r="AA21" s="218">
        <v>114.60661818999999</v>
      </c>
      <c r="AB21" s="309">
        <v>184.627082</v>
      </c>
      <c r="AC21" s="309">
        <v>265.37240700000001</v>
      </c>
      <c r="AD21" s="309">
        <v>258.236761</v>
      </c>
      <c r="AE21" s="309">
        <v>199.961241</v>
      </c>
      <c r="AF21" s="309">
        <v>191.855031</v>
      </c>
      <c r="AG21" s="309">
        <v>257.381596</v>
      </c>
      <c r="AH21" s="309">
        <v>262.97974499999998</v>
      </c>
      <c r="AI21" s="309">
        <v>200.640885</v>
      </c>
      <c r="AJ21" s="309">
        <v>164.37456599999999</v>
      </c>
      <c r="AK21" s="309">
        <v>292.342017</v>
      </c>
      <c r="AL21" s="309">
        <v>309.32511599999998</v>
      </c>
      <c r="AM21" s="309">
        <v>165.07973767999999</v>
      </c>
      <c r="AN21" s="309">
        <v>200.44617700000001</v>
      </c>
      <c r="AO21" s="309">
        <v>339.86190500000004</v>
      </c>
      <c r="AP21" s="309">
        <v>326.79982200000001</v>
      </c>
      <c r="AQ21" s="309">
        <v>90.423570000000012</v>
      </c>
      <c r="AR21" s="309">
        <v>112.16560199999999</v>
      </c>
      <c r="AS21" s="356">
        <v>1.2883315081959139</v>
      </c>
      <c r="AT21" s="357">
        <v>55.957965214771846</v>
      </c>
    </row>
    <row r="22" spans="1:46" ht="17.100000000000001" customHeight="1">
      <c r="A22" s="250">
        <v>17</v>
      </c>
      <c r="B22" s="336" t="s">
        <v>90</v>
      </c>
      <c r="C22" s="81">
        <v>68.585926000000001</v>
      </c>
      <c r="D22" s="71">
        <v>84.859470999999999</v>
      </c>
      <c r="E22" s="71">
        <v>72.315674000000001</v>
      </c>
      <c r="F22" s="71">
        <v>95.582590999999994</v>
      </c>
      <c r="G22" s="71">
        <v>75.880015999999998</v>
      </c>
      <c r="H22" s="71">
        <v>97.080895999999996</v>
      </c>
      <c r="I22" s="71">
        <v>88.611365000000006</v>
      </c>
      <c r="J22" s="71">
        <v>106.37017200000001</v>
      </c>
      <c r="K22" s="71">
        <v>104.437274</v>
      </c>
      <c r="L22" s="71">
        <v>100.46996799999999</v>
      </c>
      <c r="M22" s="71">
        <v>114.06769199999999</v>
      </c>
      <c r="N22" s="71">
        <v>145.899182</v>
      </c>
      <c r="O22" s="71">
        <v>124.036165</v>
      </c>
      <c r="P22" s="71">
        <v>146.30492800000002</v>
      </c>
      <c r="Q22" s="71">
        <v>198.695481</v>
      </c>
      <c r="R22" s="71">
        <v>180.898629</v>
      </c>
      <c r="S22" s="71">
        <v>99.686859999999996</v>
      </c>
      <c r="T22" s="71">
        <v>100.974273</v>
      </c>
      <c r="U22" s="71">
        <v>126.11247999999999</v>
      </c>
      <c r="V22" s="71">
        <v>150.01520300000001</v>
      </c>
      <c r="W22" s="71">
        <v>152.20701300000002</v>
      </c>
      <c r="X22" s="71">
        <v>162.80885500000002</v>
      </c>
      <c r="Y22" s="71">
        <v>155.44698099999999</v>
      </c>
      <c r="Z22" s="71">
        <v>210.28579500000001</v>
      </c>
      <c r="AA22" s="218">
        <v>172.26177876</v>
      </c>
      <c r="AB22" s="309">
        <v>185.75900700000003</v>
      </c>
      <c r="AC22" s="309">
        <v>215.02599600000002</v>
      </c>
      <c r="AD22" s="309">
        <v>239.30152999999999</v>
      </c>
      <c r="AE22" s="309">
        <v>219.06851699999999</v>
      </c>
      <c r="AF22" s="309">
        <v>235.998828</v>
      </c>
      <c r="AG22" s="309">
        <v>218.605154</v>
      </c>
      <c r="AH22" s="309">
        <v>347.90631300000001</v>
      </c>
      <c r="AI22" s="309">
        <v>192.67161100000001</v>
      </c>
      <c r="AJ22" s="309">
        <v>192.20802799999998</v>
      </c>
      <c r="AK22" s="309">
        <v>224.79392300000001</v>
      </c>
      <c r="AL22" s="309">
        <v>228.894769</v>
      </c>
      <c r="AM22" s="309">
        <v>196.51786966999998</v>
      </c>
      <c r="AN22" s="309">
        <v>155.61441600000001</v>
      </c>
      <c r="AO22" s="309">
        <v>153.80139700000001</v>
      </c>
      <c r="AP22" s="309">
        <v>150.44200800000002</v>
      </c>
      <c r="AQ22" s="309">
        <v>126.30899400000001</v>
      </c>
      <c r="AR22" s="309">
        <v>105.099949</v>
      </c>
      <c r="AS22" s="356">
        <v>1.2071755813915539</v>
      </c>
      <c r="AT22" s="357">
        <v>67.538697057475687</v>
      </c>
    </row>
    <row r="23" spans="1:46" ht="17.100000000000001" customHeight="1">
      <c r="A23" s="250">
        <v>18</v>
      </c>
      <c r="B23" s="337" t="s">
        <v>111</v>
      </c>
      <c r="C23" s="81">
        <v>64.323085000000006</v>
      </c>
      <c r="D23" s="71">
        <v>85.067520999999999</v>
      </c>
      <c r="E23" s="71">
        <v>71.126489000000007</v>
      </c>
      <c r="F23" s="71">
        <v>93.485502999999994</v>
      </c>
      <c r="G23" s="71">
        <v>74.293976999999998</v>
      </c>
      <c r="H23" s="71">
        <v>86.133373999999989</v>
      </c>
      <c r="I23" s="71">
        <v>92.870998999999998</v>
      </c>
      <c r="J23" s="71">
        <v>119.33317</v>
      </c>
      <c r="K23" s="71">
        <v>163.002737</v>
      </c>
      <c r="L23" s="71">
        <v>122.51992799999999</v>
      </c>
      <c r="M23" s="71">
        <v>131.82451399999999</v>
      </c>
      <c r="N23" s="71">
        <v>144.659234</v>
      </c>
      <c r="O23" s="71">
        <v>138.90966599999999</v>
      </c>
      <c r="P23" s="71">
        <v>191.74084599999998</v>
      </c>
      <c r="Q23" s="71">
        <v>217.101157</v>
      </c>
      <c r="R23" s="71">
        <v>177.690709</v>
      </c>
      <c r="S23" s="71">
        <v>84.212419999999995</v>
      </c>
      <c r="T23" s="71">
        <v>127.099925</v>
      </c>
      <c r="U23" s="71">
        <v>126.55890099999999</v>
      </c>
      <c r="V23" s="71">
        <v>126.134969</v>
      </c>
      <c r="W23" s="71">
        <v>101.23712699999999</v>
      </c>
      <c r="X23" s="71">
        <v>146.789817</v>
      </c>
      <c r="Y23" s="71">
        <v>144.81185699999997</v>
      </c>
      <c r="Z23" s="71">
        <v>195.454669</v>
      </c>
      <c r="AA23" s="218">
        <v>121.75560301</v>
      </c>
      <c r="AB23" s="309">
        <v>169.511743</v>
      </c>
      <c r="AC23" s="309">
        <v>182.14431999999999</v>
      </c>
      <c r="AD23" s="309">
        <v>191.206457</v>
      </c>
      <c r="AE23" s="309">
        <v>124.77169500000001</v>
      </c>
      <c r="AF23" s="309">
        <v>220.29641800000002</v>
      </c>
      <c r="AG23" s="309">
        <v>157.78670199999999</v>
      </c>
      <c r="AH23" s="309">
        <v>205.66450399999999</v>
      </c>
      <c r="AI23" s="309">
        <v>133.359555</v>
      </c>
      <c r="AJ23" s="309">
        <v>176.59029699999999</v>
      </c>
      <c r="AK23" s="309">
        <v>205.314751</v>
      </c>
      <c r="AL23" s="309">
        <v>177.70649700000001</v>
      </c>
      <c r="AM23" s="309">
        <v>133.19273955999998</v>
      </c>
      <c r="AN23" s="309">
        <v>127.18993499999999</v>
      </c>
      <c r="AO23" s="309">
        <v>145.95218599999998</v>
      </c>
      <c r="AP23" s="309">
        <v>146.93108999999998</v>
      </c>
      <c r="AQ23" s="309">
        <v>84.844876999999997</v>
      </c>
      <c r="AR23" s="309">
        <v>95.943375000000003</v>
      </c>
      <c r="AS23" s="356">
        <v>1.1020033843812129</v>
      </c>
      <c r="AT23" s="357">
        <v>75.433150429709713</v>
      </c>
    </row>
    <row r="24" spans="1:46" ht="17.100000000000001" customHeight="1">
      <c r="A24" s="250">
        <v>19</v>
      </c>
      <c r="B24" s="337" t="s">
        <v>95</v>
      </c>
      <c r="C24" s="81">
        <v>41.226903</v>
      </c>
      <c r="D24" s="71">
        <v>53.165022999999998</v>
      </c>
      <c r="E24" s="71">
        <v>65.615164000000007</v>
      </c>
      <c r="F24" s="71">
        <v>73.500709000000001</v>
      </c>
      <c r="G24" s="71">
        <v>72.743570000000005</v>
      </c>
      <c r="H24" s="71">
        <v>82.533602000000002</v>
      </c>
      <c r="I24" s="71">
        <v>76.154071000000002</v>
      </c>
      <c r="J24" s="71">
        <v>123.44765</v>
      </c>
      <c r="K24" s="71">
        <v>90.854276999999996</v>
      </c>
      <c r="L24" s="71">
        <v>95.155781000000005</v>
      </c>
      <c r="M24" s="71">
        <v>108.02141499999999</v>
      </c>
      <c r="N24" s="71">
        <v>135.26934299999999</v>
      </c>
      <c r="O24" s="71">
        <v>139.71217899999999</v>
      </c>
      <c r="P24" s="71">
        <v>169.62470099999999</v>
      </c>
      <c r="Q24" s="71">
        <v>179.54800899999998</v>
      </c>
      <c r="R24" s="71">
        <v>171.29275700000002</v>
      </c>
      <c r="S24" s="71">
        <v>78.074577000000005</v>
      </c>
      <c r="T24" s="71">
        <v>87.610627999999991</v>
      </c>
      <c r="U24" s="71">
        <v>90.882037999999994</v>
      </c>
      <c r="V24" s="71">
        <v>115.59427000000001</v>
      </c>
      <c r="W24" s="71">
        <v>78.246682000000007</v>
      </c>
      <c r="X24" s="71">
        <v>107.56651600000001</v>
      </c>
      <c r="Y24" s="71">
        <v>122.13366000000001</v>
      </c>
      <c r="Z24" s="71">
        <v>160.65254000000002</v>
      </c>
      <c r="AA24" s="218">
        <v>158.62919794000001</v>
      </c>
      <c r="AB24" s="309">
        <v>164.02378899999999</v>
      </c>
      <c r="AC24" s="309">
        <v>169.30229600000001</v>
      </c>
      <c r="AD24" s="309">
        <v>193.35957000000002</v>
      </c>
      <c r="AE24" s="309">
        <v>145.618211</v>
      </c>
      <c r="AF24" s="309">
        <v>197.60315599999998</v>
      </c>
      <c r="AG24" s="309">
        <v>190.38521799999998</v>
      </c>
      <c r="AH24" s="309">
        <v>213.41914600000001</v>
      </c>
      <c r="AI24" s="309">
        <v>194.95607199999998</v>
      </c>
      <c r="AJ24" s="309">
        <v>214.55185900000001</v>
      </c>
      <c r="AK24" s="309">
        <v>202.94623499999997</v>
      </c>
      <c r="AL24" s="309">
        <v>251.00465299999999</v>
      </c>
      <c r="AM24" s="309">
        <v>180.34601957999999</v>
      </c>
      <c r="AN24" s="309">
        <v>140.89209</v>
      </c>
      <c r="AO24" s="309">
        <v>144.64819800000001</v>
      </c>
      <c r="AP24" s="309">
        <v>141.44288599999999</v>
      </c>
      <c r="AQ24" s="309">
        <v>130.58622</v>
      </c>
      <c r="AR24" s="309">
        <v>88.437020000000004</v>
      </c>
      <c r="AS24" s="356">
        <v>1.015785564606092</v>
      </c>
      <c r="AT24" s="357">
        <v>62.769329349859184</v>
      </c>
    </row>
    <row r="25" spans="1:46" ht="17.100000000000001" customHeight="1">
      <c r="A25" s="250">
        <v>20</v>
      </c>
      <c r="B25" s="340" t="s">
        <v>105</v>
      </c>
      <c r="C25" s="81">
        <v>70.597402000000002</v>
      </c>
      <c r="D25" s="71">
        <v>151.51322300000001</v>
      </c>
      <c r="E25" s="71">
        <v>171.582122</v>
      </c>
      <c r="F25" s="71">
        <v>154.47082900000001</v>
      </c>
      <c r="G25" s="71">
        <v>144.98453400000002</v>
      </c>
      <c r="H25" s="71">
        <v>202.001958</v>
      </c>
      <c r="I25" s="71">
        <v>263.59337399999998</v>
      </c>
      <c r="J25" s="71">
        <v>238.09038899999999</v>
      </c>
      <c r="K25" s="71">
        <v>257.053473</v>
      </c>
      <c r="L25" s="71">
        <v>324.08496600000001</v>
      </c>
      <c r="M25" s="71">
        <v>377.240973</v>
      </c>
      <c r="N25" s="71">
        <v>448.24167499999999</v>
      </c>
      <c r="O25" s="71">
        <v>556.223837</v>
      </c>
      <c r="P25" s="71">
        <v>672.94546200000002</v>
      </c>
      <c r="Q25" s="71">
        <v>929.88560199999995</v>
      </c>
      <c r="R25" s="71">
        <v>636.714789</v>
      </c>
      <c r="S25" s="71">
        <v>186.47255799999999</v>
      </c>
      <c r="T25" s="71">
        <v>85.430324999999996</v>
      </c>
      <c r="U25" s="71">
        <v>97.217653999999996</v>
      </c>
      <c r="V25" s="71">
        <v>150.385502</v>
      </c>
      <c r="W25" s="71">
        <v>125.08286</v>
      </c>
      <c r="X25" s="71">
        <v>174.57086100000001</v>
      </c>
      <c r="Y25" s="71">
        <v>233.39214100000001</v>
      </c>
      <c r="Z25" s="71">
        <v>268.67211499999996</v>
      </c>
      <c r="AA25" s="218">
        <v>198.69478015000001</v>
      </c>
      <c r="AB25" s="309">
        <v>225.115193</v>
      </c>
      <c r="AC25" s="309">
        <v>253.318285</v>
      </c>
      <c r="AD25" s="309">
        <v>337.014927</v>
      </c>
      <c r="AE25" s="309">
        <v>330.26632000000001</v>
      </c>
      <c r="AF25" s="309">
        <v>325.72961800000002</v>
      </c>
      <c r="AG25" s="309">
        <v>261.07580000000002</v>
      </c>
      <c r="AH25" s="309">
        <v>280.74935299999999</v>
      </c>
      <c r="AI25" s="309">
        <v>196.10167300000001</v>
      </c>
      <c r="AJ25" s="309">
        <v>258.89190200000002</v>
      </c>
      <c r="AK25" s="309">
        <v>277.64378999999997</v>
      </c>
      <c r="AL25" s="309">
        <v>252.33545699999999</v>
      </c>
      <c r="AM25" s="309">
        <v>191.15576527000002</v>
      </c>
      <c r="AN25" s="309">
        <v>138.58469600000001</v>
      </c>
      <c r="AO25" s="309">
        <v>150.05909400000002</v>
      </c>
      <c r="AP25" s="309">
        <v>132.75724600000001</v>
      </c>
      <c r="AQ25" s="309">
        <v>91.266091000000003</v>
      </c>
      <c r="AR25" s="309">
        <v>85.013507000000004</v>
      </c>
      <c r="AS25" s="356">
        <v>0.97646317353455558</v>
      </c>
      <c r="AT25" s="357">
        <v>61.344080157306834</v>
      </c>
    </row>
    <row r="26" spans="1:46" ht="17.100000000000001" customHeight="1">
      <c r="A26" s="250">
        <v>21</v>
      </c>
      <c r="B26" s="337" t="s">
        <v>100</v>
      </c>
      <c r="C26" s="81">
        <v>61.712737999999995</v>
      </c>
      <c r="D26" s="71">
        <v>77.861845000000002</v>
      </c>
      <c r="E26" s="71">
        <v>78.688147999999998</v>
      </c>
      <c r="F26" s="71">
        <v>85.773010999999997</v>
      </c>
      <c r="G26" s="71">
        <v>85.474401</v>
      </c>
      <c r="H26" s="71">
        <v>91.430583999999996</v>
      </c>
      <c r="I26" s="71">
        <v>93.482996999999997</v>
      </c>
      <c r="J26" s="71">
        <v>112.386605</v>
      </c>
      <c r="K26" s="71">
        <v>89.81339100000001</v>
      </c>
      <c r="L26" s="71">
        <v>108.885507</v>
      </c>
      <c r="M26" s="71">
        <v>139.48413099999999</v>
      </c>
      <c r="N26" s="71">
        <v>185.29916900000001</v>
      </c>
      <c r="O26" s="71">
        <v>196.74947599999999</v>
      </c>
      <c r="P26" s="71">
        <v>213.78789600000002</v>
      </c>
      <c r="Q26" s="71">
        <v>214.12229300000001</v>
      </c>
      <c r="R26" s="71">
        <v>117.80703800000001</v>
      </c>
      <c r="S26" s="71">
        <v>61.511696999999998</v>
      </c>
      <c r="T26" s="71">
        <v>69.754577000000012</v>
      </c>
      <c r="U26" s="71">
        <v>87.869237999999996</v>
      </c>
      <c r="V26" s="71">
        <v>86.870032000000009</v>
      </c>
      <c r="W26" s="71">
        <v>69.879213000000007</v>
      </c>
      <c r="X26" s="71">
        <v>101.14653800000001</v>
      </c>
      <c r="Y26" s="71">
        <v>121.595797</v>
      </c>
      <c r="Z26" s="71">
        <v>149.94885699999998</v>
      </c>
      <c r="AA26" s="218">
        <v>115.20275957999999</v>
      </c>
      <c r="AB26" s="309">
        <v>143.38889300000002</v>
      </c>
      <c r="AC26" s="309">
        <v>177.725134</v>
      </c>
      <c r="AD26" s="309">
        <v>167.594404</v>
      </c>
      <c r="AE26" s="309">
        <v>127.511805</v>
      </c>
      <c r="AF26" s="309">
        <v>149.536055</v>
      </c>
      <c r="AG26" s="309">
        <v>145.228622</v>
      </c>
      <c r="AH26" s="309">
        <v>166.04868100000002</v>
      </c>
      <c r="AI26" s="309">
        <v>132.37219200000001</v>
      </c>
      <c r="AJ26" s="309">
        <v>168.46546499999999</v>
      </c>
      <c r="AK26" s="309">
        <v>162.66534099999998</v>
      </c>
      <c r="AL26" s="309">
        <v>200.29914600000001</v>
      </c>
      <c r="AM26" s="309">
        <v>108.88010585000001</v>
      </c>
      <c r="AN26" s="309">
        <v>110.34536100000001</v>
      </c>
      <c r="AO26" s="309">
        <v>106.486082</v>
      </c>
      <c r="AP26" s="309">
        <v>101.102659</v>
      </c>
      <c r="AQ26" s="309">
        <v>73.872081000000009</v>
      </c>
      <c r="AR26" s="309">
        <v>78.882930999999999</v>
      </c>
      <c r="AS26" s="356">
        <v>0.90604751950731033</v>
      </c>
      <c r="AT26" s="357">
        <v>71.487310644622383</v>
      </c>
    </row>
    <row r="27" spans="1:46" ht="17.100000000000001" customHeight="1">
      <c r="A27" s="250">
        <v>22</v>
      </c>
      <c r="B27" s="337" t="s">
        <v>106</v>
      </c>
      <c r="C27" s="81">
        <v>92.330888000000002</v>
      </c>
      <c r="D27" s="71">
        <v>122.06346400000001</v>
      </c>
      <c r="E27" s="71">
        <v>108.01527899999999</v>
      </c>
      <c r="F27" s="71">
        <v>136.02975700000002</v>
      </c>
      <c r="G27" s="71">
        <v>99.383040999999992</v>
      </c>
      <c r="H27" s="71">
        <v>131.77838299999999</v>
      </c>
      <c r="I27" s="71">
        <v>151.62679800000001</v>
      </c>
      <c r="J27" s="71">
        <v>164.41863500000002</v>
      </c>
      <c r="K27" s="71">
        <v>190.28596299999998</v>
      </c>
      <c r="L27" s="71">
        <v>185.77620899999999</v>
      </c>
      <c r="M27" s="71">
        <v>186.97813500000001</v>
      </c>
      <c r="N27" s="71">
        <v>237.323892</v>
      </c>
      <c r="O27" s="71">
        <v>216.17894799999999</v>
      </c>
      <c r="P27" s="71">
        <v>293.666222</v>
      </c>
      <c r="Q27" s="71">
        <v>318.24240200000003</v>
      </c>
      <c r="R27" s="71">
        <v>203.11028899999999</v>
      </c>
      <c r="S27" s="71">
        <v>104.371415</v>
      </c>
      <c r="T27" s="71">
        <v>172.55631400000001</v>
      </c>
      <c r="U27" s="71">
        <v>150.82671500000001</v>
      </c>
      <c r="V27" s="71">
        <v>184.45241200000001</v>
      </c>
      <c r="W27" s="71">
        <v>174.55818900000003</v>
      </c>
      <c r="X27" s="71">
        <v>139.37160699999998</v>
      </c>
      <c r="Y27" s="71">
        <v>200.30024799999998</v>
      </c>
      <c r="Z27" s="71">
        <v>183.35840400000001</v>
      </c>
      <c r="AA27" s="218">
        <v>159.19654392000001</v>
      </c>
      <c r="AB27" s="309">
        <v>160.10853299999999</v>
      </c>
      <c r="AC27" s="309">
        <v>171.27075299999998</v>
      </c>
      <c r="AD27" s="309">
        <v>222.730098</v>
      </c>
      <c r="AE27" s="309">
        <v>142.509624</v>
      </c>
      <c r="AF27" s="309">
        <v>182.111896</v>
      </c>
      <c r="AG27" s="309">
        <v>175.55990299999999</v>
      </c>
      <c r="AH27" s="309">
        <v>234.10227399999999</v>
      </c>
      <c r="AI27" s="309">
        <v>136.67995999999999</v>
      </c>
      <c r="AJ27" s="309">
        <v>212.48827799999998</v>
      </c>
      <c r="AK27" s="309">
        <v>319.56131300000004</v>
      </c>
      <c r="AL27" s="309">
        <v>299.88487500000002</v>
      </c>
      <c r="AM27" s="309">
        <v>144.35550928999999</v>
      </c>
      <c r="AN27" s="309">
        <v>204.970899</v>
      </c>
      <c r="AO27" s="309">
        <v>144.40155300000001</v>
      </c>
      <c r="AP27" s="309">
        <v>112.534143</v>
      </c>
      <c r="AQ27" s="309">
        <v>67.957232999999988</v>
      </c>
      <c r="AR27" s="309">
        <v>74.253634000000005</v>
      </c>
      <c r="AS27" s="356">
        <v>0.85287552132290445</v>
      </c>
      <c r="AT27" s="357">
        <v>36.22642744031679</v>
      </c>
    </row>
    <row r="28" spans="1:46" ht="17.100000000000001" customHeight="1">
      <c r="A28" s="250">
        <v>23</v>
      </c>
      <c r="B28" s="110" t="s">
        <v>125</v>
      </c>
      <c r="C28" s="81">
        <v>18.224983000000002</v>
      </c>
      <c r="D28" s="71">
        <v>14.177970999999999</v>
      </c>
      <c r="E28" s="71">
        <v>30.497425</v>
      </c>
      <c r="F28" s="71">
        <v>24.114525</v>
      </c>
      <c r="G28" s="71">
        <v>24.174709999999997</v>
      </c>
      <c r="H28" s="71">
        <v>20.209619999999997</v>
      </c>
      <c r="I28" s="71">
        <v>27.457741000000002</v>
      </c>
      <c r="J28" s="71">
        <v>26.903179000000002</v>
      </c>
      <c r="K28" s="71">
        <v>25.062954000000001</v>
      </c>
      <c r="L28" s="71">
        <v>21.702703</v>
      </c>
      <c r="M28" s="71">
        <v>33.753646999999994</v>
      </c>
      <c r="N28" s="71">
        <v>51.614938000000002</v>
      </c>
      <c r="O28" s="71">
        <v>50.227303999999997</v>
      </c>
      <c r="P28" s="71">
        <v>69.565989000000002</v>
      </c>
      <c r="Q28" s="71">
        <v>77.682319000000007</v>
      </c>
      <c r="R28" s="71">
        <v>62.761282000000001</v>
      </c>
      <c r="S28" s="71">
        <v>26.074192</v>
      </c>
      <c r="T28" s="71">
        <v>23.072371999999998</v>
      </c>
      <c r="U28" s="71">
        <v>26.127074</v>
      </c>
      <c r="V28" s="71">
        <v>60.912858</v>
      </c>
      <c r="W28" s="71">
        <v>41.642343999999994</v>
      </c>
      <c r="X28" s="71">
        <v>37.312384000000002</v>
      </c>
      <c r="Y28" s="71">
        <v>32.585796999999999</v>
      </c>
      <c r="Z28" s="71">
        <v>48.664362000000004</v>
      </c>
      <c r="AA28" s="218">
        <v>66.31715106</v>
      </c>
      <c r="AB28" s="309">
        <v>48.382570000000001</v>
      </c>
      <c r="AC28" s="309">
        <v>42.213991</v>
      </c>
      <c r="AD28" s="309">
        <v>50.916285999999999</v>
      </c>
      <c r="AE28" s="309">
        <v>33.150709999999997</v>
      </c>
      <c r="AF28" s="309">
        <v>41.170658000000003</v>
      </c>
      <c r="AG28" s="309">
        <v>50.201243999999996</v>
      </c>
      <c r="AH28" s="309">
        <v>68.545482000000007</v>
      </c>
      <c r="AI28" s="309">
        <v>39.616720000000001</v>
      </c>
      <c r="AJ28" s="309">
        <v>62.737050000000004</v>
      </c>
      <c r="AK28" s="309">
        <v>73.919162999999998</v>
      </c>
      <c r="AL28" s="309">
        <v>66.838153000000005</v>
      </c>
      <c r="AM28" s="309">
        <v>48.5503784</v>
      </c>
      <c r="AN28" s="309">
        <v>31.087183</v>
      </c>
      <c r="AO28" s="309">
        <v>40.617161999999993</v>
      </c>
      <c r="AP28" s="309">
        <v>70.933632000000003</v>
      </c>
      <c r="AQ28" s="309">
        <v>28.957591000000001</v>
      </c>
      <c r="AR28" s="309">
        <v>67.300017999999994</v>
      </c>
      <c r="AS28" s="356">
        <v>0.77300644890714487</v>
      </c>
      <c r="AT28" s="357">
        <v>216.48799120846684</v>
      </c>
    </row>
    <row r="29" spans="1:46" ht="17.100000000000001" customHeight="1">
      <c r="A29" s="250">
        <v>24</v>
      </c>
      <c r="B29" s="337" t="s">
        <v>108</v>
      </c>
      <c r="C29" s="81">
        <v>18.724753</v>
      </c>
      <c r="D29" s="71">
        <v>24.851189999999999</v>
      </c>
      <c r="E29" s="71">
        <v>27.631036999999999</v>
      </c>
      <c r="F29" s="71">
        <v>37.481006999999998</v>
      </c>
      <c r="G29" s="71">
        <v>25.112005</v>
      </c>
      <c r="H29" s="71">
        <v>33.308788</v>
      </c>
      <c r="I29" s="71">
        <v>31.116260999999998</v>
      </c>
      <c r="J29" s="71">
        <v>40.819913999999997</v>
      </c>
      <c r="K29" s="71">
        <v>44.005775999999997</v>
      </c>
      <c r="L29" s="71">
        <v>37.101596000000001</v>
      </c>
      <c r="M29" s="71">
        <v>43.997174000000001</v>
      </c>
      <c r="N29" s="71">
        <v>44.478921</v>
      </c>
      <c r="O29" s="71">
        <v>42.917989999999996</v>
      </c>
      <c r="P29" s="71">
        <v>54.178777000000004</v>
      </c>
      <c r="Q29" s="71">
        <v>63.103847999999999</v>
      </c>
      <c r="R29" s="71">
        <v>79.197948000000011</v>
      </c>
      <c r="S29" s="71">
        <v>25.724491</v>
      </c>
      <c r="T29" s="71">
        <v>30.343864</v>
      </c>
      <c r="U29" s="71">
        <v>47.039946999999998</v>
      </c>
      <c r="V29" s="71">
        <v>48.655234</v>
      </c>
      <c r="W29" s="71">
        <v>28.704537999999999</v>
      </c>
      <c r="X29" s="71">
        <v>50.706290000000003</v>
      </c>
      <c r="Y29" s="71">
        <v>61.729353000000003</v>
      </c>
      <c r="Z29" s="71">
        <v>76.857565000000008</v>
      </c>
      <c r="AA29" s="218">
        <v>38.897532829999996</v>
      </c>
      <c r="AB29" s="309">
        <v>63.538275999999996</v>
      </c>
      <c r="AC29" s="309">
        <v>100.27020200000001</v>
      </c>
      <c r="AD29" s="309">
        <v>66.948638000000003</v>
      </c>
      <c r="AE29" s="309">
        <v>48.002164</v>
      </c>
      <c r="AF29" s="309">
        <v>67.250179000000003</v>
      </c>
      <c r="AG29" s="309">
        <v>85.769304000000005</v>
      </c>
      <c r="AH29" s="309">
        <v>79.689842999999996</v>
      </c>
      <c r="AI29" s="309">
        <v>62.330423000000003</v>
      </c>
      <c r="AJ29" s="309">
        <v>67.588152000000008</v>
      </c>
      <c r="AK29" s="309">
        <v>68.325810000000004</v>
      </c>
      <c r="AL29" s="309">
        <v>102.739155</v>
      </c>
      <c r="AM29" s="309">
        <v>78.402616519999995</v>
      </c>
      <c r="AN29" s="309">
        <v>43.492021000000001</v>
      </c>
      <c r="AO29" s="309">
        <v>57.134394</v>
      </c>
      <c r="AP29" s="309">
        <v>59.322815000000006</v>
      </c>
      <c r="AQ29" s="309">
        <v>54.169699999999999</v>
      </c>
      <c r="AR29" s="309">
        <v>65.713403999999997</v>
      </c>
      <c r="AS29" s="356">
        <v>0.75478263722961514</v>
      </c>
      <c r="AT29" s="357">
        <v>151.09301083065327</v>
      </c>
    </row>
    <row r="30" spans="1:46" ht="17.100000000000001" customHeight="1">
      <c r="A30" s="250">
        <v>25</v>
      </c>
      <c r="B30" s="337" t="s">
        <v>94</v>
      </c>
      <c r="C30" s="81">
        <v>38.061489999999999</v>
      </c>
      <c r="D30" s="71">
        <v>42.850802000000002</v>
      </c>
      <c r="E30" s="71">
        <v>56.367676000000003</v>
      </c>
      <c r="F30" s="71">
        <v>49.153036999999998</v>
      </c>
      <c r="G30" s="71">
        <v>153.72635299999999</v>
      </c>
      <c r="H30" s="71">
        <v>233.23858300000001</v>
      </c>
      <c r="I30" s="71">
        <v>272.94725900000003</v>
      </c>
      <c r="J30" s="71">
        <v>305.76607200000001</v>
      </c>
      <c r="K30" s="71">
        <v>369.78040700000003</v>
      </c>
      <c r="L30" s="71">
        <v>456.68407400000001</v>
      </c>
      <c r="M30" s="71">
        <v>340.20901700000002</v>
      </c>
      <c r="N30" s="71">
        <v>519.87856499999998</v>
      </c>
      <c r="O30" s="71">
        <v>664.21026100000006</v>
      </c>
      <c r="P30" s="71">
        <v>926.33082999999999</v>
      </c>
      <c r="Q30" s="71">
        <v>829.155395</v>
      </c>
      <c r="R30" s="71">
        <v>699.15585900000008</v>
      </c>
      <c r="S30" s="71">
        <v>569.40074399999992</v>
      </c>
      <c r="T30" s="71">
        <v>804.56778700000007</v>
      </c>
      <c r="U30" s="71">
        <v>418.69614000000001</v>
      </c>
      <c r="V30" s="71">
        <v>241.27748399999999</v>
      </c>
      <c r="W30" s="71">
        <v>110.85979300000001</v>
      </c>
      <c r="X30" s="71">
        <v>216.61346700000001</v>
      </c>
      <c r="Y30" s="71">
        <v>204.525938</v>
      </c>
      <c r="Z30" s="71">
        <v>234.2191</v>
      </c>
      <c r="AA30" s="218">
        <v>208.59635245000001</v>
      </c>
      <c r="AB30" s="309">
        <v>424.35785800000002</v>
      </c>
      <c r="AC30" s="309">
        <v>486.06246899999996</v>
      </c>
      <c r="AD30" s="309">
        <v>556.93012800000008</v>
      </c>
      <c r="AE30" s="309">
        <v>377.40576199999998</v>
      </c>
      <c r="AF30" s="309">
        <v>382.40427899999997</v>
      </c>
      <c r="AG30" s="309">
        <v>361.47357400000004</v>
      </c>
      <c r="AH30" s="309">
        <v>373.96128999999996</v>
      </c>
      <c r="AI30" s="309">
        <v>213.94491600000001</v>
      </c>
      <c r="AJ30" s="309">
        <v>167.82269500000001</v>
      </c>
      <c r="AK30" s="309">
        <v>143.26415400000002</v>
      </c>
      <c r="AL30" s="309">
        <v>158.53249</v>
      </c>
      <c r="AM30" s="309">
        <v>106.67481487000001</v>
      </c>
      <c r="AN30" s="309">
        <v>74.928922</v>
      </c>
      <c r="AO30" s="309">
        <v>95.008683000000005</v>
      </c>
      <c r="AP30" s="309">
        <v>99.182657000000006</v>
      </c>
      <c r="AQ30" s="309">
        <v>87.913237999999993</v>
      </c>
      <c r="AR30" s="309">
        <v>65.658991</v>
      </c>
      <c r="AS30" s="356">
        <v>0.75415765077115116</v>
      </c>
      <c r="AT30" s="357">
        <v>87.628367321232787</v>
      </c>
    </row>
    <row r="31" spans="1:46" ht="17.100000000000001" customHeight="1">
      <c r="A31" s="250">
        <v>26</v>
      </c>
      <c r="B31" s="347" t="s">
        <v>99</v>
      </c>
      <c r="C31" s="81">
        <v>25.079622000000001</v>
      </c>
      <c r="D31" s="71">
        <v>42.957746</v>
      </c>
      <c r="E31" s="71">
        <v>66.229270999999997</v>
      </c>
      <c r="F31" s="71">
        <v>77.582770999999994</v>
      </c>
      <c r="G31" s="71">
        <v>72.243535000000008</v>
      </c>
      <c r="H31" s="71">
        <v>96.14497999999999</v>
      </c>
      <c r="I31" s="71">
        <v>151.10999200000001</v>
      </c>
      <c r="J31" s="71">
        <v>126.59911</v>
      </c>
      <c r="K31" s="71">
        <v>153.22135800000001</v>
      </c>
      <c r="L31" s="71">
        <v>152.30960300000001</v>
      </c>
      <c r="M31" s="71">
        <v>169.56185500000001</v>
      </c>
      <c r="N31" s="71">
        <v>303.78780800000004</v>
      </c>
      <c r="O31" s="71">
        <v>271.97573100000005</v>
      </c>
      <c r="P31" s="71">
        <v>353.84867800000001</v>
      </c>
      <c r="Q31" s="71">
        <v>344.11183899999997</v>
      </c>
      <c r="R31" s="71">
        <v>201.14370700000001</v>
      </c>
      <c r="S31" s="71">
        <v>66.105691000000007</v>
      </c>
      <c r="T31" s="71">
        <v>113.38421799999999</v>
      </c>
      <c r="U31" s="71">
        <v>138.32294200000001</v>
      </c>
      <c r="V31" s="71">
        <v>170.30667300000002</v>
      </c>
      <c r="W31" s="71">
        <v>131.96957900000001</v>
      </c>
      <c r="X31" s="71">
        <v>176.58666099999999</v>
      </c>
      <c r="Y31" s="71">
        <v>180.06131999999999</v>
      </c>
      <c r="Z31" s="71">
        <v>193.57786100000001</v>
      </c>
      <c r="AA31" s="218">
        <v>234.66240768</v>
      </c>
      <c r="AB31" s="309">
        <v>281.07757500000002</v>
      </c>
      <c r="AC31" s="309">
        <v>371.899542</v>
      </c>
      <c r="AD31" s="309">
        <v>238.079656</v>
      </c>
      <c r="AE31" s="309">
        <v>202.44823700000001</v>
      </c>
      <c r="AF31" s="309">
        <v>247.542731</v>
      </c>
      <c r="AG31" s="309">
        <v>222.05004300000002</v>
      </c>
      <c r="AH31" s="309">
        <v>257.97710699999999</v>
      </c>
      <c r="AI31" s="309">
        <v>172.97949799999998</v>
      </c>
      <c r="AJ31" s="309">
        <v>143.01028400000001</v>
      </c>
      <c r="AK31" s="309">
        <v>299.38767899999999</v>
      </c>
      <c r="AL31" s="309">
        <v>281.83864899999998</v>
      </c>
      <c r="AM31" s="309">
        <v>277.97786230999998</v>
      </c>
      <c r="AN31" s="309">
        <v>167.83900700000001</v>
      </c>
      <c r="AO31" s="309">
        <v>231.27701500000001</v>
      </c>
      <c r="AP31" s="309">
        <v>170.25081700000001</v>
      </c>
      <c r="AQ31" s="309">
        <v>109.32241999999999</v>
      </c>
      <c r="AR31" s="309">
        <v>63.088338</v>
      </c>
      <c r="AS31" s="356">
        <v>0.72463118991786435</v>
      </c>
      <c r="AT31" s="357">
        <v>37.588602987862053</v>
      </c>
    </row>
    <row r="32" spans="1:46" ht="17.100000000000001" customHeight="1">
      <c r="A32" s="250">
        <v>27</v>
      </c>
      <c r="B32" s="338" t="s">
        <v>126</v>
      </c>
      <c r="C32" s="81">
        <v>105.628097</v>
      </c>
      <c r="D32" s="71">
        <v>151.71623300000002</v>
      </c>
      <c r="E32" s="71">
        <v>127.97447699999999</v>
      </c>
      <c r="F32" s="71">
        <v>162.10548800000001</v>
      </c>
      <c r="G32" s="71">
        <v>127.90823399999999</v>
      </c>
      <c r="H32" s="71">
        <v>148.02493900000002</v>
      </c>
      <c r="I32" s="71">
        <v>145.83610200000001</v>
      </c>
      <c r="J32" s="71">
        <v>143.247984</v>
      </c>
      <c r="K32" s="71">
        <v>130.45865599999999</v>
      </c>
      <c r="L32" s="71">
        <v>135.481212</v>
      </c>
      <c r="M32" s="71">
        <v>135.479524</v>
      </c>
      <c r="N32" s="71">
        <v>208.99331599999999</v>
      </c>
      <c r="O32" s="71">
        <v>147.87240299999999</v>
      </c>
      <c r="P32" s="71">
        <v>171.275554</v>
      </c>
      <c r="Q32" s="71">
        <v>215.16590199999999</v>
      </c>
      <c r="R32" s="71">
        <v>161.911001</v>
      </c>
      <c r="S32" s="71">
        <v>80.785854999999998</v>
      </c>
      <c r="T32" s="71">
        <v>76.594417000000007</v>
      </c>
      <c r="U32" s="71">
        <v>125.233885</v>
      </c>
      <c r="V32" s="71">
        <v>168.66519600000001</v>
      </c>
      <c r="W32" s="71">
        <v>75.659587000000002</v>
      </c>
      <c r="X32" s="71">
        <v>88.862255000000005</v>
      </c>
      <c r="Y32" s="71">
        <v>86.649736999999988</v>
      </c>
      <c r="Z32" s="71">
        <v>107.69553599999999</v>
      </c>
      <c r="AA32" s="218">
        <v>134.69510797999999</v>
      </c>
      <c r="AB32" s="309">
        <v>167.80904000000001</v>
      </c>
      <c r="AC32" s="309">
        <v>125.80557399999999</v>
      </c>
      <c r="AD32" s="309">
        <v>210.265028</v>
      </c>
      <c r="AE32" s="309">
        <v>150.96622200000002</v>
      </c>
      <c r="AF32" s="309">
        <v>123.660799</v>
      </c>
      <c r="AG32" s="309">
        <v>130.726395</v>
      </c>
      <c r="AH32" s="309">
        <v>138.65192100000002</v>
      </c>
      <c r="AI32" s="309">
        <v>112.607067</v>
      </c>
      <c r="AJ32" s="309">
        <v>113.28347199999999</v>
      </c>
      <c r="AK32" s="309">
        <v>131.43849700000001</v>
      </c>
      <c r="AL32" s="309">
        <v>124.00061599999999</v>
      </c>
      <c r="AM32" s="309">
        <v>82.62438598</v>
      </c>
      <c r="AN32" s="309">
        <v>79.859014999999999</v>
      </c>
      <c r="AO32" s="309">
        <v>90.323814999999996</v>
      </c>
      <c r="AP32" s="309">
        <v>118.54661900000001</v>
      </c>
      <c r="AQ32" s="309">
        <v>52.970050000000001</v>
      </c>
      <c r="AR32" s="309">
        <v>60.583991999999995</v>
      </c>
      <c r="AS32" s="356">
        <v>0.6958663297317228</v>
      </c>
      <c r="AT32" s="357">
        <v>75.863685521290236</v>
      </c>
    </row>
    <row r="33" spans="1:46" ht="17.100000000000001" customHeight="1">
      <c r="A33" s="250">
        <v>28</v>
      </c>
      <c r="B33" s="336" t="s">
        <v>127</v>
      </c>
      <c r="C33" s="81">
        <v>85.242660000000001</v>
      </c>
      <c r="D33" s="71">
        <v>96.707915</v>
      </c>
      <c r="E33" s="71">
        <v>75.031947000000002</v>
      </c>
      <c r="F33" s="71">
        <v>94.086572000000004</v>
      </c>
      <c r="G33" s="71">
        <v>71.648864000000003</v>
      </c>
      <c r="H33" s="71">
        <v>97.893688999999995</v>
      </c>
      <c r="I33" s="71">
        <v>103.18989900000001</v>
      </c>
      <c r="J33" s="71">
        <v>119.028139</v>
      </c>
      <c r="K33" s="71">
        <v>114.207431</v>
      </c>
      <c r="L33" s="71">
        <v>131.35814099999999</v>
      </c>
      <c r="M33" s="71">
        <v>135.59884199999999</v>
      </c>
      <c r="N33" s="71">
        <v>163.459507</v>
      </c>
      <c r="O33" s="71">
        <v>137.04389399999999</v>
      </c>
      <c r="P33" s="71">
        <v>185.16764499999999</v>
      </c>
      <c r="Q33" s="71">
        <v>223.80124799999999</v>
      </c>
      <c r="R33" s="71">
        <v>140.33324199999998</v>
      </c>
      <c r="S33" s="71">
        <v>81.577539000000002</v>
      </c>
      <c r="T33" s="71">
        <v>111.05541000000001</v>
      </c>
      <c r="U33" s="71">
        <v>119.394018</v>
      </c>
      <c r="V33" s="71">
        <v>109.513178</v>
      </c>
      <c r="W33" s="71">
        <v>79.422520999999989</v>
      </c>
      <c r="X33" s="71">
        <v>95.50017600000001</v>
      </c>
      <c r="Y33" s="71">
        <v>117.836376</v>
      </c>
      <c r="Z33" s="71">
        <v>137.09849499999999</v>
      </c>
      <c r="AA33" s="218">
        <v>120.01987224</v>
      </c>
      <c r="AB33" s="309">
        <v>119.49015199999999</v>
      </c>
      <c r="AC33" s="309">
        <v>140.63941</v>
      </c>
      <c r="AD33" s="309">
        <v>142.509388</v>
      </c>
      <c r="AE33" s="309">
        <v>97.439440000000005</v>
      </c>
      <c r="AF33" s="309">
        <v>117.48402899999999</v>
      </c>
      <c r="AG33" s="309">
        <v>145.74933799999999</v>
      </c>
      <c r="AH33" s="309">
        <v>124.53733</v>
      </c>
      <c r="AI33" s="309">
        <v>98.783895999999999</v>
      </c>
      <c r="AJ33" s="309">
        <v>118.62029099999999</v>
      </c>
      <c r="AK33" s="309">
        <v>128.40414100000001</v>
      </c>
      <c r="AL33" s="309">
        <v>120.90474400000001</v>
      </c>
      <c r="AM33" s="309">
        <v>79.957287160000007</v>
      </c>
      <c r="AN33" s="309">
        <v>73.900976</v>
      </c>
      <c r="AO33" s="309">
        <v>85.909842999999995</v>
      </c>
      <c r="AP33" s="309">
        <v>79.416638000000006</v>
      </c>
      <c r="AQ33" s="309">
        <v>47.129694000000001</v>
      </c>
      <c r="AR33" s="309">
        <v>54.025548000000001</v>
      </c>
      <c r="AS33" s="356">
        <v>0.62053619376063918</v>
      </c>
      <c r="AT33" s="357">
        <v>73.105324075828165</v>
      </c>
    </row>
    <row r="34" spans="1:46" ht="17.100000000000001" customHeight="1">
      <c r="A34" s="250">
        <v>29</v>
      </c>
      <c r="B34" s="336" t="s">
        <v>107</v>
      </c>
      <c r="C34" s="81">
        <v>149.18948900000001</v>
      </c>
      <c r="D34" s="71">
        <v>169.413443</v>
      </c>
      <c r="E34" s="71">
        <v>132.41703899999999</v>
      </c>
      <c r="F34" s="71">
        <v>197.49761900000001</v>
      </c>
      <c r="G34" s="71">
        <v>213.293206</v>
      </c>
      <c r="H34" s="71">
        <v>230.16639499999999</v>
      </c>
      <c r="I34" s="71">
        <v>239.948564</v>
      </c>
      <c r="J34" s="71">
        <v>252.00748100000001</v>
      </c>
      <c r="K34" s="71">
        <v>299.20201800000001</v>
      </c>
      <c r="L34" s="71">
        <v>374.39726299999995</v>
      </c>
      <c r="M34" s="71">
        <v>384.27301699999998</v>
      </c>
      <c r="N34" s="71">
        <v>507.04998399999999</v>
      </c>
      <c r="O34" s="71">
        <v>495.60701799999998</v>
      </c>
      <c r="P34" s="71">
        <v>582.66078799999991</v>
      </c>
      <c r="Q34" s="71">
        <v>568.41517599999997</v>
      </c>
      <c r="R34" s="71">
        <v>399.50499500000001</v>
      </c>
      <c r="S34" s="71">
        <v>99.09115700000001</v>
      </c>
      <c r="T34" s="71">
        <v>94.53568700000001</v>
      </c>
      <c r="U34" s="71">
        <v>221.42955600000002</v>
      </c>
      <c r="V34" s="71">
        <v>152.583878</v>
      </c>
      <c r="W34" s="71">
        <v>123.165404</v>
      </c>
      <c r="X34" s="71">
        <v>148.32381899999999</v>
      </c>
      <c r="Y34" s="71">
        <v>229.21393599999999</v>
      </c>
      <c r="Z34" s="71">
        <v>285.34011700000002</v>
      </c>
      <c r="AA34" s="218">
        <v>278.25955498999997</v>
      </c>
      <c r="AB34" s="309">
        <v>282.16950099999997</v>
      </c>
      <c r="AC34" s="309">
        <v>335.002275</v>
      </c>
      <c r="AD34" s="309">
        <v>340.53325599999999</v>
      </c>
      <c r="AE34" s="309">
        <v>334.94778300000002</v>
      </c>
      <c r="AF34" s="309">
        <v>528.63083800000004</v>
      </c>
      <c r="AG34" s="309">
        <v>379.553224</v>
      </c>
      <c r="AH34" s="309">
        <v>306.53298899999999</v>
      </c>
      <c r="AI34" s="309">
        <v>202.99562700000001</v>
      </c>
      <c r="AJ34" s="309">
        <v>217.316405</v>
      </c>
      <c r="AK34" s="309">
        <v>215.34280699999999</v>
      </c>
      <c r="AL34" s="309">
        <v>194.922449</v>
      </c>
      <c r="AM34" s="309">
        <v>135.97111025999999</v>
      </c>
      <c r="AN34" s="309">
        <v>130.55112699999998</v>
      </c>
      <c r="AO34" s="309">
        <v>101.68980599999999</v>
      </c>
      <c r="AP34" s="309">
        <v>110.074162</v>
      </c>
      <c r="AQ34" s="309">
        <v>83.345382999999998</v>
      </c>
      <c r="AR34" s="309">
        <v>51.933411999999997</v>
      </c>
      <c r="AS34" s="356">
        <v>0.59650596809278278</v>
      </c>
      <c r="AT34" s="357">
        <v>39.78013303554247</v>
      </c>
    </row>
    <row r="35" spans="1:46" ht="17.100000000000001" customHeight="1">
      <c r="A35" s="250">
        <v>30</v>
      </c>
      <c r="B35" s="338" t="s">
        <v>128</v>
      </c>
      <c r="C35" s="81">
        <v>8.432799000000001</v>
      </c>
      <c r="D35" s="71">
        <v>10.518846</v>
      </c>
      <c r="E35" s="71">
        <v>9.6353570000000008</v>
      </c>
      <c r="F35" s="71">
        <v>12.724093999999999</v>
      </c>
      <c r="G35" s="71">
        <v>11.068726</v>
      </c>
      <c r="H35" s="71">
        <v>10.728444999999999</v>
      </c>
      <c r="I35" s="71">
        <v>12.940826999999999</v>
      </c>
      <c r="J35" s="71">
        <v>19.521055</v>
      </c>
      <c r="K35" s="71">
        <v>14.638168</v>
      </c>
      <c r="L35" s="71">
        <v>16.490808000000001</v>
      </c>
      <c r="M35" s="71">
        <v>25.347452000000001</v>
      </c>
      <c r="N35" s="71">
        <v>26.338395000000002</v>
      </c>
      <c r="O35" s="71">
        <v>29.386526</v>
      </c>
      <c r="P35" s="71">
        <v>32.926853000000001</v>
      </c>
      <c r="Q35" s="71">
        <v>57.840851999999998</v>
      </c>
      <c r="R35" s="71">
        <v>51.186997000000005</v>
      </c>
      <c r="S35" s="71">
        <v>27.553743999999998</v>
      </c>
      <c r="T35" s="71">
        <v>29.501127</v>
      </c>
      <c r="U35" s="71">
        <v>31.947808999999999</v>
      </c>
      <c r="V35" s="71">
        <v>24.926327000000001</v>
      </c>
      <c r="W35" s="71">
        <v>25.869484</v>
      </c>
      <c r="X35" s="71">
        <v>23.325258000000002</v>
      </c>
      <c r="Y35" s="71">
        <v>29.327756000000001</v>
      </c>
      <c r="Z35" s="71">
        <v>39.101759999999999</v>
      </c>
      <c r="AA35" s="218">
        <v>28.966846310000001</v>
      </c>
      <c r="AB35" s="309">
        <v>32.645992999999997</v>
      </c>
      <c r="AC35" s="309">
        <v>72.769478000000007</v>
      </c>
      <c r="AD35" s="309">
        <v>75.411566999999991</v>
      </c>
      <c r="AE35" s="309">
        <v>83.772047000000001</v>
      </c>
      <c r="AF35" s="309">
        <v>62.312315000000005</v>
      </c>
      <c r="AG35" s="309">
        <v>85.717854000000003</v>
      </c>
      <c r="AH35" s="309">
        <v>89.70034600000001</v>
      </c>
      <c r="AI35" s="309">
        <v>88.850683000000004</v>
      </c>
      <c r="AJ35" s="309">
        <v>71.653372000000005</v>
      </c>
      <c r="AK35" s="309">
        <v>97.725646999999995</v>
      </c>
      <c r="AL35" s="309">
        <v>98.024186</v>
      </c>
      <c r="AM35" s="309">
        <v>62.221586869999996</v>
      </c>
      <c r="AN35" s="309">
        <v>54.404243000000001</v>
      </c>
      <c r="AO35" s="309">
        <v>84.443767999999992</v>
      </c>
      <c r="AP35" s="309">
        <v>89.054321999999999</v>
      </c>
      <c r="AQ35" s="309">
        <v>54.976290999999996</v>
      </c>
      <c r="AR35" s="309">
        <v>50.559908999999998</v>
      </c>
      <c r="AS35" s="356">
        <v>0.58072994442822279</v>
      </c>
      <c r="AT35" s="357">
        <v>92.933760699510131</v>
      </c>
    </row>
    <row r="36" spans="1:46" ht="17.100000000000001" customHeight="1">
      <c r="A36" s="250">
        <v>31</v>
      </c>
      <c r="B36" s="336" t="s">
        <v>104</v>
      </c>
      <c r="C36" s="81">
        <v>12.379417999999999</v>
      </c>
      <c r="D36" s="71">
        <v>17.842717</v>
      </c>
      <c r="E36" s="71">
        <v>14.325649</v>
      </c>
      <c r="F36" s="71">
        <v>18.441099999999999</v>
      </c>
      <c r="G36" s="71">
        <v>17.063710999999998</v>
      </c>
      <c r="H36" s="71">
        <v>31.342093000000002</v>
      </c>
      <c r="I36" s="71">
        <v>18.018239000000001</v>
      </c>
      <c r="J36" s="71">
        <v>23.21397</v>
      </c>
      <c r="K36" s="71">
        <v>20.401958</v>
      </c>
      <c r="L36" s="71">
        <v>25.60697</v>
      </c>
      <c r="M36" s="71">
        <v>26.405238000000001</v>
      </c>
      <c r="N36" s="71">
        <v>27.492545999999997</v>
      </c>
      <c r="O36" s="71">
        <v>28.737776999999998</v>
      </c>
      <c r="P36" s="71">
        <v>46.548989999999996</v>
      </c>
      <c r="Q36" s="71">
        <v>72.340978000000007</v>
      </c>
      <c r="R36" s="71">
        <v>24.639476999999999</v>
      </c>
      <c r="S36" s="71">
        <v>14.93544</v>
      </c>
      <c r="T36" s="71">
        <v>20.906041000000002</v>
      </c>
      <c r="U36" s="71">
        <v>16.013627</v>
      </c>
      <c r="V36" s="71">
        <v>28.026109000000002</v>
      </c>
      <c r="W36" s="71">
        <v>15.714816999999998</v>
      </c>
      <c r="X36" s="71">
        <v>28.572434000000001</v>
      </c>
      <c r="Y36" s="71">
        <v>22.193376000000001</v>
      </c>
      <c r="Z36" s="71">
        <v>24.995353999999999</v>
      </c>
      <c r="AA36" s="218">
        <v>25.1677593</v>
      </c>
      <c r="AB36" s="309">
        <v>44.408577999999999</v>
      </c>
      <c r="AC36" s="309">
        <v>34.805439</v>
      </c>
      <c r="AD36" s="309">
        <v>38.576213000000003</v>
      </c>
      <c r="AE36" s="309">
        <v>34.449719999999999</v>
      </c>
      <c r="AF36" s="309">
        <v>73.291027</v>
      </c>
      <c r="AG36" s="309">
        <v>65.031655000000001</v>
      </c>
      <c r="AH36" s="309">
        <v>94.137532999999991</v>
      </c>
      <c r="AI36" s="309">
        <v>65.079829000000004</v>
      </c>
      <c r="AJ36" s="309">
        <v>90.076469000000003</v>
      </c>
      <c r="AK36" s="309">
        <v>100.883973</v>
      </c>
      <c r="AL36" s="309">
        <v>67.131388999999999</v>
      </c>
      <c r="AM36" s="309">
        <v>44.68980818</v>
      </c>
      <c r="AN36" s="309">
        <v>97.733429000000001</v>
      </c>
      <c r="AO36" s="309">
        <v>119.25383199999999</v>
      </c>
      <c r="AP36" s="309">
        <v>63.956214000000003</v>
      </c>
      <c r="AQ36" s="309">
        <v>47.599239000000004</v>
      </c>
      <c r="AR36" s="309">
        <v>43.408610000000003</v>
      </c>
      <c r="AS36" s="356">
        <v>0.498590289650371</v>
      </c>
      <c r="AT36" s="357">
        <v>44.415314641216568</v>
      </c>
    </row>
    <row r="37" spans="1:46" ht="17.100000000000001" customHeight="1">
      <c r="A37" s="250">
        <v>32</v>
      </c>
      <c r="B37" s="110" t="s">
        <v>129</v>
      </c>
      <c r="C37" s="81">
        <v>57.602506999999996</v>
      </c>
      <c r="D37" s="71">
        <v>50.876213999999997</v>
      </c>
      <c r="E37" s="71">
        <v>117.650531</v>
      </c>
      <c r="F37" s="71">
        <v>86.361460000000008</v>
      </c>
      <c r="G37" s="71">
        <v>57.846325</v>
      </c>
      <c r="H37" s="71">
        <v>61.803592999999999</v>
      </c>
      <c r="I37" s="71">
        <v>76.646552</v>
      </c>
      <c r="J37" s="71">
        <v>83.509797999999989</v>
      </c>
      <c r="K37" s="71">
        <v>84.286027000000004</v>
      </c>
      <c r="L37" s="71">
        <v>78.141001999999986</v>
      </c>
      <c r="M37" s="71">
        <v>122.30565799999999</v>
      </c>
      <c r="N37" s="71">
        <v>146.156712</v>
      </c>
      <c r="O37" s="71">
        <v>103.35733999999999</v>
      </c>
      <c r="P37" s="71">
        <v>133.33546900000002</v>
      </c>
      <c r="Q37" s="71">
        <v>162.54969599999998</v>
      </c>
      <c r="R37" s="71">
        <v>163.02204699999999</v>
      </c>
      <c r="S37" s="71">
        <v>81.483664999999988</v>
      </c>
      <c r="T37" s="71">
        <v>71.068973999999997</v>
      </c>
      <c r="U37" s="71">
        <v>95.618279999999999</v>
      </c>
      <c r="V37" s="71">
        <v>127.34568700000001</v>
      </c>
      <c r="W37" s="71">
        <v>111.51557099999999</v>
      </c>
      <c r="X37" s="71">
        <v>98.441451999999998</v>
      </c>
      <c r="Y37" s="71">
        <v>146.06991300000001</v>
      </c>
      <c r="Z37" s="71">
        <v>103.69876600000001</v>
      </c>
      <c r="AA37" s="218">
        <v>105.67286073</v>
      </c>
      <c r="AB37" s="309">
        <v>123.301531</v>
      </c>
      <c r="AC37" s="309">
        <v>213.06912599999998</v>
      </c>
      <c r="AD37" s="309">
        <v>100.861362</v>
      </c>
      <c r="AE37" s="309">
        <v>106.863551</v>
      </c>
      <c r="AF37" s="309">
        <v>172.682345</v>
      </c>
      <c r="AG37" s="309">
        <v>163.77701400000001</v>
      </c>
      <c r="AH37" s="309">
        <v>122.51804300000001</v>
      </c>
      <c r="AI37" s="309">
        <v>104.86525599999999</v>
      </c>
      <c r="AJ37" s="309">
        <v>105.94919</v>
      </c>
      <c r="AK37" s="309">
        <v>111.676107</v>
      </c>
      <c r="AL37" s="309">
        <v>140.797459</v>
      </c>
      <c r="AM37" s="309">
        <v>69.855626010000009</v>
      </c>
      <c r="AN37" s="309">
        <v>70.372398000000004</v>
      </c>
      <c r="AO37" s="309">
        <v>65.007345999999998</v>
      </c>
      <c r="AP37" s="309">
        <v>55.940012000000003</v>
      </c>
      <c r="AQ37" s="309">
        <v>38.444194000000003</v>
      </c>
      <c r="AR37" s="309">
        <v>41.758353999999997</v>
      </c>
      <c r="AS37" s="356">
        <v>0.47963548743400736</v>
      </c>
      <c r="AT37" s="357">
        <v>59.339109063755359</v>
      </c>
    </row>
    <row r="38" spans="1:46" ht="17.100000000000001" customHeight="1">
      <c r="A38" s="250">
        <v>33</v>
      </c>
      <c r="B38" s="336" t="s">
        <v>110</v>
      </c>
      <c r="C38" s="81">
        <v>0.44224799999999997</v>
      </c>
      <c r="D38" s="71">
        <v>0.34561000000000003</v>
      </c>
      <c r="E38" s="71">
        <v>1.3055319999999999</v>
      </c>
      <c r="F38" s="71">
        <v>0.94656200000000001</v>
      </c>
      <c r="G38" s="71">
        <v>1.219808</v>
      </c>
      <c r="H38" s="71">
        <v>1.2231920000000001</v>
      </c>
      <c r="I38" s="71">
        <v>1.1067390000000001</v>
      </c>
      <c r="J38" s="71">
        <v>1.1455440000000001</v>
      </c>
      <c r="K38" s="71">
        <v>1.046878</v>
      </c>
      <c r="L38" s="71">
        <v>1.0468710000000001</v>
      </c>
      <c r="M38" s="71">
        <v>0.79712099999999997</v>
      </c>
      <c r="N38" s="71">
        <v>1.0617380000000001</v>
      </c>
      <c r="O38" s="71">
        <v>1.4106620000000001</v>
      </c>
      <c r="P38" s="71">
        <v>1.694018</v>
      </c>
      <c r="Q38" s="71">
        <v>4.7611360000000005</v>
      </c>
      <c r="R38" s="71">
        <v>4.3729049999999994</v>
      </c>
      <c r="S38" s="71">
        <v>2.5181080000000002</v>
      </c>
      <c r="T38" s="71">
        <v>1.635618</v>
      </c>
      <c r="U38" s="71">
        <v>1.318727</v>
      </c>
      <c r="V38" s="71">
        <v>2.8287269999999998</v>
      </c>
      <c r="W38" s="71">
        <v>3.5233980000000003</v>
      </c>
      <c r="X38" s="71">
        <v>6.6778230000000001</v>
      </c>
      <c r="Y38" s="71">
        <v>7.5521580000000004</v>
      </c>
      <c r="Z38" s="71">
        <v>19.605562000000003</v>
      </c>
      <c r="AA38" s="218">
        <v>15.726006960000001</v>
      </c>
      <c r="AB38" s="309">
        <v>26.980863000000003</v>
      </c>
      <c r="AC38" s="309">
        <v>23.497683000000002</v>
      </c>
      <c r="AD38" s="309">
        <v>26.327925999999998</v>
      </c>
      <c r="AE38" s="309">
        <v>25.213120999999997</v>
      </c>
      <c r="AF38" s="309">
        <v>43.388372000000004</v>
      </c>
      <c r="AG38" s="309">
        <v>39.822572999999998</v>
      </c>
      <c r="AH38" s="309">
        <v>41.465178000000002</v>
      </c>
      <c r="AI38" s="309">
        <v>40.972645</v>
      </c>
      <c r="AJ38" s="309">
        <v>49.859404999999995</v>
      </c>
      <c r="AK38" s="309">
        <v>39.620336999999999</v>
      </c>
      <c r="AL38" s="309">
        <v>53.568874000000001</v>
      </c>
      <c r="AM38" s="309">
        <v>37.581351589999997</v>
      </c>
      <c r="AN38" s="309">
        <v>51.462465999999999</v>
      </c>
      <c r="AO38" s="309">
        <v>64.384608</v>
      </c>
      <c r="AP38" s="309">
        <v>51.796290999999997</v>
      </c>
      <c r="AQ38" s="309">
        <v>33.323366</v>
      </c>
      <c r="AR38" s="309">
        <v>38.947364999999998</v>
      </c>
      <c r="AS38" s="356">
        <v>0.44734853284794701</v>
      </c>
      <c r="AT38" s="357">
        <v>75.681109024196388</v>
      </c>
    </row>
    <row r="39" spans="1:46" ht="17.100000000000001" customHeight="1">
      <c r="A39" s="250">
        <v>34</v>
      </c>
      <c r="B39" s="110" t="s">
        <v>130</v>
      </c>
      <c r="C39" s="81">
        <v>30.861115000000002</v>
      </c>
      <c r="D39" s="71">
        <v>9.5029779999999988</v>
      </c>
      <c r="E39" s="71">
        <v>19.139735000000002</v>
      </c>
      <c r="F39" s="71">
        <v>25.782318</v>
      </c>
      <c r="G39" s="71">
        <v>17.859348999999998</v>
      </c>
      <c r="H39" s="71">
        <v>17.309363000000001</v>
      </c>
      <c r="I39" s="71">
        <v>22.467572000000001</v>
      </c>
      <c r="J39" s="71">
        <v>30.482675</v>
      </c>
      <c r="K39" s="71">
        <v>22.143026000000003</v>
      </c>
      <c r="L39" s="71">
        <v>26.511102999999999</v>
      </c>
      <c r="M39" s="71">
        <v>33.447845000000001</v>
      </c>
      <c r="N39" s="71">
        <v>38.476565000000001</v>
      </c>
      <c r="O39" s="71">
        <v>47.160474999999998</v>
      </c>
      <c r="P39" s="71">
        <v>166.80194599999999</v>
      </c>
      <c r="Q39" s="71">
        <v>109.416894</v>
      </c>
      <c r="R39" s="71">
        <v>87.784524999999988</v>
      </c>
      <c r="S39" s="71">
        <v>43.276651999999999</v>
      </c>
      <c r="T39" s="71">
        <v>20.733812</v>
      </c>
      <c r="U39" s="71">
        <v>22.308964</v>
      </c>
      <c r="V39" s="71">
        <v>55.654364999999999</v>
      </c>
      <c r="W39" s="71">
        <v>53.702499000000003</v>
      </c>
      <c r="X39" s="71">
        <v>105.74337200000001</v>
      </c>
      <c r="Y39" s="71">
        <v>39.411963</v>
      </c>
      <c r="Z39" s="71">
        <v>47.725319000000006</v>
      </c>
      <c r="AA39" s="218">
        <v>56.513922619999995</v>
      </c>
      <c r="AB39" s="309">
        <v>32.520454999999998</v>
      </c>
      <c r="AC39" s="309">
        <v>38.416685999999999</v>
      </c>
      <c r="AD39" s="309">
        <v>42.618803999999997</v>
      </c>
      <c r="AE39" s="309">
        <v>36.813926000000002</v>
      </c>
      <c r="AF39" s="309">
        <v>54.97974</v>
      </c>
      <c r="AG39" s="309">
        <v>47.707697000000003</v>
      </c>
      <c r="AH39" s="309">
        <v>11.351842000000001</v>
      </c>
      <c r="AI39" s="309">
        <v>13.909790999999998</v>
      </c>
      <c r="AJ39" s="309">
        <v>12.139282</v>
      </c>
      <c r="AK39" s="309">
        <v>7.6095040000000003</v>
      </c>
      <c r="AL39" s="309">
        <v>16.777493</v>
      </c>
      <c r="AM39" s="309">
        <v>34.160463199999995</v>
      </c>
      <c r="AN39" s="309">
        <v>14.195360000000001</v>
      </c>
      <c r="AO39" s="309">
        <v>34.255686000000004</v>
      </c>
      <c r="AP39" s="309">
        <v>56.283963</v>
      </c>
      <c r="AQ39" s="309">
        <v>55.669016000000006</v>
      </c>
      <c r="AR39" s="309">
        <v>36.859052000000005</v>
      </c>
      <c r="AS39" s="356">
        <v>0.42336221806959706</v>
      </c>
      <c r="AT39" s="357">
        <v>259.65563395362994</v>
      </c>
    </row>
    <row r="40" spans="1:46" ht="17.100000000000001" customHeight="1">
      <c r="A40" s="250">
        <v>35</v>
      </c>
      <c r="B40" s="352" t="s">
        <v>131</v>
      </c>
      <c r="C40" s="81">
        <v>26.939235</v>
      </c>
      <c r="D40" s="71">
        <v>31.597711999999998</v>
      </c>
      <c r="E40" s="71">
        <v>35.616213999999999</v>
      </c>
      <c r="F40" s="71">
        <v>29.852179</v>
      </c>
      <c r="G40" s="71">
        <v>28.267293000000002</v>
      </c>
      <c r="H40" s="71">
        <v>22.819435000000002</v>
      </c>
      <c r="I40" s="71">
        <v>46.061144999999996</v>
      </c>
      <c r="J40" s="71">
        <v>70.118619999999993</v>
      </c>
      <c r="K40" s="71">
        <v>63.456620000000001</v>
      </c>
      <c r="L40" s="71">
        <v>85.102460999999991</v>
      </c>
      <c r="M40" s="71">
        <v>98.844626999999988</v>
      </c>
      <c r="N40" s="71">
        <v>119.75535099999999</v>
      </c>
      <c r="O40" s="71">
        <v>110.03397199999999</v>
      </c>
      <c r="P40" s="71">
        <v>102.31022</v>
      </c>
      <c r="Q40" s="71">
        <v>123.596321</v>
      </c>
      <c r="R40" s="71">
        <v>90.079020999999997</v>
      </c>
      <c r="S40" s="71">
        <v>39.818836000000005</v>
      </c>
      <c r="T40" s="71">
        <v>46.155737000000002</v>
      </c>
      <c r="U40" s="71">
        <v>87.302043999999995</v>
      </c>
      <c r="V40" s="71">
        <v>86.964729000000005</v>
      </c>
      <c r="W40" s="71">
        <v>84.688783000000001</v>
      </c>
      <c r="X40" s="71">
        <v>79.623002</v>
      </c>
      <c r="Y40" s="71">
        <v>88.972785000000002</v>
      </c>
      <c r="Z40" s="71">
        <v>155.36039499999998</v>
      </c>
      <c r="AA40" s="218">
        <v>124.20715679</v>
      </c>
      <c r="AB40" s="309">
        <v>88.786901</v>
      </c>
      <c r="AC40" s="309">
        <v>68.283376000000004</v>
      </c>
      <c r="AD40" s="309">
        <v>249.40538899999999</v>
      </c>
      <c r="AE40" s="309">
        <v>100.905258</v>
      </c>
      <c r="AF40" s="309">
        <v>114.2533</v>
      </c>
      <c r="AG40" s="309">
        <v>101.480553</v>
      </c>
      <c r="AH40" s="309">
        <v>95.628538000000006</v>
      </c>
      <c r="AI40" s="309">
        <v>104.30931699999999</v>
      </c>
      <c r="AJ40" s="309">
        <v>97.434991999999994</v>
      </c>
      <c r="AK40" s="309">
        <v>127.16279899999999</v>
      </c>
      <c r="AL40" s="309">
        <v>116.15596499999999</v>
      </c>
      <c r="AM40" s="309">
        <v>71.926746230000006</v>
      </c>
      <c r="AN40" s="309">
        <v>54.660454999999999</v>
      </c>
      <c r="AO40" s="309">
        <v>67.653784999999999</v>
      </c>
      <c r="AP40" s="309">
        <v>78.381960000000007</v>
      </c>
      <c r="AQ40" s="309">
        <v>42.040005999999998</v>
      </c>
      <c r="AR40" s="309">
        <v>36.664008000000003</v>
      </c>
      <c r="AS40" s="356">
        <v>0.42112194720041768</v>
      </c>
      <c r="AT40" s="357">
        <v>67.075929024008317</v>
      </c>
    </row>
    <row r="41" spans="1:46" ht="17.100000000000001" customHeight="1">
      <c r="A41" s="308">
        <v>36</v>
      </c>
      <c r="B41" s="353" t="s">
        <v>115</v>
      </c>
      <c r="C41" s="285">
        <v>12.185891</v>
      </c>
      <c r="D41" s="300">
        <v>15.317146000000001</v>
      </c>
      <c r="E41" s="300">
        <v>17.885368999999997</v>
      </c>
      <c r="F41" s="300">
        <v>22.350780999999998</v>
      </c>
      <c r="G41" s="300">
        <v>15.454393</v>
      </c>
      <c r="H41" s="300">
        <v>16.773847</v>
      </c>
      <c r="I41" s="300">
        <v>22.068846000000001</v>
      </c>
      <c r="J41" s="300">
        <v>23.822178999999998</v>
      </c>
      <c r="K41" s="300">
        <v>20.982173</v>
      </c>
      <c r="L41" s="300">
        <v>42.740653000000002</v>
      </c>
      <c r="M41" s="300">
        <v>24.640916000000001</v>
      </c>
      <c r="N41" s="300">
        <v>28.926779999999997</v>
      </c>
      <c r="O41" s="300">
        <v>24.873597</v>
      </c>
      <c r="P41" s="300">
        <v>43.068966999999994</v>
      </c>
      <c r="Q41" s="300">
        <v>43.803374000000005</v>
      </c>
      <c r="R41" s="300">
        <v>60.100756000000004</v>
      </c>
      <c r="S41" s="300">
        <v>13.117706</v>
      </c>
      <c r="T41" s="300">
        <v>18.545783</v>
      </c>
      <c r="U41" s="300">
        <v>24.660242999999998</v>
      </c>
      <c r="V41" s="300">
        <v>26.474231</v>
      </c>
      <c r="W41" s="300">
        <v>16.794657000000001</v>
      </c>
      <c r="X41" s="300">
        <v>22.592817</v>
      </c>
      <c r="Y41" s="300">
        <v>38.973171000000001</v>
      </c>
      <c r="Z41" s="300">
        <v>25.781759999999998</v>
      </c>
      <c r="AA41" s="219">
        <v>25.614569630000002</v>
      </c>
      <c r="AB41" s="311">
        <v>35.166091999999999</v>
      </c>
      <c r="AC41" s="311">
        <v>38.515157000000002</v>
      </c>
      <c r="AD41" s="311">
        <v>29.397404999999999</v>
      </c>
      <c r="AE41" s="311">
        <v>22.036117999999998</v>
      </c>
      <c r="AF41" s="311">
        <v>44.507417000000004</v>
      </c>
      <c r="AG41" s="311">
        <v>63.283282</v>
      </c>
      <c r="AH41" s="311">
        <v>62.226610000000001</v>
      </c>
      <c r="AI41" s="311">
        <v>40.354767999999993</v>
      </c>
      <c r="AJ41" s="311">
        <v>40.650238999999999</v>
      </c>
      <c r="AK41" s="311">
        <v>57.171999000000007</v>
      </c>
      <c r="AL41" s="311">
        <v>139.33310299999999</v>
      </c>
      <c r="AM41" s="311">
        <v>64.915797560000001</v>
      </c>
      <c r="AN41" s="311">
        <v>35.936099999999996</v>
      </c>
      <c r="AO41" s="311">
        <v>82.50909200000001</v>
      </c>
      <c r="AP41" s="311">
        <v>125.03382000000001</v>
      </c>
      <c r="AQ41" s="311">
        <v>53.692851000000005</v>
      </c>
      <c r="AR41" s="311">
        <v>35.030920999999999</v>
      </c>
      <c r="AS41" s="358">
        <v>0.40236434772063112</v>
      </c>
      <c r="AT41" s="359">
        <v>97.481142917567581</v>
      </c>
    </row>
    <row r="42" spans="1:46">
      <c r="A42" s="198" t="s">
        <v>117</v>
      </c>
      <c r="B42" s="197"/>
      <c r="C42" s="197"/>
      <c r="D42" s="197"/>
      <c r="E42" s="237"/>
      <c r="F42" s="237"/>
      <c r="G42" s="237"/>
      <c r="H42" s="237"/>
      <c r="I42" s="237"/>
      <c r="J42" s="237"/>
      <c r="K42" s="237"/>
      <c r="L42" s="237"/>
      <c r="M42" s="237"/>
    </row>
    <row r="43" spans="1:46">
      <c r="A43" s="196" t="s">
        <v>65</v>
      </c>
      <c r="B43" s="326"/>
      <c r="C43" s="327"/>
      <c r="D43" s="327"/>
      <c r="E43" s="327"/>
      <c r="F43" s="327"/>
      <c r="G43" s="327"/>
      <c r="H43" s="327"/>
      <c r="I43" s="327"/>
      <c r="J43" s="327"/>
      <c r="K43" s="327"/>
      <c r="L43" s="327"/>
      <c r="M43" s="327"/>
    </row>
    <row r="44" spans="1:46">
      <c r="A44" s="198" t="s">
        <v>123</v>
      </c>
      <c r="B44" s="197"/>
      <c r="C44" s="197"/>
      <c r="D44" s="197"/>
      <c r="E44" s="197"/>
      <c r="F44" s="197"/>
      <c r="G44" s="197"/>
      <c r="H44" s="197"/>
      <c r="I44" s="197"/>
      <c r="J44" s="199"/>
    </row>
    <row r="49" spans="2:2" ht="18.75">
      <c r="B49" s="351"/>
    </row>
  </sheetData>
  <mergeCells count="2">
    <mergeCell ref="B4:B5"/>
    <mergeCell ref="A4:A5"/>
  </mergeCells>
  <phoneticPr fontId="10" type="noConversion"/>
  <printOptions horizontalCentered="1"/>
  <pageMargins left="0.3" right="0.19" top="0.35" bottom="0.55000000000000004" header="0.17" footer="0.2"/>
  <pageSetup paperSize="9" scale="72" orientation="landscape" horizontalDpi="300" verticalDpi="0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pageSetUpPr fitToPage="1"/>
  </sheetPr>
  <dimension ref="A1:BI42"/>
  <sheetViews>
    <sheetView topLeftCell="A7" zoomScale="75" workbookViewId="0"/>
  </sheetViews>
  <sheetFormatPr defaultColWidth="47.42578125" defaultRowHeight="12.75"/>
  <cols>
    <col min="1" max="1" width="39.28515625" style="248" customWidth="1"/>
    <col min="2" max="3" width="6.42578125" style="223" hidden="1" customWidth="1"/>
    <col min="4" max="4" width="6.85546875" style="223" hidden="1" customWidth="1"/>
    <col min="5" max="5" width="6.5703125" style="223" hidden="1" customWidth="1"/>
    <col min="6" max="7" width="6.42578125" style="223" hidden="1" customWidth="1"/>
    <col min="8" max="8" width="6.85546875" style="223" hidden="1" customWidth="1"/>
    <col min="9" max="9" width="6.5703125" style="223" hidden="1" customWidth="1"/>
    <col min="10" max="11" width="6.42578125" style="223" hidden="1" customWidth="1"/>
    <col min="12" max="12" width="6.85546875" style="223" hidden="1" customWidth="1"/>
    <col min="13" max="13" width="6.5703125" style="223" hidden="1" customWidth="1"/>
    <col min="14" max="15" width="6.42578125" style="223" hidden="1" customWidth="1"/>
    <col min="16" max="16" width="6.85546875" style="223" hidden="1" customWidth="1"/>
    <col min="17" max="17" width="6.5703125" style="223" hidden="1" customWidth="1"/>
    <col min="18" max="19" width="6.42578125" style="223" hidden="1" customWidth="1"/>
    <col min="20" max="20" width="6.85546875" style="223" hidden="1" customWidth="1"/>
    <col min="21" max="21" width="6.5703125" style="223" hidden="1" customWidth="1"/>
    <col min="22" max="23" width="6.42578125" style="223" hidden="1" customWidth="1"/>
    <col min="24" max="24" width="6.85546875" style="223" hidden="1" customWidth="1"/>
    <col min="25" max="25" width="6.5703125" style="223" hidden="1" customWidth="1"/>
    <col min="26" max="27" width="6.42578125" style="223" hidden="1" customWidth="1"/>
    <col min="28" max="28" width="6.85546875" style="223" hidden="1" customWidth="1"/>
    <col min="29" max="31" width="6.5703125" style="223" hidden="1" customWidth="1"/>
    <col min="32" max="32" width="6.85546875" style="223" hidden="1" customWidth="1"/>
    <col min="33" max="33" width="6.5703125" style="223" hidden="1" customWidth="1"/>
    <col min="34" max="35" width="6.42578125" style="223" hidden="1" customWidth="1"/>
    <col min="36" max="36" width="6.85546875" style="223" hidden="1" customWidth="1"/>
    <col min="37" max="37" width="6.5703125" style="223" hidden="1" customWidth="1"/>
    <col min="38" max="39" width="6.5703125" style="223" customWidth="1"/>
    <col min="40" max="40" width="6.85546875" style="223" customWidth="1"/>
    <col min="41" max="41" width="6.5703125" style="223" customWidth="1"/>
    <col min="42" max="43" width="6.5703125" style="248" customWidth="1"/>
    <col min="44" max="44" width="6.85546875" style="248" customWidth="1"/>
    <col min="45" max="47" width="6.5703125" style="248" customWidth="1"/>
    <col min="48" max="48" width="6.85546875" style="248" customWidth="1"/>
    <col min="49" max="51" width="6.5703125" style="248" customWidth="1"/>
    <col min="52" max="52" width="6.85546875" style="248" customWidth="1"/>
    <col min="53" max="53" width="6.5703125" style="248" customWidth="1"/>
    <col min="54" max="59" width="6.85546875" style="248" customWidth="1"/>
    <col min="60" max="60" width="9.5703125" style="223" customWidth="1"/>
    <col min="61" max="70" width="11.140625" style="223" customWidth="1"/>
    <col min="71" max="16384" width="47.42578125" style="223"/>
  </cols>
  <sheetData>
    <row r="1" spans="1:61" s="268" customFormat="1" ht="15">
      <c r="A1" s="384" t="s">
        <v>143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61" s="243" customFormat="1">
      <c r="A2" s="314" t="s">
        <v>17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61">
      <c r="A3" s="386"/>
      <c r="AB3" s="244"/>
      <c r="AC3" s="244"/>
      <c r="AH3" s="244"/>
      <c r="AL3" s="244"/>
    </row>
    <row r="4" spans="1:61" s="245" customFormat="1">
      <c r="A4" s="470" t="s">
        <v>144</v>
      </c>
      <c r="B4" s="38" t="s">
        <v>136</v>
      </c>
      <c r="C4" s="47"/>
      <c r="D4" s="45"/>
      <c r="E4" s="46"/>
      <c r="F4" s="38" t="s">
        <v>137</v>
      </c>
      <c r="G4" s="427"/>
      <c r="H4" s="427"/>
      <c r="I4" s="428"/>
      <c r="J4" s="35" t="s">
        <v>138</v>
      </c>
      <c r="K4" s="388"/>
      <c r="L4" s="388"/>
      <c r="M4" s="37"/>
      <c r="N4" s="35" t="s">
        <v>139</v>
      </c>
      <c r="O4" s="388"/>
      <c r="P4" s="388"/>
      <c r="Q4" s="37"/>
      <c r="R4" s="35" t="s">
        <v>140</v>
      </c>
      <c r="S4" s="388"/>
      <c r="T4" s="388"/>
      <c r="U4" s="37"/>
      <c r="V4" s="35" t="s">
        <v>141</v>
      </c>
      <c r="W4" s="388"/>
      <c r="X4" s="388"/>
      <c r="Y4" s="37"/>
      <c r="Z4" s="35" t="s">
        <v>142</v>
      </c>
      <c r="AA4" s="388"/>
      <c r="AB4" s="388"/>
      <c r="AC4" s="37"/>
      <c r="AD4" s="35" t="s">
        <v>11</v>
      </c>
      <c r="AE4" s="388"/>
      <c r="AF4" s="388"/>
      <c r="AG4" s="37"/>
      <c r="AH4" s="35" t="s">
        <v>12</v>
      </c>
      <c r="AI4" s="36"/>
      <c r="AJ4" s="36"/>
      <c r="AK4" s="37"/>
      <c r="AL4" s="35" t="s">
        <v>13</v>
      </c>
      <c r="AM4" s="36"/>
      <c r="AN4" s="36"/>
      <c r="AO4" s="37"/>
      <c r="AP4" s="35" t="s">
        <v>0</v>
      </c>
      <c r="AQ4" s="45"/>
      <c r="AR4" s="45"/>
      <c r="AS4" s="46"/>
      <c r="AT4" s="35" t="s">
        <v>1</v>
      </c>
      <c r="AU4" s="47"/>
      <c r="AV4" s="47"/>
      <c r="AW4" s="46"/>
      <c r="AX4" s="35" t="s">
        <v>2</v>
      </c>
      <c r="AY4" s="45"/>
      <c r="AZ4" s="45"/>
      <c r="BA4" s="46"/>
      <c r="BB4" s="38" t="s">
        <v>3</v>
      </c>
      <c r="BC4" s="47"/>
      <c r="BD4" s="47"/>
      <c r="BE4" s="46"/>
      <c r="BF4" s="35" t="s">
        <v>4</v>
      </c>
      <c r="BG4" s="46"/>
    </row>
    <row r="5" spans="1:61" s="246" customFormat="1">
      <c r="A5" s="471"/>
      <c r="B5" s="438" t="s">
        <v>19</v>
      </c>
      <c r="C5" s="438" t="s">
        <v>20</v>
      </c>
      <c r="D5" s="438" t="s">
        <v>21</v>
      </c>
      <c r="E5" s="438" t="s">
        <v>22</v>
      </c>
      <c r="F5" s="438" t="s">
        <v>19</v>
      </c>
      <c r="G5" s="438" t="s">
        <v>20</v>
      </c>
      <c r="H5" s="438" t="s">
        <v>21</v>
      </c>
      <c r="I5" s="438" t="s">
        <v>22</v>
      </c>
      <c r="J5" s="438" t="s">
        <v>19</v>
      </c>
      <c r="K5" s="438" t="s">
        <v>20</v>
      </c>
      <c r="L5" s="438" t="s">
        <v>21</v>
      </c>
      <c r="M5" s="438" t="s">
        <v>22</v>
      </c>
      <c r="N5" s="438" t="s">
        <v>19</v>
      </c>
      <c r="O5" s="438" t="s">
        <v>20</v>
      </c>
      <c r="P5" s="438" t="s">
        <v>21</v>
      </c>
      <c r="Q5" s="438" t="s">
        <v>22</v>
      </c>
      <c r="R5" s="438" t="s">
        <v>19</v>
      </c>
      <c r="S5" s="438" t="s">
        <v>20</v>
      </c>
      <c r="T5" s="438" t="s">
        <v>21</v>
      </c>
      <c r="U5" s="438" t="s">
        <v>22</v>
      </c>
      <c r="V5" s="438" t="s">
        <v>19</v>
      </c>
      <c r="W5" s="438" t="s">
        <v>20</v>
      </c>
      <c r="X5" s="438" t="s">
        <v>21</v>
      </c>
      <c r="Y5" s="438" t="s">
        <v>22</v>
      </c>
      <c r="Z5" s="438" t="s">
        <v>19</v>
      </c>
      <c r="AA5" s="438" t="s">
        <v>20</v>
      </c>
      <c r="AB5" s="438" t="s">
        <v>21</v>
      </c>
      <c r="AC5" s="438" t="s">
        <v>22</v>
      </c>
      <c r="AD5" s="438" t="s">
        <v>19</v>
      </c>
      <c r="AE5" s="438" t="s">
        <v>20</v>
      </c>
      <c r="AF5" s="438" t="s">
        <v>21</v>
      </c>
      <c r="AG5" s="438" t="s">
        <v>22</v>
      </c>
      <c r="AH5" s="438" t="s">
        <v>19</v>
      </c>
      <c r="AI5" s="438" t="s">
        <v>20</v>
      </c>
      <c r="AJ5" s="438" t="s">
        <v>21</v>
      </c>
      <c r="AK5" s="438" t="s">
        <v>22</v>
      </c>
      <c r="AL5" s="438" t="s">
        <v>19</v>
      </c>
      <c r="AM5" s="438" t="s">
        <v>20</v>
      </c>
      <c r="AN5" s="438" t="s">
        <v>21</v>
      </c>
      <c r="AO5" s="438" t="s">
        <v>22</v>
      </c>
      <c r="AP5" s="438" t="s">
        <v>19</v>
      </c>
      <c r="AQ5" s="438" t="s">
        <v>20</v>
      </c>
      <c r="AR5" s="438" t="s">
        <v>21</v>
      </c>
      <c r="AS5" s="438" t="s">
        <v>22</v>
      </c>
      <c r="AT5" s="438" t="s">
        <v>19</v>
      </c>
      <c r="AU5" s="438" t="s">
        <v>20</v>
      </c>
      <c r="AV5" s="438" t="s">
        <v>21</v>
      </c>
      <c r="AW5" s="438" t="s">
        <v>22</v>
      </c>
      <c r="AX5" s="438" t="s">
        <v>19</v>
      </c>
      <c r="AY5" s="438" t="s">
        <v>20</v>
      </c>
      <c r="AZ5" s="438" t="s">
        <v>21</v>
      </c>
      <c r="BA5" s="438" t="s">
        <v>22</v>
      </c>
      <c r="BB5" s="438" t="s">
        <v>19</v>
      </c>
      <c r="BC5" s="438" t="s">
        <v>20</v>
      </c>
      <c r="BD5" s="438" t="s">
        <v>21</v>
      </c>
      <c r="BE5" s="438" t="s">
        <v>22</v>
      </c>
      <c r="BF5" s="438" t="s">
        <v>19</v>
      </c>
      <c r="BG5" s="438" t="s">
        <v>20</v>
      </c>
    </row>
    <row r="6" spans="1:61" s="243" customFormat="1">
      <c r="A6" s="41" t="s">
        <v>145</v>
      </c>
      <c r="B6" s="389">
        <v>4040</v>
      </c>
      <c r="C6" s="390">
        <v>4385</v>
      </c>
      <c r="D6" s="390">
        <v>4192</v>
      </c>
      <c r="E6" s="390">
        <v>4474</v>
      </c>
      <c r="F6" s="390">
        <v>4023</v>
      </c>
      <c r="G6" s="390">
        <v>4437</v>
      </c>
      <c r="H6" s="390">
        <v>4838</v>
      </c>
      <c r="I6" s="390">
        <v>5371</v>
      </c>
      <c r="J6" s="390">
        <v>5081</v>
      </c>
      <c r="K6" s="390">
        <v>5534</v>
      </c>
      <c r="L6" s="390">
        <v>6183</v>
      </c>
      <c r="M6" s="390">
        <v>6941</v>
      </c>
      <c r="N6" s="390">
        <v>7317</v>
      </c>
      <c r="O6" s="390">
        <v>8539</v>
      </c>
      <c r="P6" s="390">
        <v>8512</v>
      </c>
      <c r="Q6" s="390">
        <v>9064</v>
      </c>
      <c r="R6" s="390">
        <v>8531</v>
      </c>
      <c r="S6" s="390">
        <v>8844</v>
      </c>
      <c r="T6" s="390">
        <v>8462</v>
      </c>
      <c r="U6" s="390">
        <v>9187</v>
      </c>
      <c r="V6" s="390">
        <v>8197</v>
      </c>
      <c r="W6" s="390">
        <v>9461</v>
      </c>
      <c r="X6" s="390">
        <v>10671</v>
      </c>
      <c r="Y6" s="390">
        <v>10620</v>
      </c>
      <c r="Z6" s="390">
        <v>10848</v>
      </c>
      <c r="AA6" s="390">
        <v>12526</v>
      </c>
      <c r="AB6" s="390">
        <v>12688</v>
      </c>
      <c r="AC6" s="390">
        <v>13778</v>
      </c>
      <c r="AD6" s="392">
        <v>13960</v>
      </c>
      <c r="AE6" s="392">
        <v>18940</v>
      </c>
      <c r="AF6" s="392">
        <v>21199</v>
      </c>
      <c r="AG6" s="392">
        <v>13618</v>
      </c>
      <c r="AH6" s="392">
        <v>8454</v>
      </c>
      <c r="AI6" s="392">
        <v>9162</v>
      </c>
      <c r="AJ6" s="392">
        <v>10316</v>
      </c>
      <c r="AK6" s="392">
        <v>12462</v>
      </c>
      <c r="AL6" s="392">
        <v>10438</v>
      </c>
      <c r="AM6" s="392">
        <v>12904</v>
      </c>
      <c r="AN6" s="392">
        <v>13406</v>
      </c>
      <c r="AO6" s="392">
        <v>15443</v>
      </c>
      <c r="AP6" s="392">
        <v>15569</v>
      </c>
      <c r="AQ6" s="392">
        <v>17724</v>
      </c>
      <c r="AR6" s="392">
        <v>17368</v>
      </c>
      <c r="AS6" s="392">
        <v>18757</v>
      </c>
      <c r="AT6" s="392">
        <v>16504</v>
      </c>
      <c r="AU6" s="392">
        <v>17853</v>
      </c>
      <c r="AV6" s="392">
        <v>17704</v>
      </c>
      <c r="AW6" s="392">
        <v>18175</v>
      </c>
      <c r="AX6" s="392">
        <v>15630</v>
      </c>
      <c r="AY6" s="392">
        <v>15916</v>
      </c>
      <c r="AZ6" s="392">
        <v>15987</v>
      </c>
      <c r="BA6" s="392">
        <v>17464</v>
      </c>
      <c r="BB6" s="392">
        <v>14425</v>
      </c>
      <c r="BC6" s="392">
        <v>14830</v>
      </c>
      <c r="BD6" s="392">
        <v>13612</v>
      </c>
      <c r="BE6" s="392">
        <v>12392</v>
      </c>
      <c r="BF6" s="392">
        <v>9649</v>
      </c>
      <c r="BG6" s="393">
        <v>9336</v>
      </c>
      <c r="BI6" s="394"/>
    </row>
    <row r="7" spans="1:61">
      <c r="A7" s="395"/>
      <c r="B7" s="396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7"/>
      <c r="AE7" s="397"/>
      <c r="AF7" s="397"/>
      <c r="AG7" s="397"/>
      <c r="AH7" s="397"/>
      <c r="AI7" s="397"/>
      <c r="AJ7" s="397"/>
      <c r="AK7" s="397"/>
      <c r="AL7" s="397"/>
      <c r="AM7" s="397"/>
      <c r="AN7" s="397"/>
      <c r="AO7" s="397"/>
      <c r="AP7" s="397"/>
      <c r="AQ7" s="397"/>
      <c r="AR7" s="399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397"/>
      <c r="BD7" s="397"/>
      <c r="BE7" s="397"/>
      <c r="BF7" s="397"/>
      <c r="BG7" s="400"/>
    </row>
    <row r="8" spans="1:61" s="244" customFormat="1">
      <c r="A8" s="42" t="s">
        <v>58</v>
      </c>
      <c r="B8" s="401">
        <v>393</v>
      </c>
      <c r="C8" s="399">
        <v>365</v>
      </c>
      <c r="D8" s="399">
        <v>406</v>
      </c>
      <c r="E8" s="399">
        <v>660</v>
      </c>
      <c r="F8" s="399">
        <v>519</v>
      </c>
      <c r="G8" s="399">
        <v>403</v>
      </c>
      <c r="H8" s="399">
        <v>588</v>
      </c>
      <c r="I8" s="399">
        <v>879</v>
      </c>
      <c r="J8" s="399">
        <v>644</v>
      </c>
      <c r="K8" s="399">
        <v>572</v>
      </c>
      <c r="L8" s="399">
        <v>581</v>
      </c>
      <c r="M8" s="399">
        <v>935</v>
      </c>
      <c r="N8" s="399">
        <v>671</v>
      </c>
      <c r="O8" s="399">
        <v>820</v>
      </c>
      <c r="P8" s="399">
        <v>906</v>
      </c>
      <c r="Q8" s="399">
        <v>1076</v>
      </c>
      <c r="R8" s="399">
        <v>854</v>
      </c>
      <c r="S8" s="399">
        <v>919</v>
      </c>
      <c r="T8" s="399">
        <v>1084</v>
      </c>
      <c r="U8" s="399">
        <v>1450</v>
      </c>
      <c r="V8" s="399">
        <v>1033</v>
      </c>
      <c r="W8" s="399">
        <v>1054</v>
      </c>
      <c r="X8" s="399">
        <v>1366</v>
      </c>
      <c r="Y8" s="399">
        <v>1260</v>
      </c>
      <c r="Z8" s="399">
        <v>1243</v>
      </c>
      <c r="AA8" s="399">
        <v>1645</v>
      </c>
      <c r="AB8" s="399">
        <v>1410</v>
      </c>
      <c r="AC8" s="399">
        <v>1950</v>
      </c>
      <c r="AD8" s="398">
        <v>1811</v>
      </c>
      <c r="AE8" s="398">
        <v>2060</v>
      </c>
      <c r="AF8" s="398">
        <v>3684</v>
      </c>
      <c r="AG8" s="398">
        <v>3276</v>
      </c>
      <c r="AH8" s="398">
        <v>2036</v>
      </c>
      <c r="AI8" s="398">
        <v>2120</v>
      </c>
      <c r="AJ8" s="398">
        <v>2396</v>
      </c>
      <c r="AK8" s="398">
        <v>2963</v>
      </c>
      <c r="AL8" s="398">
        <v>2150</v>
      </c>
      <c r="AM8" s="398">
        <v>2097</v>
      </c>
      <c r="AN8" s="398">
        <v>2303</v>
      </c>
      <c r="AO8" s="398">
        <v>3386</v>
      </c>
      <c r="AP8" s="398">
        <v>2993</v>
      </c>
      <c r="AQ8" s="398">
        <v>3006</v>
      </c>
      <c r="AR8" s="398">
        <v>2712</v>
      </c>
      <c r="AS8" s="398">
        <v>4093</v>
      </c>
      <c r="AT8" s="398">
        <v>3784</v>
      </c>
      <c r="AU8" s="398">
        <v>4237</v>
      </c>
      <c r="AV8" s="398">
        <v>4126</v>
      </c>
      <c r="AW8" s="398">
        <v>5759</v>
      </c>
      <c r="AX8" s="398">
        <v>4153</v>
      </c>
      <c r="AY8" s="398">
        <v>3282</v>
      </c>
      <c r="AZ8" s="398">
        <v>3900</v>
      </c>
      <c r="BA8" s="398">
        <v>5704</v>
      </c>
      <c r="BB8" s="398">
        <v>4049</v>
      </c>
      <c r="BC8" s="398">
        <v>3693</v>
      </c>
      <c r="BD8" s="398">
        <v>4294</v>
      </c>
      <c r="BE8" s="398">
        <v>4635</v>
      </c>
      <c r="BF8" s="398">
        <v>3436</v>
      </c>
      <c r="BG8" s="403">
        <v>3110</v>
      </c>
      <c r="BI8" s="404"/>
    </row>
    <row r="9" spans="1:61" s="244" customFormat="1">
      <c r="A9" s="42" t="s">
        <v>59</v>
      </c>
      <c r="B9" s="401">
        <v>330</v>
      </c>
      <c r="C9" s="399">
        <v>419</v>
      </c>
      <c r="D9" s="399">
        <v>401</v>
      </c>
      <c r="E9" s="399">
        <v>464</v>
      </c>
      <c r="F9" s="399">
        <v>427</v>
      </c>
      <c r="G9" s="399">
        <v>558</v>
      </c>
      <c r="H9" s="399">
        <v>504</v>
      </c>
      <c r="I9" s="399">
        <v>598</v>
      </c>
      <c r="J9" s="399">
        <v>803</v>
      </c>
      <c r="K9" s="399">
        <v>855</v>
      </c>
      <c r="L9" s="399">
        <v>798</v>
      </c>
      <c r="M9" s="399">
        <v>837</v>
      </c>
      <c r="N9" s="399">
        <v>968</v>
      </c>
      <c r="O9" s="399">
        <v>1071</v>
      </c>
      <c r="P9" s="399">
        <v>1022</v>
      </c>
      <c r="Q9" s="399">
        <v>1006</v>
      </c>
      <c r="R9" s="399">
        <v>1289</v>
      </c>
      <c r="S9" s="399">
        <v>1218</v>
      </c>
      <c r="T9" s="399">
        <v>903</v>
      </c>
      <c r="U9" s="399">
        <v>980</v>
      </c>
      <c r="V9" s="399">
        <v>857</v>
      </c>
      <c r="W9" s="399">
        <v>986</v>
      </c>
      <c r="X9" s="399">
        <v>906</v>
      </c>
      <c r="Y9" s="399">
        <v>717</v>
      </c>
      <c r="Z9" s="399">
        <v>867</v>
      </c>
      <c r="AA9" s="399">
        <v>1036</v>
      </c>
      <c r="AB9" s="399">
        <v>980</v>
      </c>
      <c r="AC9" s="399">
        <v>852</v>
      </c>
      <c r="AD9" s="398">
        <v>957</v>
      </c>
      <c r="AE9" s="398">
        <v>2029</v>
      </c>
      <c r="AF9" s="398">
        <v>2053</v>
      </c>
      <c r="AG9" s="398">
        <v>1224</v>
      </c>
      <c r="AH9" s="398">
        <v>589</v>
      </c>
      <c r="AI9" s="398">
        <v>667</v>
      </c>
      <c r="AJ9" s="398">
        <v>949</v>
      </c>
      <c r="AK9" s="398">
        <v>1266</v>
      </c>
      <c r="AL9" s="398">
        <v>1173</v>
      </c>
      <c r="AM9" s="398">
        <v>1442</v>
      </c>
      <c r="AN9" s="398">
        <v>1894</v>
      </c>
      <c r="AO9" s="398">
        <v>1728</v>
      </c>
      <c r="AP9" s="398">
        <v>1885</v>
      </c>
      <c r="AQ9" s="398">
        <v>2571</v>
      </c>
      <c r="AR9" s="398">
        <v>2572</v>
      </c>
      <c r="AS9" s="398">
        <v>2580</v>
      </c>
      <c r="AT9" s="398">
        <v>2050</v>
      </c>
      <c r="AU9" s="398">
        <v>1696</v>
      </c>
      <c r="AV9" s="398">
        <v>1665</v>
      </c>
      <c r="AW9" s="398">
        <v>1537</v>
      </c>
      <c r="AX9" s="398">
        <v>1436</v>
      </c>
      <c r="AY9" s="398">
        <v>1833</v>
      </c>
      <c r="AZ9" s="398">
        <v>1714</v>
      </c>
      <c r="BA9" s="398">
        <v>1800</v>
      </c>
      <c r="BB9" s="398">
        <v>1742</v>
      </c>
      <c r="BC9" s="398">
        <v>1592</v>
      </c>
      <c r="BD9" s="398">
        <v>1235</v>
      </c>
      <c r="BE9" s="398">
        <v>916</v>
      </c>
      <c r="BF9" s="398">
        <v>743</v>
      </c>
      <c r="BG9" s="403">
        <v>692</v>
      </c>
      <c r="BI9" s="404"/>
    </row>
    <row r="10" spans="1:61" s="244" customFormat="1">
      <c r="A10" s="42" t="s">
        <v>60</v>
      </c>
      <c r="B10" s="401">
        <v>502</v>
      </c>
      <c r="C10" s="399">
        <v>497</v>
      </c>
      <c r="D10" s="399">
        <v>422</v>
      </c>
      <c r="E10" s="399">
        <v>450</v>
      </c>
      <c r="F10" s="399">
        <v>391</v>
      </c>
      <c r="G10" s="399">
        <v>435</v>
      </c>
      <c r="H10" s="399">
        <v>466</v>
      </c>
      <c r="I10" s="399">
        <v>526</v>
      </c>
      <c r="J10" s="399">
        <v>510</v>
      </c>
      <c r="K10" s="399">
        <v>560</v>
      </c>
      <c r="L10" s="399">
        <v>698</v>
      </c>
      <c r="M10" s="399">
        <v>743</v>
      </c>
      <c r="N10" s="399">
        <v>785</v>
      </c>
      <c r="O10" s="399">
        <v>756</v>
      </c>
      <c r="P10" s="399">
        <v>928</v>
      </c>
      <c r="Q10" s="399">
        <v>1010</v>
      </c>
      <c r="R10" s="399">
        <v>914</v>
      </c>
      <c r="S10" s="399">
        <v>935</v>
      </c>
      <c r="T10" s="399">
        <v>959</v>
      </c>
      <c r="U10" s="399">
        <v>1076</v>
      </c>
      <c r="V10" s="399">
        <v>987</v>
      </c>
      <c r="W10" s="399">
        <v>1164</v>
      </c>
      <c r="X10" s="399">
        <v>1240</v>
      </c>
      <c r="Y10" s="399">
        <v>1206</v>
      </c>
      <c r="Z10" s="399">
        <v>1288</v>
      </c>
      <c r="AA10" s="399">
        <v>1378</v>
      </c>
      <c r="AB10" s="399">
        <v>1348</v>
      </c>
      <c r="AC10" s="399">
        <v>1560</v>
      </c>
      <c r="AD10" s="398">
        <v>1619</v>
      </c>
      <c r="AE10" s="398">
        <v>1881</v>
      </c>
      <c r="AF10" s="398">
        <v>2037</v>
      </c>
      <c r="AG10" s="398">
        <v>1289</v>
      </c>
      <c r="AH10" s="398">
        <v>725</v>
      </c>
      <c r="AI10" s="398">
        <v>849</v>
      </c>
      <c r="AJ10" s="398">
        <v>880</v>
      </c>
      <c r="AK10" s="398">
        <v>1054</v>
      </c>
      <c r="AL10" s="398">
        <v>918</v>
      </c>
      <c r="AM10" s="398">
        <v>1053</v>
      </c>
      <c r="AN10" s="398">
        <v>1247</v>
      </c>
      <c r="AO10" s="398">
        <v>1440</v>
      </c>
      <c r="AP10" s="398">
        <v>1590</v>
      </c>
      <c r="AQ10" s="398">
        <v>1618</v>
      </c>
      <c r="AR10" s="398">
        <v>1818</v>
      </c>
      <c r="AS10" s="398">
        <v>1954</v>
      </c>
      <c r="AT10" s="398">
        <v>1634</v>
      </c>
      <c r="AU10" s="398">
        <v>1684</v>
      </c>
      <c r="AV10" s="398">
        <v>1860</v>
      </c>
      <c r="AW10" s="398">
        <v>1587</v>
      </c>
      <c r="AX10" s="398">
        <v>1562</v>
      </c>
      <c r="AY10" s="398">
        <v>1618</v>
      </c>
      <c r="AZ10" s="398">
        <v>1473</v>
      </c>
      <c r="BA10" s="398">
        <v>1174</v>
      </c>
      <c r="BB10" s="398">
        <v>1135</v>
      </c>
      <c r="BC10" s="398">
        <v>1246</v>
      </c>
      <c r="BD10" s="398">
        <v>1046</v>
      </c>
      <c r="BE10" s="398">
        <v>833</v>
      </c>
      <c r="BF10" s="398">
        <v>776</v>
      </c>
      <c r="BG10" s="403">
        <v>801</v>
      </c>
      <c r="BI10" s="404"/>
    </row>
    <row r="11" spans="1:61" s="244" customFormat="1">
      <c r="A11" s="42" t="s">
        <v>61</v>
      </c>
      <c r="B11" s="401">
        <v>132</v>
      </c>
      <c r="C11" s="399">
        <v>135</v>
      </c>
      <c r="D11" s="399">
        <v>119</v>
      </c>
      <c r="E11" s="399">
        <v>131</v>
      </c>
      <c r="F11" s="399">
        <v>131</v>
      </c>
      <c r="G11" s="399">
        <v>146</v>
      </c>
      <c r="H11" s="399">
        <v>141</v>
      </c>
      <c r="I11" s="399">
        <v>150</v>
      </c>
      <c r="J11" s="399">
        <v>151</v>
      </c>
      <c r="K11" s="399">
        <v>181</v>
      </c>
      <c r="L11" s="399">
        <v>187</v>
      </c>
      <c r="M11" s="399">
        <v>199</v>
      </c>
      <c r="N11" s="399">
        <v>213</v>
      </c>
      <c r="O11" s="399">
        <v>238</v>
      </c>
      <c r="P11" s="399">
        <v>227</v>
      </c>
      <c r="Q11" s="399">
        <v>232</v>
      </c>
      <c r="R11" s="399">
        <v>237</v>
      </c>
      <c r="S11" s="399">
        <v>265</v>
      </c>
      <c r="T11" s="399">
        <v>255</v>
      </c>
      <c r="U11" s="399">
        <v>231</v>
      </c>
      <c r="V11" s="399">
        <v>244</v>
      </c>
      <c r="W11" s="399">
        <v>300</v>
      </c>
      <c r="X11" s="399">
        <v>318</v>
      </c>
      <c r="Y11" s="399">
        <v>337</v>
      </c>
      <c r="Z11" s="399">
        <v>360</v>
      </c>
      <c r="AA11" s="399">
        <v>400</v>
      </c>
      <c r="AB11" s="399">
        <v>413</v>
      </c>
      <c r="AC11" s="399">
        <v>422</v>
      </c>
      <c r="AD11" s="398">
        <v>421</v>
      </c>
      <c r="AE11" s="398">
        <v>462</v>
      </c>
      <c r="AF11" s="398">
        <v>452</v>
      </c>
      <c r="AG11" s="398">
        <v>341</v>
      </c>
      <c r="AH11" s="398">
        <v>282</v>
      </c>
      <c r="AI11" s="398">
        <v>373</v>
      </c>
      <c r="AJ11" s="398">
        <v>403</v>
      </c>
      <c r="AK11" s="398">
        <v>414</v>
      </c>
      <c r="AL11" s="398">
        <v>364</v>
      </c>
      <c r="AM11" s="398">
        <v>450</v>
      </c>
      <c r="AN11" s="398">
        <v>467</v>
      </c>
      <c r="AO11" s="398">
        <v>487</v>
      </c>
      <c r="AP11" s="398">
        <v>486</v>
      </c>
      <c r="AQ11" s="398">
        <v>583</v>
      </c>
      <c r="AR11" s="398">
        <v>571</v>
      </c>
      <c r="AS11" s="398">
        <v>544</v>
      </c>
      <c r="AT11" s="398">
        <v>475</v>
      </c>
      <c r="AU11" s="398">
        <v>572</v>
      </c>
      <c r="AV11" s="398">
        <v>580</v>
      </c>
      <c r="AW11" s="398">
        <v>564</v>
      </c>
      <c r="AX11" s="398">
        <v>529</v>
      </c>
      <c r="AY11" s="398">
        <v>602</v>
      </c>
      <c r="AZ11" s="398">
        <v>631</v>
      </c>
      <c r="BA11" s="398">
        <v>629</v>
      </c>
      <c r="BB11" s="398">
        <v>536</v>
      </c>
      <c r="BC11" s="398">
        <v>623</v>
      </c>
      <c r="BD11" s="398">
        <v>593</v>
      </c>
      <c r="BE11" s="398">
        <v>496</v>
      </c>
      <c r="BF11" s="398">
        <v>406</v>
      </c>
      <c r="BG11" s="403">
        <v>434</v>
      </c>
      <c r="BI11" s="404"/>
    </row>
    <row r="12" spans="1:61" s="244" customFormat="1">
      <c r="A12" s="42" t="s">
        <v>62</v>
      </c>
      <c r="B12" s="401">
        <v>197</v>
      </c>
      <c r="C12" s="399">
        <v>207</v>
      </c>
      <c r="D12" s="399">
        <v>229</v>
      </c>
      <c r="E12" s="399">
        <v>207</v>
      </c>
      <c r="F12" s="399">
        <v>190</v>
      </c>
      <c r="G12" s="399">
        <v>210</v>
      </c>
      <c r="H12" s="399">
        <v>265</v>
      </c>
      <c r="I12" s="399">
        <v>213</v>
      </c>
      <c r="J12" s="399">
        <v>219</v>
      </c>
      <c r="K12" s="399">
        <v>253</v>
      </c>
      <c r="L12" s="399">
        <v>305</v>
      </c>
      <c r="M12" s="399">
        <v>311</v>
      </c>
      <c r="N12" s="399">
        <v>334</v>
      </c>
      <c r="O12" s="399">
        <v>317</v>
      </c>
      <c r="P12" s="399">
        <v>328</v>
      </c>
      <c r="Q12" s="399">
        <v>306</v>
      </c>
      <c r="R12" s="399">
        <v>288</v>
      </c>
      <c r="S12" s="399">
        <v>308</v>
      </c>
      <c r="T12" s="399">
        <v>348</v>
      </c>
      <c r="U12" s="399">
        <v>296</v>
      </c>
      <c r="V12" s="399">
        <v>294</v>
      </c>
      <c r="W12" s="399">
        <v>317</v>
      </c>
      <c r="X12" s="399">
        <v>360</v>
      </c>
      <c r="Y12" s="399">
        <v>330</v>
      </c>
      <c r="Z12" s="399">
        <v>336</v>
      </c>
      <c r="AA12" s="399">
        <v>356</v>
      </c>
      <c r="AB12" s="399">
        <v>413</v>
      </c>
      <c r="AC12" s="399">
        <v>393</v>
      </c>
      <c r="AD12" s="398">
        <v>407</v>
      </c>
      <c r="AE12" s="398">
        <v>415</v>
      </c>
      <c r="AF12" s="398">
        <v>457</v>
      </c>
      <c r="AG12" s="398">
        <v>339</v>
      </c>
      <c r="AH12" s="398">
        <v>248</v>
      </c>
      <c r="AI12" s="398">
        <v>270</v>
      </c>
      <c r="AJ12" s="398">
        <v>322</v>
      </c>
      <c r="AK12" s="398">
        <v>302</v>
      </c>
      <c r="AL12" s="398">
        <v>276</v>
      </c>
      <c r="AM12" s="398">
        <v>310</v>
      </c>
      <c r="AN12" s="398">
        <v>368</v>
      </c>
      <c r="AO12" s="398">
        <v>356</v>
      </c>
      <c r="AP12" s="398">
        <v>355</v>
      </c>
      <c r="AQ12" s="398">
        <v>413</v>
      </c>
      <c r="AR12" s="398">
        <v>476</v>
      </c>
      <c r="AS12" s="398">
        <v>378</v>
      </c>
      <c r="AT12" s="398">
        <v>353</v>
      </c>
      <c r="AU12" s="398">
        <v>377</v>
      </c>
      <c r="AV12" s="398">
        <v>434</v>
      </c>
      <c r="AW12" s="398">
        <v>379</v>
      </c>
      <c r="AX12" s="398">
        <v>367</v>
      </c>
      <c r="AY12" s="398">
        <v>398</v>
      </c>
      <c r="AZ12" s="398">
        <v>440</v>
      </c>
      <c r="BA12" s="398">
        <v>388</v>
      </c>
      <c r="BB12" s="398">
        <v>370</v>
      </c>
      <c r="BC12" s="398">
        <v>387</v>
      </c>
      <c r="BD12" s="398">
        <v>394</v>
      </c>
      <c r="BE12" s="398">
        <v>317</v>
      </c>
      <c r="BF12" s="398">
        <v>257</v>
      </c>
      <c r="BG12" s="403">
        <v>282</v>
      </c>
      <c r="BI12" s="404"/>
    </row>
    <row r="13" spans="1:61" s="244" customFormat="1">
      <c r="A13" s="42" t="s">
        <v>63</v>
      </c>
      <c r="B13" s="401">
        <v>1641</v>
      </c>
      <c r="C13" s="399">
        <v>1757</v>
      </c>
      <c r="D13" s="399">
        <v>1679</v>
      </c>
      <c r="E13" s="399">
        <v>1643</v>
      </c>
      <c r="F13" s="399">
        <v>1551</v>
      </c>
      <c r="G13" s="399">
        <v>1809</v>
      </c>
      <c r="H13" s="399">
        <v>1891</v>
      </c>
      <c r="I13" s="399">
        <v>1875</v>
      </c>
      <c r="J13" s="399">
        <v>1853</v>
      </c>
      <c r="K13" s="399">
        <v>2002</v>
      </c>
      <c r="L13" s="399">
        <v>2211</v>
      </c>
      <c r="M13" s="399">
        <v>2435</v>
      </c>
      <c r="N13" s="399">
        <v>2585</v>
      </c>
      <c r="O13" s="399">
        <v>3438</v>
      </c>
      <c r="P13" s="399">
        <v>3245</v>
      </c>
      <c r="Q13" s="399">
        <v>3783</v>
      </c>
      <c r="R13" s="399">
        <v>3641</v>
      </c>
      <c r="S13" s="399">
        <v>3738</v>
      </c>
      <c r="T13" s="399">
        <v>3229</v>
      </c>
      <c r="U13" s="399">
        <v>3439</v>
      </c>
      <c r="V13" s="399">
        <v>3353</v>
      </c>
      <c r="W13" s="399">
        <v>3957</v>
      </c>
      <c r="X13" s="399">
        <v>4576</v>
      </c>
      <c r="Y13" s="399">
        <v>4534</v>
      </c>
      <c r="Z13" s="399">
        <v>4719</v>
      </c>
      <c r="AA13" s="399">
        <v>5263</v>
      </c>
      <c r="AB13" s="399">
        <v>5331</v>
      </c>
      <c r="AC13" s="399">
        <v>5474</v>
      </c>
      <c r="AD13" s="398">
        <v>5881</v>
      </c>
      <c r="AE13" s="398">
        <v>8746</v>
      </c>
      <c r="AF13" s="398">
        <v>8709</v>
      </c>
      <c r="AG13" s="398">
        <v>4297</v>
      </c>
      <c r="AH13" s="398">
        <v>2952</v>
      </c>
      <c r="AI13" s="398">
        <v>2889</v>
      </c>
      <c r="AJ13" s="398">
        <v>3235</v>
      </c>
      <c r="AK13" s="398">
        <v>3741</v>
      </c>
      <c r="AL13" s="398">
        <v>3488</v>
      </c>
      <c r="AM13" s="398">
        <v>4892</v>
      </c>
      <c r="AN13" s="398">
        <v>4255</v>
      </c>
      <c r="AO13" s="398">
        <v>4684</v>
      </c>
      <c r="AP13" s="398">
        <v>5246</v>
      </c>
      <c r="AQ13" s="398">
        <v>6055</v>
      </c>
      <c r="AR13" s="398">
        <v>5337</v>
      </c>
      <c r="AS13" s="398">
        <v>5463</v>
      </c>
      <c r="AT13" s="398">
        <v>4797</v>
      </c>
      <c r="AU13" s="398">
        <v>5412</v>
      </c>
      <c r="AV13" s="398">
        <v>4507</v>
      </c>
      <c r="AW13" s="398">
        <v>4169</v>
      </c>
      <c r="AX13" s="398">
        <v>4352</v>
      </c>
      <c r="AY13" s="398">
        <v>4669</v>
      </c>
      <c r="AZ13" s="398">
        <v>4291</v>
      </c>
      <c r="BA13" s="398">
        <v>4259</v>
      </c>
      <c r="BB13" s="398">
        <v>4003</v>
      </c>
      <c r="BC13" s="398">
        <v>4521</v>
      </c>
      <c r="BD13" s="398">
        <v>3693</v>
      </c>
      <c r="BE13" s="398">
        <v>3019</v>
      </c>
      <c r="BF13" s="398">
        <v>2578</v>
      </c>
      <c r="BG13" s="403">
        <v>2460</v>
      </c>
      <c r="BI13" s="404"/>
    </row>
    <row r="14" spans="1:61" s="244" customFormat="1">
      <c r="A14" s="42" t="s">
        <v>64</v>
      </c>
      <c r="B14" s="401">
        <v>509</v>
      </c>
      <c r="C14" s="399">
        <v>684</v>
      </c>
      <c r="D14" s="399">
        <v>600</v>
      </c>
      <c r="E14" s="399">
        <v>547</v>
      </c>
      <c r="F14" s="399">
        <v>522</v>
      </c>
      <c r="G14" s="399">
        <v>594</v>
      </c>
      <c r="H14" s="399">
        <v>686</v>
      </c>
      <c r="I14" s="399">
        <v>828</v>
      </c>
      <c r="J14" s="399">
        <v>638</v>
      </c>
      <c r="K14" s="399">
        <v>791</v>
      </c>
      <c r="L14" s="399">
        <v>1103</v>
      </c>
      <c r="M14" s="399">
        <v>1106</v>
      </c>
      <c r="N14" s="399">
        <v>1420</v>
      </c>
      <c r="O14" s="399">
        <v>1552</v>
      </c>
      <c r="P14" s="399">
        <v>1469</v>
      </c>
      <c r="Q14" s="399">
        <v>1219</v>
      </c>
      <c r="R14" s="399">
        <v>944</v>
      </c>
      <c r="S14" s="399">
        <v>1128</v>
      </c>
      <c r="T14" s="399">
        <v>1279</v>
      </c>
      <c r="U14" s="399">
        <v>1288</v>
      </c>
      <c r="V14" s="399">
        <v>1080</v>
      </c>
      <c r="W14" s="399">
        <v>1311</v>
      </c>
      <c r="X14" s="399">
        <v>1453</v>
      </c>
      <c r="Y14" s="399">
        <v>1719</v>
      </c>
      <c r="Z14" s="399">
        <v>1661</v>
      </c>
      <c r="AA14" s="399">
        <v>1973</v>
      </c>
      <c r="AB14" s="399">
        <v>2302</v>
      </c>
      <c r="AC14" s="399">
        <v>2546</v>
      </c>
      <c r="AD14" s="398">
        <v>2405</v>
      </c>
      <c r="AE14" s="398">
        <v>2833</v>
      </c>
      <c r="AF14" s="398">
        <v>3273</v>
      </c>
      <c r="AG14" s="398">
        <v>2395</v>
      </c>
      <c r="AH14" s="398">
        <v>1308</v>
      </c>
      <c r="AI14" s="398">
        <v>1614</v>
      </c>
      <c r="AJ14" s="398">
        <v>1731</v>
      </c>
      <c r="AK14" s="398">
        <v>2235</v>
      </c>
      <c r="AL14" s="398">
        <v>1765</v>
      </c>
      <c r="AM14" s="398">
        <v>2245</v>
      </c>
      <c r="AN14" s="398">
        <v>2408</v>
      </c>
      <c r="AO14" s="398">
        <v>2753</v>
      </c>
      <c r="AP14" s="398">
        <v>2558</v>
      </c>
      <c r="AQ14" s="398">
        <v>2909</v>
      </c>
      <c r="AR14" s="398">
        <v>3268</v>
      </c>
      <c r="AS14" s="398">
        <v>3157</v>
      </c>
      <c r="AT14" s="398">
        <v>2812</v>
      </c>
      <c r="AU14" s="398">
        <v>3259</v>
      </c>
      <c r="AV14" s="398">
        <v>3754</v>
      </c>
      <c r="AW14" s="398">
        <v>3457</v>
      </c>
      <c r="AX14" s="398">
        <v>2524</v>
      </c>
      <c r="AY14" s="398">
        <v>2728</v>
      </c>
      <c r="AZ14" s="398">
        <v>2694</v>
      </c>
      <c r="BA14" s="398">
        <v>2664</v>
      </c>
      <c r="BB14" s="398">
        <v>1952</v>
      </c>
      <c r="BC14" s="398">
        <v>2129</v>
      </c>
      <c r="BD14" s="398">
        <v>1739</v>
      </c>
      <c r="BE14" s="398">
        <v>1541</v>
      </c>
      <c r="BF14" s="398">
        <v>1026</v>
      </c>
      <c r="BG14" s="403">
        <v>1158</v>
      </c>
      <c r="BI14" s="404"/>
    </row>
    <row r="15" spans="1:61" s="244" customFormat="1">
      <c r="A15" s="42" t="s">
        <v>146</v>
      </c>
      <c r="B15" s="401">
        <v>336</v>
      </c>
      <c r="C15" s="399">
        <v>321</v>
      </c>
      <c r="D15" s="399">
        <v>336</v>
      </c>
      <c r="E15" s="399">
        <v>372</v>
      </c>
      <c r="F15" s="399">
        <v>292</v>
      </c>
      <c r="G15" s="399">
        <v>282</v>
      </c>
      <c r="H15" s="399">
        <v>297</v>
      </c>
      <c r="I15" s="399">
        <v>302</v>
      </c>
      <c r="J15" s="399">
        <v>263</v>
      </c>
      <c r="K15" s="399">
        <v>320</v>
      </c>
      <c r="L15" s="399">
        <v>300</v>
      </c>
      <c r="M15" s="399">
        <v>375</v>
      </c>
      <c r="N15" s="399">
        <v>341</v>
      </c>
      <c r="O15" s="399">
        <v>347</v>
      </c>
      <c r="P15" s="399">
        <v>387</v>
      </c>
      <c r="Q15" s="399">
        <v>432</v>
      </c>
      <c r="R15" s="399">
        <v>364</v>
      </c>
      <c r="S15" s="399">
        <v>333</v>
      </c>
      <c r="T15" s="399">
        <v>405</v>
      </c>
      <c r="U15" s="399">
        <v>427</v>
      </c>
      <c r="V15" s="399">
        <v>349</v>
      </c>
      <c r="W15" s="399">
        <v>372</v>
      </c>
      <c r="X15" s="399">
        <v>452</v>
      </c>
      <c r="Y15" s="399">
        <v>517</v>
      </c>
      <c r="Z15" s="399">
        <v>374</v>
      </c>
      <c r="AA15" s="399">
        <v>475</v>
      </c>
      <c r="AB15" s="399">
        <v>491</v>
      </c>
      <c r="AC15" s="399">
        <v>581</v>
      </c>
      <c r="AD15" s="398">
        <v>459</v>
      </c>
      <c r="AE15" s="398">
        <v>514</v>
      </c>
      <c r="AF15" s="398">
        <v>534</v>
      </c>
      <c r="AG15" s="398">
        <v>457</v>
      </c>
      <c r="AH15" s="398">
        <v>314</v>
      </c>
      <c r="AI15" s="398">
        <v>380</v>
      </c>
      <c r="AJ15" s="398">
        <v>400</v>
      </c>
      <c r="AK15" s="398">
        <v>487</v>
      </c>
      <c r="AL15" s="398">
        <v>304</v>
      </c>
      <c r="AM15" s="398">
        <v>415</v>
      </c>
      <c r="AN15" s="398">
        <v>464</v>
      </c>
      <c r="AO15" s="398">
        <v>609</v>
      </c>
      <c r="AP15" s="398">
        <v>456</v>
      </c>
      <c r="AQ15" s="398">
        <v>569</v>
      </c>
      <c r="AR15" s="398">
        <v>614</v>
      </c>
      <c r="AS15" s="398">
        <v>588</v>
      </c>
      <c r="AT15" s="398">
        <v>599</v>
      </c>
      <c r="AU15" s="398">
        <v>616</v>
      </c>
      <c r="AV15" s="398">
        <v>778</v>
      </c>
      <c r="AW15" s="398">
        <v>723</v>
      </c>
      <c r="AX15" s="398">
        <v>707</v>
      </c>
      <c r="AY15" s="398">
        <v>786</v>
      </c>
      <c r="AZ15" s="398">
        <v>844</v>
      </c>
      <c r="BA15" s="398">
        <v>846</v>
      </c>
      <c r="BB15" s="398">
        <v>638</v>
      </c>
      <c r="BC15" s="398">
        <v>639</v>
      </c>
      <c r="BD15" s="398">
        <v>618</v>
      </c>
      <c r="BE15" s="398">
        <v>635</v>
      </c>
      <c r="BF15" s="398">
        <v>427</v>
      </c>
      <c r="BG15" s="403">
        <v>399</v>
      </c>
      <c r="BI15" s="404"/>
    </row>
    <row r="16" spans="1:61" s="244" customFormat="1">
      <c r="A16" s="395"/>
      <c r="B16" s="405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06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4"/>
    </row>
    <row r="17" spans="1:59" s="244" customFormat="1" ht="13.5">
      <c r="A17" s="433" t="s">
        <v>34</v>
      </c>
      <c r="B17" s="389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  <c r="AD17" s="391"/>
      <c r="AE17" s="391"/>
      <c r="AF17" s="391"/>
      <c r="AG17" s="391"/>
      <c r="AH17" s="391"/>
      <c r="AI17" s="391"/>
      <c r="AJ17" s="391"/>
      <c r="AK17" s="391"/>
      <c r="AL17" s="391"/>
      <c r="AM17" s="391"/>
      <c r="AN17" s="391"/>
      <c r="AO17" s="391"/>
      <c r="AP17" s="391"/>
      <c r="AQ17" s="391"/>
      <c r="AR17" s="390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408"/>
    </row>
    <row r="18" spans="1:59" s="244" customFormat="1">
      <c r="A18" s="266" t="s">
        <v>35</v>
      </c>
      <c r="B18" s="409">
        <v>100</v>
      </c>
      <c r="C18" s="410">
        <v>100</v>
      </c>
      <c r="D18" s="410">
        <v>100</v>
      </c>
      <c r="E18" s="410">
        <v>100</v>
      </c>
      <c r="F18" s="410">
        <v>100</v>
      </c>
      <c r="G18" s="410">
        <v>100</v>
      </c>
      <c r="H18" s="410">
        <v>100</v>
      </c>
      <c r="I18" s="410">
        <v>100</v>
      </c>
      <c r="J18" s="410">
        <v>100</v>
      </c>
      <c r="K18" s="410">
        <v>100</v>
      </c>
      <c r="L18" s="410">
        <v>100</v>
      </c>
      <c r="M18" s="410">
        <v>100</v>
      </c>
      <c r="N18" s="410">
        <v>100</v>
      </c>
      <c r="O18" s="410">
        <v>100</v>
      </c>
      <c r="P18" s="410">
        <v>100</v>
      </c>
      <c r="Q18" s="410">
        <v>100</v>
      </c>
      <c r="R18" s="410">
        <v>100</v>
      </c>
      <c r="S18" s="410">
        <v>100</v>
      </c>
      <c r="T18" s="410">
        <v>100</v>
      </c>
      <c r="U18" s="410">
        <v>100</v>
      </c>
      <c r="V18" s="410">
        <v>100</v>
      </c>
      <c r="W18" s="410">
        <v>100</v>
      </c>
      <c r="X18" s="410">
        <v>100</v>
      </c>
      <c r="Y18" s="410">
        <v>100</v>
      </c>
      <c r="Z18" s="410">
        <v>100</v>
      </c>
      <c r="AA18" s="410">
        <v>100</v>
      </c>
      <c r="AB18" s="410">
        <v>100</v>
      </c>
      <c r="AC18" s="410">
        <v>100</v>
      </c>
      <c r="AD18" s="410">
        <v>100</v>
      </c>
      <c r="AE18" s="410">
        <v>100</v>
      </c>
      <c r="AF18" s="410">
        <v>100</v>
      </c>
      <c r="AG18" s="410">
        <v>100</v>
      </c>
      <c r="AH18" s="410">
        <v>100</v>
      </c>
      <c r="AI18" s="410">
        <v>100</v>
      </c>
      <c r="AJ18" s="410">
        <v>100</v>
      </c>
      <c r="AK18" s="410">
        <v>100</v>
      </c>
      <c r="AL18" s="410">
        <v>100</v>
      </c>
      <c r="AM18" s="410">
        <v>100</v>
      </c>
      <c r="AN18" s="410">
        <v>100</v>
      </c>
      <c r="AO18" s="410">
        <v>100</v>
      </c>
      <c r="AP18" s="410">
        <v>100</v>
      </c>
      <c r="AQ18" s="410">
        <v>100</v>
      </c>
      <c r="AR18" s="410">
        <v>100</v>
      </c>
      <c r="AS18" s="410">
        <v>100</v>
      </c>
      <c r="AT18" s="410">
        <v>100</v>
      </c>
      <c r="AU18" s="410">
        <v>100</v>
      </c>
      <c r="AV18" s="410">
        <v>100</v>
      </c>
      <c r="AW18" s="410">
        <v>100</v>
      </c>
      <c r="AX18" s="410">
        <v>100</v>
      </c>
      <c r="AY18" s="410">
        <v>100</v>
      </c>
      <c r="AZ18" s="410">
        <v>100</v>
      </c>
      <c r="BA18" s="410">
        <v>100</v>
      </c>
      <c r="BB18" s="410">
        <v>100</v>
      </c>
      <c r="BC18" s="410">
        <v>100</v>
      </c>
      <c r="BD18" s="410">
        <v>100</v>
      </c>
      <c r="BE18" s="410">
        <v>100</v>
      </c>
      <c r="BF18" s="410">
        <v>100</v>
      </c>
      <c r="BG18" s="411">
        <v>100</v>
      </c>
    </row>
    <row r="19" spans="1:59" s="244" customFormat="1">
      <c r="A19" s="434" t="s">
        <v>58</v>
      </c>
      <c r="B19" s="409">
        <v>9.7277227722772288</v>
      </c>
      <c r="C19" s="410">
        <v>8.3238312428734318</v>
      </c>
      <c r="D19" s="410">
        <v>9.685114503816795</v>
      </c>
      <c r="E19" s="410">
        <v>14.751899865891819</v>
      </c>
      <c r="F19" s="410">
        <v>12.900820283370617</v>
      </c>
      <c r="G19" s="410">
        <v>9.0827135451881897</v>
      </c>
      <c r="H19" s="410">
        <v>12.1537825547747</v>
      </c>
      <c r="I19" s="410">
        <v>16.36566747346863</v>
      </c>
      <c r="J19" s="410">
        <v>12.674670340484157</v>
      </c>
      <c r="K19" s="410">
        <v>10.336104083845319</v>
      </c>
      <c r="L19" s="410">
        <v>9.3967329775190045</v>
      </c>
      <c r="M19" s="410">
        <v>13.47068145800317</v>
      </c>
      <c r="N19" s="410">
        <v>9.1704250375837102</v>
      </c>
      <c r="O19" s="410">
        <v>9.6029980091345593</v>
      </c>
      <c r="P19" s="410">
        <v>10.643796992481203</v>
      </c>
      <c r="Q19" s="410">
        <v>11.871138570167696</v>
      </c>
      <c r="R19" s="410">
        <v>10.010549759699918</v>
      </c>
      <c r="S19" s="410">
        <v>10.391225689733153</v>
      </c>
      <c r="T19" s="410">
        <v>12.81021035216261</v>
      </c>
      <c r="U19" s="410">
        <v>15.783171873299226</v>
      </c>
      <c r="V19" s="410">
        <v>12.60217152616811</v>
      </c>
      <c r="W19" s="410">
        <v>11.140471408941972</v>
      </c>
      <c r="X19" s="410">
        <v>12.801049573610721</v>
      </c>
      <c r="Y19" s="410">
        <v>11.864406779661017</v>
      </c>
      <c r="Z19" s="410">
        <v>11.458333333333332</v>
      </c>
      <c r="AA19" s="410">
        <v>13.132684017244131</v>
      </c>
      <c r="AB19" s="410">
        <v>11.112862547288776</v>
      </c>
      <c r="AC19" s="410">
        <v>14.152997532297867</v>
      </c>
      <c r="AD19" s="410">
        <v>12.972779369627506</v>
      </c>
      <c r="AE19" s="410">
        <v>10.876451953537487</v>
      </c>
      <c r="AF19" s="410">
        <v>17.378178215953582</v>
      </c>
      <c r="AG19" s="410">
        <v>24.056395946541343</v>
      </c>
      <c r="AH19" s="410">
        <v>24.08327418973267</v>
      </c>
      <c r="AI19" s="410">
        <v>23.139052608600743</v>
      </c>
      <c r="AJ19" s="410">
        <v>23.226056611089568</v>
      </c>
      <c r="AK19" s="410">
        <v>23.776279890868242</v>
      </c>
      <c r="AL19" s="410">
        <v>20.597815673500673</v>
      </c>
      <c r="AM19" s="410">
        <v>16.250774953502788</v>
      </c>
      <c r="AN19" s="410">
        <v>17.178875130538565</v>
      </c>
      <c r="AO19" s="410">
        <v>21.925791620799068</v>
      </c>
      <c r="AP19" s="410">
        <v>19.224099171430407</v>
      </c>
      <c r="AQ19" s="410">
        <v>16.960054163845633</v>
      </c>
      <c r="AR19" s="410">
        <v>15.614923998157531</v>
      </c>
      <c r="AS19" s="410">
        <v>21.821186756944076</v>
      </c>
      <c r="AT19" s="410">
        <v>22.927775084827921</v>
      </c>
      <c r="AU19" s="410">
        <v>23.732705987789167</v>
      </c>
      <c r="AV19" s="410">
        <v>23.305467690917308</v>
      </c>
      <c r="AW19" s="410">
        <v>31.686382393397523</v>
      </c>
      <c r="AX19" s="410">
        <v>26.570697376839412</v>
      </c>
      <c r="AY19" s="410">
        <v>20.620758984669514</v>
      </c>
      <c r="AZ19" s="410">
        <v>24.394820791893412</v>
      </c>
      <c r="BA19" s="410">
        <v>32.661475034356393</v>
      </c>
      <c r="BB19" s="410">
        <v>28.069324090121317</v>
      </c>
      <c r="BC19" s="410">
        <v>24.90222521915037</v>
      </c>
      <c r="BD19" s="410">
        <v>31.545694975022037</v>
      </c>
      <c r="BE19" s="410">
        <v>37.403163331181403</v>
      </c>
      <c r="BF19" s="410">
        <v>35.609907762462434</v>
      </c>
      <c r="BG19" s="411">
        <v>33.31191088260497</v>
      </c>
    </row>
    <row r="20" spans="1:59" s="244" customFormat="1">
      <c r="A20" s="434" t="s">
        <v>59</v>
      </c>
      <c r="B20" s="409">
        <v>8.1683168316831694</v>
      </c>
      <c r="C20" s="410">
        <v>9.5553021664766238</v>
      </c>
      <c r="D20" s="410">
        <v>9.5658396946564892</v>
      </c>
      <c r="E20" s="410">
        <v>10.371032632990612</v>
      </c>
      <c r="F20" s="410">
        <v>10.61396967437236</v>
      </c>
      <c r="G20" s="410">
        <v>12.57606490872211</v>
      </c>
      <c r="H20" s="410">
        <v>10.417527904092601</v>
      </c>
      <c r="I20" s="410">
        <v>11.133867063861478</v>
      </c>
      <c r="J20" s="410">
        <v>15.803975595355247</v>
      </c>
      <c r="K20" s="410">
        <v>15.449945789663897</v>
      </c>
      <c r="L20" s="410">
        <v>12.906356137797188</v>
      </c>
      <c r="M20" s="410">
        <v>12.058781155453104</v>
      </c>
      <c r="N20" s="410">
        <v>13.229465627989615</v>
      </c>
      <c r="O20" s="410">
        <v>12.542452277784284</v>
      </c>
      <c r="P20" s="410">
        <v>12.006578947368421</v>
      </c>
      <c r="Q20" s="410">
        <v>11.098852603706973</v>
      </c>
      <c r="R20" s="410">
        <v>15.109600281326927</v>
      </c>
      <c r="S20" s="410">
        <v>13.772048846675714</v>
      </c>
      <c r="T20" s="410">
        <v>10.671236114393761</v>
      </c>
      <c r="U20" s="410">
        <v>10.667247197126374</v>
      </c>
      <c r="V20" s="410">
        <v>10.455044528486033</v>
      </c>
      <c r="W20" s="410">
        <v>10.42173131804249</v>
      </c>
      <c r="X20" s="410">
        <v>8.4903008152937876</v>
      </c>
      <c r="Y20" s="410">
        <v>6.7514124293785311</v>
      </c>
      <c r="Z20" s="410">
        <v>7.9922566371681425</v>
      </c>
      <c r="AA20" s="410">
        <v>8.270796742775028</v>
      </c>
      <c r="AB20" s="410">
        <v>7.7238335435056742</v>
      </c>
      <c r="AC20" s="410">
        <v>6.1837712294962985</v>
      </c>
      <c r="AD20" s="410">
        <v>6.8553008595988532</v>
      </c>
      <c r="AE20" s="410">
        <v>10.712777191129884</v>
      </c>
      <c r="AF20" s="410">
        <v>9.6844190763715261</v>
      </c>
      <c r="AG20" s="410">
        <v>8.9881039800264357</v>
      </c>
      <c r="AH20" s="410">
        <v>6.9671161580317014</v>
      </c>
      <c r="AI20" s="410">
        <v>7.2800698537437247</v>
      </c>
      <c r="AJ20" s="410">
        <v>9.1993020550600999</v>
      </c>
      <c r="AK20" s="410">
        <v>10.158883004333173</v>
      </c>
      <c r="AL20" s="410">
        <v>11.237785016286644</v>
      </c>
      <c r="AM20" s="410">
        <v>11.174829510229387</v>
      </c>
      <c r="AN20" s="410">
        <v>14.128002386990898</v>
      </c>
      <c r="AO20" s="410">
        <v>11.189535711973063</v>
      </c>
      <c r="AP20" s="410">
        <v>12.107392896139766</v>
      </c>
      <c r="AQ20" s="410">
        <v>14.505754908598512</v>
      </c>
      <c r="AR20" s="410">
        <v>14.808843850760017</v>
      </c>
      <c r="AS20" s="410">
        <v>13.754864850455832</v>
      </c>
      <c r="AT20" s="410">
        <v>12.421231216674746</v>
      </c>
      <c r="AU20" s="410">
        <v>9.4998039545174482</v>
      </c>
      <c r="AV20" s="410">
        <v>9.4046543154089477</v>
      </c>
      <c r="AW20" s="410">
        <v>8.4566712517193938</v>
      </c>
      <c r="AX20" s="410">
        <v>9.1874600127959045</v>
      </c>
      <c r="AY20" s="410">
        <v>11.516712741894947</v>
      </c>
      <c r="AZ20" s="410">
        <v>10.721210983924438</v>
      </c>
      <c r="BA20" s="410">
        <v>10.306917086578103</v>
      </c>
      <c r="BB20" s="410">
        <v>12.076256499133448</v>
      </c>
      <c r="BC20" s="410">
        <v>10.734996628455832</v>
      </c>
      <c r="BD20" s="410">
        <v>9.0728768733470471</v>
      </c>
      <c r="BE20" s="410">
        <v>7.3918657198192381</v>
      </c>
      <c r="BF20" s="410">
        <v>7.7002798217431865</v>
      </c>
      <c r="BG20" s="411">
        <v>7.4121679520137107</v>
      </c>
    </row>
    <row r="21" spans="1:59" s="244" customFormat="1">
      <c r="A21" s="434" t="s">
        <v>60</v>
      </c>
      <c r="B21" s="409">
        <v>12.425742574257425</v>
      </c>
      <c r="C21" s="410">
        <v>11.334093500570125</v>
      </c>
      <c r="D21" s="410">
        <v>10.06679389312977</v>
      </c>
      <c r="E21" s="410">
        <v>10.058113544926242</v>
      </c>
      <c r="F21" s="410">
        <v>9.7191150882426047</v>
      </c>
      <c r="G21" s="410">
        <v>9.8039215686274517</v>
      </c>
      <c r="H21" s="410">
        <v>9.6320793716411739</v>
      </c>
      <c r="I21" s="410">
        <v>9.793334574567119</v>
      </c>
      <c r="J21" s="410">
        <v>10.037394213737453</v>
      </c>
      <c r="K21" s="410">
        <v>10.119262739428985</v>
      </c>
      <c r="L21" s="410">
        <v>11.28901827591784</v>
      </c>
      <c r="M21" s="410">
        <v>10.704509436680594</v>
      </c>
      <c r="N21" s="410">
        <v>10.728440617739512</v>
      </c>
      <c r="O21" s="410">
        <v>8.8534957254947884</v>
      </c>
      <c r="P21" s="410">
        <v>10.902255639097744</v>
      </c>
      <c r="Q21" s="410">
        <v>11.142983230361871</v>
      </c>
      <c r="R21" s="410">
        <v>10.713867073027782</v>
      </c>
      <c r="S21" s="410">
        <v>10.572139303482588</v>
      </c>
      <c r="T21" s="410">
        <v>11.333018199007327</v>
      </c>
      <c r="U21" s="410">
        <v>11.712202024599979</v>
      </c>
      <c r="V21" s="410">
        <v>12.040990606319385</v>
      </c>
      <c r="W21" s="410">
        <v>12.303139203044076</v>
      </c>
      <c r="X21" s="410">
        <v>11.620279261549996</v>
      </c>
      <c r="Y21" s="410">
        <v>11.35593220338983</v>
      </c>
      <c r="Z21" s="410">
        <v>11.87315634218289</v>
      </c>
      <c r="AA21" s="410">
        <v>11.001117675235509</v>
      </c>
      <c r="AB21" s="410">
        <v>10.62421185372005</v>
      </c>
      <c r="AC21" s="410">
        <v>11.322398025838293</v>
      </c>
      <c r="AD21" s="410">
        <v>11.597421203438396</v>
      </c>
      <c r="AE21" s="410">
        <v>9.9313621964097152</v>
      </c>
      <c r="AF21" s="410">
        <v>9.6089438181046276</v>
      </c>
      <c r="AG21" s="410">
        <v>9.4654134234101921</v>
      </c>
      <c r="AH21" s="410">
        <v>8.57582209604921</v>
      </c>
      <c r="AI21" s="410">
        <v>9.2665356908971841</v>
      </c>
      <c r="AJ21" s="410">
        <v>8.5304381543233809</v>
      </c>
      <c r="AK21" s="410">
        <v>8.4577114427860707</v>
      </c>
      <c r="AL21" s="410">
        <v>8.7947882736156355</v>
      </c>
      <c r="AM21" s="410">
        <v>8.1602603843769366</v>
      </c>
      <c r="AN21" s="410">
        <v>9.3018051618678204</v>
      </c>
      <c r="AO21" s="410">
        <v>9.3246130933108855</v>
      </c>
      <c r="AP21" s="410">
        <v>10.212601965444151</v>
      </c>
      <c r="AQ21" s="410">
        <v>9.1288648160686083</v>
      </c>
      <c r="AR21" s="410">
        <v>10.467526485490557</v>
      </c>
      <c r="AS21" s="410">
        <v>10.417444154182439</v>
      </c>
      <c r="AT21" s="410">
        <v>9.9006301502666023</v>
      </c>
      <c r="AU21" s="410">
        <v>9.4325883604996363</v>
      </c>
      <c r="AV21" s="410">
        <v>10.506100316312697</v>
      </c>
      <c r="AW21" s="410">
        <v>8.731774415405777</v>
      </c>
      <c r="AX21" s="410">
        <v>9.9936020473448508</v>
      </c>
      <c r="AY21" s="410">
        <v>10.165870821814526</v>
      </c>
      <c r="AZ21" s="410">
        <v>9.2137361606305124</v>
      </c>
      <c r="BA21" s="410">
        <v>6.7224003664681637</v>
      </c>
      <c r="BB21" s="410">
        <v>7.8682842287694967</v>
      </c>
      <c r="BC21" s="410">
        <v>8.4018880647336474</v>
      </c>
      <c r="BD21" s="410">
        <v>7.6843961210696445</v>
      </c>
      <c r="BE21" s="410">
        <v>6.7220787604906391</v>
      </c>
      <c r="BF21" s="410">
        <v>8.0422841745258573</v>
      </c>
      <c r="BG21" s="411">
        <v>8.5796915167095111</v>
      </c>
    </row>
    <row r="22" spans="1:59" s="244" customFormat="1">
      <c r="A22" s="434" t="s">
        <v>61</v>
      </c>
      <c r="B22" s="409">
        <v>3.2673267326732676</v>
      </c>
      <c r="C22" s="410">
        <v>3.0786773090079818</v>
      </c>
      <c r="D22" s="410">
        <v>2.8387404580152671</v>
      </c>
      <c r="E22" s="410">
        <v>2.9280286097451946</v>
      </c>
      <c r="F22" s="410">
        <v>3.2562764106388267</v>
      </c>
      <c r="G22" s="410">
        <v>3.2905116069416271</v>
      </c>
      <c r="H22" s="410">
        <v>2.9144274493592395</v>
      </c>
      <c r="I22" s="410">
        <v>2.7927760193632469</v>
      </c>
      <c r="J22" s="410">
        <v>2.9718559338712853</v>
      </c>
      <c r="K22" s="410">
        <v>3.2706902782797256</v>
      </c>
      <c r="L22" s="410">
        <v>3.0244218017143782</v>
      </c>
      <c r="M22" s="410">
        <v>2.8670220429332951</v>
      </c>
      <c r="N22" s="410">
        <v>2.911029110291103</v>
      </c>
      <c r="O22" s="410">
        <v>2.7872116172853962</v>
      </c>
      <c r="P22" s="410">
        <v>2.6668233082706769</v>
      </c>
      <c r="Q22" s="410">
        <v>2.5595763459841132</v>
      </c>
      <c r="R22" s="410">
        <v>2.7781033876450594</v>
      </c>
      <c r="S22" s="410">
        <v>2.9963817277250113</v>
      </c>
      <c r="T22" s="410">
        <v>3.0134719924367759</v>
      </c>
      <c r="U22" s="410">
        <v>2.5144225536083598</v>
      </c>
      <c r="V22" s="410">
        <v>2.9766987922410637</v>
      </c>
      <c r="W22" s="410">
        <v>3.1709121657330095</v>
      </c>
      <c r="X22" s="410">
        <v>2.980039359010402</v>
      </c>
      <c r="Y22" s="410">
        <v>3.1732580037664784</v>
      </c>
      <c r="Z22" s="410">
        <v>3.3185840707964607</v>
      </c>
      <c r="AA22" s="410">
        <v>3.1933578157432545</v>
      </c>
      <c r="AB22" s="410">
        <v>3.2550441361916773</v>
      </c>
      <c r="AC22" s="410">
        <v>3.0628538249383075</v>
      </c>
      <c r="AD22" s="410">
        <v>3.0157593123209168</v>
      </c>
      <c r="AE22" s="410">
        <v>2.4392819429778245</v>
      </c>
      <c r="AF22" s="410">
        <v>2.1321760460399073</v>
      </c>
      <c r="AG22" s="410">
        <v>2.5040387722132471</v>
      </c>
      <c r="AH22" s="410">
        <v>3.3356990773598301</v>
      </c>
      <c r="AI22" s="410">
        <v>4.071163501418904</v>
      </c>
      <c r="AJ22" s="410">
        <v>3.9065529274912754</v>
      </c>
      <c r="AK22" s="410">
        <v>3.322099181511796</v>
      </c>
      <c r="AL22" s="410">
        <v>3.4872580954205783</v>
      </c>
      <c r="AM22" s="410">
        <v>3.4872907625542466</v>
      </c>
      <c r="AN22" s="410">
        <v>3.4835148440996568</v>
      </c>
      <c r="AO22" s="410">
        <v>3.1535323447516674</v>
      </c>
      <c r="AP22" s="410">
        <v>3.1215877705697217</v>
      </c>
      <c r="AQ22" s="410">
        <v>3.2893252087564884</v>
      </c>
      <c r="AR22" s="410">
        <v>3.2876554583141413</v>
      </c>
      <c r="AS22" s="410">
        <v>2.9002505731193686</v>
      </c>
      <c r="AT22" s="410">
        <v>2.8780901599612214</v>
      </c>
      <c r="AU22" s="410">
        <v>3.2039433148490448</v>
      </c>
      <c r="AV22" s="410">
        <v>3.2760957975598735</v>
      </c>
      <c r="AW22" s="410">
        <v>3.1031636863823935</v>
      </c>
      <c r="AX22" s="410">
        <v>3.3845169545745359</v>
      </c>
      <c r="AY22" s="410">
        <v>3.7823573762251823</v>
      </c>
      <c r="AZ22" s="410">
        <v>3.9469569024832674</v>
      </c>
      <c r="BA22" s="410">
        <v>3.6016949152542375</v>
      </c>
      <c r="BB22" s="410">
        <v>3.7157712305025998</v>
      </c>
      <c r="BC22" s="410">
        <v>4.2009440323668237</v>
      </c>
      <c r="BD22" s="410">
        <v>4.3564501910079345</v>
      </c>
      <c r="BE22" s="410">
        <v>4.0025823111684957</v>
      </c>
      <c r="BF22" s="410">
        <v>4.2076899160534769</v>
      </c>
      <c r="BG22" s="411">
        <v>4.648671808054841</v>
      </c>
    </row>
    <row r="23" spans="1:59" s="244" customFormat="1">
      <c r="A23" s="434" t="s">
        <v>62</v>
      </c>
      <c r="B23" s="409">
        <v>4.8762376237623766</v>
      </c>
      <c r="C23" s="410">
        <v>4.7206385404789053</v>
      </c>
      <c r="D23" s="410">
        <v>5.4627862595419847</v>
      </c>
      <c r="E23" s="410">
        <v>4.6267322306660708</v>
      </c>
      <c r="F23" s="410">
        <v>4.722843649018146</v>
      </c>
      <c r="G23" s="410">
        <v>4.7329276538201484</v>
      </c>
      <c r="H23" s="410">
        <v>5.477470028937578</v>
      </c>
      <c r="I23" s="410">
        <v>3.9657419474958107</v>
      </c>
      <c r="J23" s="410">
        <v>4.3101751623696121</v>
      </c>
      <c r="K23" s="410">
        <v>4.5717383447777378</v>
      </c>
      <c r="L23" s="410">
        <v>4.9328804787320077</v>
      </c>
      <c r="M23" s="410">
        <v>4.4806223887047976</v>
      </c>
      <c r="N23" s="410">
        <v>4.5647123137898049</v>
      </c>
      <c r="O23" s="410">
        <v>3.7123784986532384</v>
      </c>
      <c r="P23" s="410">
        <v>3.8533834586466162</v>
      </c>
      <c r="Q23" s="410">
        <v>3.3759929390997354</v>
      </c>
      <c r="R23" s="410">
        <v>3.3759231039737427</v>
      </c>
      <c r="S23" s="410">
        <v>3.4825870646766171</v>
      </c>
      <c r="T23" s="410">
        <v>4.1125029543843059</v>
      </c>
      <c r="U23" s="410">
        <v>3.2219440513769459</v>
      </c>
      <c r="V23" s="410">
        <v>3.5866780529461995</v>
      </c>
      <c r="W23" s="410">
        <v>3.3505971884578796</v>
      </c>
      <c r="X23" s="410">
        <v>3.3736294630306438</v>
      </c>
      <c r="Y23" s="410">
        <v>3.1073446327683616</v>
      </c>
      <c r="Z23" s="410">
        <v>3.0973451327433628</v>
      </c>
      <c r="AA23" s="410">
        <v>2.8420884560114961</v>
      </c>
      <c r="AB23" s="410">
        <v>3.2550441361916773</v>
      </c>
      <c r="AC23" s="410">
        <v>2.8523733488169545</v>
      </c>
      <c r="AD23" s="410">
        <v>2.9154727793696273</v>
      </c>
      <c r="AE23" s="410">
        <v>2.191129883843717</v>
      </c>
      <c r="AF23" s="410">
        <v>2.1557620642483135</v>
      </c>
      <c r="AG23" s="410">
        <v>2.4893523278014396</v>
      </c>
      <c r="AH23" s="410">
        <v>2.9335225928554531</v>
      </c>
      <c r="AI23" s="410">
        <v>2.9469548133595285</v>
      </c>
      <c r="AJ23" s="410">
        <v>3.1213648701046917</v>
      </c>
      <c r="AK23" s="410">
        <v>2.423367035788798</v>
      </c>
      <c r="AL23" s="410">
        <v>2.6441847097145046</v>
      </c>
      <c r="AM23" s="410">
        <v>2.4023558586484812</v>
      </c>
      <c r="AN23" s="410">
        <v>2.7450395345367746</v>
      </c>
      <c r="AO23" s="410">
        <v>2.3052515702907468</v>
      </c>
      <c r="AP23" s="410">
        <v>2.2801721369387886</v>
      </c>
      <c r="AQ23" s="410">
        <v>2.330173775671406</v>
      </c>
      <c r="AR23" s="410">
        <v>2.7406725011515429</v>
      </c>
      <c r="AS23" s="410">
        <v>2.0152476408807378</v>
      </c>
      <c r="AT23" s="410">
        <v>2.1388754241396022</v>
      </c>
      <c r="AU23" s="410">
        <v>2.1116899120595978</v>
      </c>
      <c r="AV23" s="410">
        <v>2.4514234071396293</v>
      </c>
      <c r="AW23" s="410">
        <v>2.0852819807427787</v>
      </c>
      <c r="AX23" s="410">
        <v>2.348048624440179</v>
      </c>
      <c r="AY23" s="410">
        <v>2.5006282985674795</v>
      </c>
      <c r="AZ23" s="410">
        <v>2.7522361919059235</v>
      </c>
      <c r="BA23" s="410">
        <v>2.221713238662391</v>
      </c>
      <c r="BB23" s="410">
        <v>2.564991334488735</v>
      </c>
      <c r="BC23" s="410">
        <v>2.6095751854349292</v>
      </c>
      <c r="BD23" s="410">
        <v>2.8945048486629448</v>
      </c>
      <c r="BE23" s="410">
        <v>2.5581020012911555</v>
      </c>
      <c r="BF23" s="410">
        <v>2.6634884443983835</v>
      </c>
      <c r="BG23" s="411">
        <v>3.020565552699229</v>
      </c>
    </row>
    <row r="24" spans="1:59" s="244" customFormat="1">
      <c r="A24" s="434" t="s">
        <v>63</v>
      </c>
      <c r="B24" s="409">
        <v>40.618811881188122</v>
      </c>
      <c r="C24" s="410">
        <v>40.068415051311291</v>
      </c>
      <c r="D24" s="410">
        <v>40.05248091603054</v>
      </c>
      <c r="E24" s="410">
        <v>36.723290120697364</v>
      </c>
      <c r="F24" s="410">
        <v>38.553318419090232</v>
      </c>
      <c r="G24" s="410">
        <v>40.77079107505071</v>
      </c>
      <c r="H24" s="410">
        <v>39.086399338569656</v>
      </c>
      <c r="I24" s="410">
        <v>34.909700242040586</v>
      </c>
      <c r="J24" s="410">
        <v>36.469198976579413</v>
      </c>
      <c r="K24" s="410">
        <v>36.176364293458619</v>
      </c>
      <c r="L24" s="410">
        <v>35.759340126152352</v>
      </c>
      <c r="M24" s="410">
        <v>35.081400374585797</v>
      </c>
      <c r="N24" s="410">
        <v>35.328686620199534</v>
      </c>
      <c r="O24" s="410">
        <v>40.262325799273917</v>
      </c>
      <c r="P24" s="410">
        <v>38.122650375939848</v>
      </c>
      <c r="Q24" s="410">
        <v>41.736540158870255</v>
      </c>
      <c r="R24" s="410">
        <v>42.679638963779162</v>
      </c>
      <c r="S24" s="410">
        <v>42.265943012211672</v>
      </c>
      <c r="T24" s="410">
        <v>38.158827700307256</v>
      </c>
      <c r="U24" s="410">
        <v>37.433329705017961</v>
      </c>
      <c r="V24" s="410">
        <v>40.905209222886427</v>
      </c>
      <c r="W24" s="410">
        <v>41.824331466018393</v>
      </c>
      <c r="X24" s="410">
        <v>42.882578952300626</v>
      </c>
      <c r="Y24" s="410">
        <v>42.69303201506591</v>
      </c>
      <c r="Z24" s="410">
        <v>43.501106194690266</v>
      </c>
      <c r="AA24" s="410">
        <v>42.016605460641863</v>
      </c>
      <c r="AB24" s="410">
        <v>42.016078184110974</v>
      </c>
      <c r="AC24" s="410">
        <v>39.730004354768475</v>
      </c>
      <c r="AD24" s="410">
        <v>42.127507163323777</v>
      </c>
      <c r="AE24" s="410">
        <v>46.177402323125662</v>
      </c>
      <c r="AF24" s="410">
        <v>41.082126515401669</v>
      </c>
      <c r="AG24" s="410">
        <v>31.553825818769276</v>
      </c>
      <c r="AH24" s="410">
        <v>34.918381831085874</v>
      </c>
      <c r="AI24" s="410">
        <v>31.532416502946951</v>
      </c>
      <c r="AJ24" s="410">
        <v>31.359053896859244</v>
      </c>
      <c r="AK24" s="410">
        <v>30.019258545979778</v>
      </c>
      <c r="AL24" s="410">
        <v>33.416363287986208</v>
      </c>
      <c r="AM24" s="410">
        <v>37.910725356478615</v>
      </c>
      <c r="AN24" s="410">
        <v>31.739519618081459</v>
      </c>
      <c r="AO24" s="410">
        <v>30.330894256297352</v>
      </c>
      <c r="AP24" s="410">
        <v>33.695163465861647</v>
      </c>
      <c r="AQ24" s="410">
        <v>34.162717219589254</v>
      </c>
      <c r="AR24" s="410">
        <v>30.72892676186089</v>
      </c>
      <c r="AS24" s="410">
        <v>29.125126619395424</v>
      </c>
      <c r="AT24" s="410">
        <v>29.065681047018906</v>
      </c>
      <c r="AU24" s="410">
        <v>30.314232902033272</v>
      </c>
      <c r="AV24" s="410">
        <v>25.457523723452326</v>
      </c>
      <c r="AW24" s="410">
        <v>22.938101788170563</v>
      </c>
      <c r="AX24" s="410">
        <v>27.84388995521433</v>
      </c>
      <c r="AY24" s="410">
        <v>29.335260115606935</v>
      </c>
      <c r="AZ24" s="410">
        <v>26.840557953337086</v>
      </c>
      <c r="BA24" s="410">
        <v>24.387311039853412</v>
      </c>
      <c r="BB24" s="410">
        <v>27.750433275563257</v>
      </c>
      <c r="BC24" s="410">
        <v>30.485502360080918</v>
      </c>
      <c r="BD24" s="410">
        <v>27.130473111960036</v>
      </c>
      <c r="BE24" s="410">
        <v>24.362491930277599</v>
      </c>
      <c r="BF24" s="410">
        <v>26.717794590112966</v>
      </c>
      <c r="BG24" s="411">
        <v>26.349614395886888</v>
      </c>
    </row>
    <row r="25" spans="1:59" s="244" customFormat="1">
      <c r="A25" s="434" t="s">
        <v>64</v>
      </c>
      <c r="B25" s="409">
        <v>12.599009900990099</v>
      </c>
      <c r="C25" s="410">
        <v>15.598631698973776</v>
      </c>
      <c r="D25" s="410">
        <v>14.31297709923664</v>
      </c>
      <c r="E25" s="410">
        <v>12.226195797943674</v>
      </c>
      <c r="F25" s="410">
        <v>12.975391498881431</v>
      </c>
      <c r="G25" s="410">
        <v>13.387423935091277</v>
      </c>
      <c r="H25" s="410">
        <v>14.179412980570483</v>
      </c>
      <c r="I25" s="410">
        <v>15.416123626885122</v>
      </c>
      <c r="J25" s="410">
        <v>12.556583349734304</v>
      </c>
      <c r="K25" s="410">
        <v>14.293458619443442</v>
      </c>
      <c r="L25" s="410">
        <v>17.839236616529192</v>
      </c>
      <c r="M25" s="410">
        <v>15.93430341449359</v>
      </c>
      <c r="N25" s="410">
        <v>19.406860735274019</v>
      </c>
      <c r="O25" s="410">
        <v>18.175430378264434</v>
      </c>
      <c r="P25" s="410">
        <v>17.257988721804512</v>
      </c>
      <c r="Q25" s="410">
        <v>13.448808473080318</v>
      </c>
      <c r="R25" s="410">
        <v>11.065525729691712</v>
      </c>
      <c r="S25" s="410">
        <v>12.754409769335142</v>
      </c>
      <c r="T25" s="410">
        <v>15.114630111084852</v>
      </c>
      <c r="U25" s="410">
        <v>14.019810601937522</v>
      </c>
      <c r="V25" s="410">
        <v>13.175552031230939</v>
      </c>
      <c r="W25" s="410">
        <v>13.856886164253252</v>
      </c>
      <c r="X25" s="410">
        <v>13.616343360509791</v>
      </c>
      <c r="Y25" s="410">
        <v>16.1864406779661</v>
      </c>
      <c r="Z25" s="410">
        <v>15.311578171091444</v>
      </c>
      <c r="AA25" s="410">
        <v>15.751237426153599</v>
      </c>
      <c r="AB25" s="410">
        <v>18.14312736443884</v>
      </c>
      <c r="AC25" s="410">
        <v>18.478734213964291</v>
      </c>
      <c r="AD25" s="410">
        <v>17.227793696275072</v>
      </c>
      <c r="AE25" s="410">
        <v>14.957761351636748</v>
      </c>
      <c r="AF25" s="410">
        <v>15.439407519222605</v>
      </c>
      <c r="AG25" s="410">
        <v>17.58701718313996</v>
      </c>
      <c r="AH25" s="410">
        <v>15.47196593328602</v>
      </c>
      <c r="AI25" s="410">
        <v>17.616240995415851</v>
      </c>
      <c r="AJ25" s="410">
        <v>16.779759596742924</v>
      </c>
      <c r="AK25" s="410">
        <v>17.934520943668751</v>
      </c>
      <c r="AL25" s="410">
        <v>16.909369611036599</v>
      </c>
      <c r="AM25" s="410">
        <v>17.39770613763174</v>
      </c>
      <c r="AN25" s="410">
        <v>17.962106519468897</v>
      </c>
      <c r="AO25" s="410">
        <v>17.826847115197825</v>
      </c>
      <c r="AP25" s="410">
        <v>16.430085426167384</v>
      </c>
      <c r="AQ25" s="410">
        <v>16.41277364026179</v>
      </c>
      <c r="AR25" s="410">
        <v>18.816213726393364</v>
      </c>
      <c r="AS25" s="410">
        <v>16.831049741429865</v>
      </c>
      <c r="AT25" s="410">
        <v>17.038293746970432</v>
      </c>
      <c r="AU25" s="410">
        <v>18.254635075337479</v>
      </c>
      <c r="AV25" s="410">
        <v>21.20424762765477</v>
      </c>
      <c r="AW25" s="410">
        <v>19.020632737276479</v>
      </c>
      <c r="AX25" s="410">
        <v>16.148432501599487</v>
      </c>
      <c r="AY25" s="410">
        <v>17.13998492083438</v>
      </c>
      <c r="AZ25" s="410">
        <v>16.85119159316945</v>
      </c>
      <c r="BA25" s="410">
        <v>15.254237288135593</v>
      </c>
      <c r="BB25" s="410">
        <v>13.53206239168111</v>
      </c>
      <c r="BC25" s="410">
        <v>14.356035064059339</v>
      </c>
      <c r="BD25" s="410">
        <v>12.775492212753454</v>
      </c>
      <c r="BE25" s="410">
        <v>12.435442220787605</v>
      </c>
      <c r="BF25" s="410">
        <v>10.63322624106125</v>
      </c>
      <c r="BG25" s="411">
        <v>12.403598971722365</v>
      </c>
    </row>
    <row r="26" spans="1:59" s="244" customFormat="1">
      <c r="A26" s="434" t="s">
        <v>146</v>
      </c>
      <c r="B26" s="409">
        <v>8.3168316831683171</v>
      </c>
      <c r="C26" s="410">
        <v>7.3204104903078671</v>
      </c>
      <c r="D26" s="410">
        <v>8.015267175572518</v>
      </c>
      <c r="E26" s="410">
        <v>8.3147071971390254</v>
      </c>
      <c r="F26" s="410">
        <v>7.2582649763857825</v>
      </c>
      <c r="G26" s="410">
        <v>6.3556457065584855</v>
      </c>
      <c r="H26" s="410">
        <v>6.1389003720545681</v>
      </c>
      <c r="I26" s="410">
        <v>5.6227890523180042</v>
      </c>
      <c r="J26" s="410">
        <v>5.1761464278685301</v>
      </c>
      <c r="K26" s="410">
        <v>5.7824358511022762</v>
      </c>
      <c r="L26" s="410">
        <v>4.8520135856380397</v>
      </c>
      <c r="M26" s="410">
        <v>5.4026797291456559</v>
      </c>
      <c r="N26" s="410">
        <v>4.6603799371327046</v>
      </c>
      <c r="O26" s="410">
        <v>4.0637076941093806</v>
      </c>
      <c r="P26" s="410">
        <v>4.5465225563909772</v>
      </c>
      <c r="Q26" s="410">
        <v>4.7661076787290382</v>
      </c>
      <c r="R26" s="410">
        <v>4.2667917008557028</v>
      </c>
      <c r="S26" s="410">
        <v>3.7652645861601086</v>
      </c>
      <c r="T26" s="410">
        <v>4.7861025762231151</v>
      </c>
      <c r="U26" s="410">
        <v>4.6478719930336343</v>
      </c>
      <c r="V26" s="410">
        <v>4.2576552397218501</v>
      </c>
      <c r="W26" s="410">
        <v>3.9319310855089316</v>
      </c>
      <c r="X26" s="410">
        <v>4.2357792146940305</v>
      </c>
      <c r="Y26" s="410">
        <v>4.8681732580037664</v>
      </c>
      <c r="Z26" s="410">
        <v>3.4476401179941005</v>
      </c>
      <c r="AA26" s="410">
        <v>3.7921124061951139</v>
      </c>
      <c r="AB26" s="410">
        <v>3.869798234552333</v>
      </c>
      <c r="AC26" s="410">
        <v>4.2168674698795181</v>
      </c>
      <c r="AD26" s="410">
        <v>3.2879656160458453</v>
      </c>
      <c r="AE26" s="410">
        <v>2.7138331573389651</v>
      </c>
      <c r="AF26" s="410">
        <v>2.518986744657767</v>
      </c>
      <c r="AG26" s="410">
        <v>3.3558525480981052</v>
      </c>
      <c r="AH26" s="410">
        <v>3.7142181215992429</v>
      </c>
      <c r="AI26" s="410">
        <v>4.1475660336171147</v>
      </c>
      <c r="AJ26" s="410">
        <v>3.8774718883288095</v>
      </c>
      <c r="AK26" s="410">
        <v>3.9078799550633923</v>
      </c>
      <c r="AL26" s="410">
        <v>2.912435332439165</v>
      </c>
      <c r="AM26" s="410">
        <v>3.2160570365778054</v>
      </c>
      <c r="AN26" s="410">
        <v>3.4611368044159332</v>
      </c>
      <c r="AO26" s="410">
        <v>3.943534287379395</v>
      </c>
      <c r="AP26" s="410">
        <v>2.9288971674481341</v>
      </c>
      <c r="AQ26" s="410">
        <v>3.2103362672083051</v>
      </c>
      <c r="AR26" s="410">
        <v>3.5352372178719484</v>
      </c>
      <c r="AS26" s="410">
        <v>3.1348296635922592</v>
      </c>
      <c r="AT26" s="410">
        <v>3.6294231701405719</v>
      </c>
      <c r="AU26" s="410">
        <v>3.4504004929143557</v>
      </c>
      <c r="AV26" s="410">
        <v>4.3944871215544508</v>
      </c>
      <c r="AW26" s="410">
        <v>3.9779917469050892</v>
      </c>
      <c r="AX26" s="410">
        <v>4.5233525271912987</v>
      </c>
      <c r="AY26" s="410">
        <v>4.9384267403870323</v>
      </c>
      <c r="AZ26" s="410">
        <v>5.2792894226559079</v>
      </c>
      <c r="BA26" s="410">
        <v>4.8442510306917086</v>
      </c>
      <c r="BB26" s="410">
        <v>4.4228769497400346</v>
      </c>
      <c r="BC26" s="410">
        <v>4.3088334457181388</v>
      </c>
      <c r="BD26" s="410">
        <v>4.5401116661769025</v>
      </c>
      <c r="BE26" s="410">
        <v>5.1242737249838601</v>
      </c>
      <c r="BF26" s="410">
        <v>4.4253290496424498</v>
      </c>
      <c r="BG26" s="411">
        <v>4.2737789203084828</v>
      </c>
    </row>
    <row r="27" spans="1:59" s="244" customFormat="1">
      <c r="A27" s="412"/>
      <c r="B27" s="413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5"/>
    </row>
    <row r="28" spans="1:59" s="244" customFormat="1" ht="13.5">
      <c r="A28" s="435" t="s">
        <v>147</v>
      </c>
      <c r="B28" s="429"/>
      <c r="C28" s="430"/>
      <c r="D28" s="430"/>
      <c r="E28" s="430"/>
      <c r="F28" s="430"/>
      <c r="G28" s="430"/>
      <c r="H28" s="430"/>
      <c r="I28" s="430"/>
      <c r="J28" s="430"/>
      <c r="K28" s="430"/>
      <c r="L28" s="430"/>
      <c r="M28" s="430"/>
      <c r="N28" s="430"/>
      <c r="O28" s="430"/>
      <c r="P28" s="430"/>
      <c r="Q28" s="430"/>
      <c r="R28" s="430"/>
      <c r="S28" s="430"/>
      <c r="T28" s="430"/>
      <c r="U28" s="430"/>
      <c r="V28" s="430"/>
      <c r="W28" s="430"/>
      <c r="X28" s="430"/>
      <c r="Y28" s="430"/>
      <c r="Z28" s="430"/>
      <c r="AA28" s="430"/>
      <c r="AB28" s="430"/>
      <c r="AC28" s="430"/>
      <c r="AD28" s="430"/>
      <c r="AE28" s="430"/>
      <c r="AF28" s="430"/>
      <c r="AG28" s="430"/>
      <c r="AH28" s="430"/>
      <c r="AI28" s="430"/>
      <c r="AJ28" s="430"/>
      <c r="AK28" s="430"/>
      <c r="AL28" s="430"/>
      <c r="AM28" s="430"/>
      <c r="AN28" s="430"/>
      <c r="AO28" s="430"/>
      <c r="AP28" s="430"/>
      <c r="AQ28" s="430"/>
      <c r="AR28" s="430"/>
      <c r="AS28" s="430"/>
      <c r="AT28" s="430"/>
      <c r="AU28" s="430"/>
      <c r="AV28" s="430"/>
      <c r="AW28" s="430"/>
      <c r="AX28" s="430"/>
      <c r="AY28" s="430"/>
      <c r="AZ28" s="430"/>
      <c r="BA28" s="430"/>
      <c r="BB28" s="430"/>
      <c r="BC28" s="430"/>
      <c r="BD28" s="430"/>
      <c r="BE28" s="430"/>
      <c r="BF28" s="430"/>
      <c r="BG28" s="431"/>
    </row>
    <row r="29" spans="1:59" s="247" customFormat="1" ht="13.5">
      <c r="A29" s="266" t="s">
        <v>35</v>
      </c>
      <c r="B29" s="416"/>
      <c r="C29" s="417"/>
      <c r="D29" s="417"/>
      <c r="E29" s="417"/>
      <c r="F29" s="417">
        <v>99.579207920792072</v>
      </c>
      <c r="G29" s="417">
        <v>101.18586088939567</v>
      </c>
      <c r="H29" s="417">
        <v>115.41030534351144</v>
      </c>
      <c r="I29" s="417">
        <v>120.04917299955298</v>
      </c>
      <c r="J29" s="417">
        <v>126.29878200348</v>
      </c>
      <c r="K29" s="417">
        <v>124.72391255352716</v>
      </c>
      <c r="L29" s="417">
        <v>127.80074410913601</v>
      </c>
      <c r="M29" s="417">
        <v>129.23105566933532</v>
      </c>
      <c r="N29" s="417">
        <v>144.00708521944497</v>
      </c>
      <c r="O29" s="417">
        <v>154.30068666425731</v>
      </c>
      <c r="P29" s="417">
        <v>137.66779880316997</v>
      </c>
      <c r="Q29" s="417">
        <v>130.58637083993659</v>
      </c>
      <c r="R29" s="417">
        <v>116.59149924832582</v>
      </c>
      <c r="S29" s="417">
        <v>103.57184682047078</v>
      </c>
      <c r="T29" s="417">
        <v>99.412593984962399</v>
      </c>
      <c r="U29" s="417">
        <v>101.35701676963814</v>
      </c>
      <c r="V29" s="417">
        <v>96.084866955808224</v>
      </c>
      <c r="W29" s="417">
        <v>106.97648123021257</v>
      </c>
      <c r="X29" s="417">
        <v>126.10493973056016</v>
      </c>
      <c r="Y29" s="417">
        <v>115.59812778926744</v>
      </c>
      <c r="Z29" s="417">
        <v>132.34110040258631</v>
      </c>
      <c r="AA29" s="417">
        <v>132.39615262657225</v>
      </c>
      <c r="AB29" s="417">
        <v>118.90169618592448</v>
      </c>
      <c r="AC29" s="417">
        <v>129.73634651600753</v>
      </c>
      <c r="AD29" s="417">
        <v>128.68731563421829</v>
      </c>
      <c r="AE29" s="417">
        <v>151.20549257544306</v>
      </c>
      <c r="AF29" s="417">
        <v>167.07912988650693</v>
      </c>
      <c r="AG29" s="417">
        <v>98.838728407606325</v>
      </c>
      <c r="AH29" s="417">
        <v>60.558739255014324</v>
      </c>
      <c r="AI29" s="417">
        <v>48.373812038014783</v>
      </c>
      <c r="AJ29" s="417">
        <v>48.662672767583373</v>
      </c>
      <c r="AK29" s="417">
        <v>91.511235129975034</v>
      </c>
      <c r="AL29" s="417">
        <v>123.46818074284363</v>
      </c>
      <c r="AM29" s="417">
        <v>140.84261078367169</v>
      </c>
      <c r="AN29" s="417">
        <v>129.95347033734006</v>
      </c>
      <c r="AO29" s="417">
        <v>123.92071898571658</v>
      </c>
      <c r="AP29" s="417">
        <v>149.15692661429392</v>
      </c>
      <c r="AQ29" s="417">
        <v>137.35275883446994</v>
      </c>
      <c r="AR29" s="417">
        <v>129.55393107563776</v>
      </c>
      <c r="AS29" s="417">
        <v>121.45956096613352</v>
      </c>
      <c r="AT29" s="417">
        <v>106.0055237972895</v>
      </c>
      <c r="AU29" s="417">
        <v>100.72782667569398</v>
      </c>
      <c r="AV29" s="417">
        <v>101.93459235375404</v>
      </c>
      <c r="AW29" s="417">
        <v>96.897158394199494</v>
      </c>
      <c r="AX29" s="417">
        <v>94.704314105671344</v>
      </c>
      <c r="AY29" s="417">
        <v>89.150282865624831</v>
      </c>
      <c r="AZ29" s="417">
        <v>90.301626751016713</v>
      </c>
      <c r="BA29" s="417">
        <v>96.088033012379654</v>
      </c>
      <c r="BB29" s="417">
        <v>92.290467050543825</v>
      </c>
      <c r="BC29" s="417">
        <v>93.176677557175168</v>
      </c>
      <c r="BD29" s="417">
        <v>85.144179645962353</v>
      </c>
      <c r="BE29" s="417">
        <v>70.957398076042139</v>
      </c>
      <c r="BF29" s="417">
        <v>66.890814558058935</v>
      </c>
      <c r="BG29" s="418">
        <v>62.953472690492241</v>
      </c>
    </row>
    <row r="30" spans="1:59" s="244" customFormat="1">
      <c r="A30" s="434" t="s">
        <v>58</v>
      </c>
      <c r="B30" s="409"/>
      <c r="C30" s="410"/>
      <c r="D30" s="410"/>
      <c r="E30" s="410"/>
      <c r="F30" s="410">
        <v>132.06106870229007</v>
      </c>
      <c r="G30" s="410">
        <v>110.41095890410959</v>
      </c>
      <c r="H30" s="410">
        <v>144.82758620689654</v>
      </c>
      <c r="I30" s="410">
        <v>133.18181818181819</v>
      </c>
      <c r="J30" s="410">
        <v>124.08477842003853</v>
      </c>
      <c r="K30" s="410">
        <v>141.93548387096774</v>
      </c>
      <c r="L30" s="410">
        <v>98.80952380952381</v>
      </c>
      <c r="M30" s="410">
        <v>106.37087599544937</v>
      </c>
      <c r="N30" s="410">
        <v>104.19254658385093</v>
      </c>
      <c r="O30" s="410">
        <v>143.35664335664336</v>
      </c>
      <c r="P30" s="410">
        <v>155.93803786574873</v>
      </c>
      <c r="Q30" s="410">
        <v>115.08021390374333</v>
      </c>
      <c r="R30" s="410">
        <v>127.27272727272727</v>
      </c>
      <c r="S30" s="410">
        <v>112.07317073170732</v>
      </c>
      <c r="T30" s="410">
        <v>119.64679911699778</v>
      </c>
      <c r="U30" s="410">
        <v>134.75836431226767</v>
      </c>
      <c r="V30" s="410">
        <v>120.96018735362996</v>
      </c>
      <c r="W30" s="410">
        <v>114.68988030467899</v>
      </c>
      <c r="X30" s="410">
        <v>126.01476014760146</v>
      </c>
      <c r="Y30" s="410">
        <v>86.896551724137922</v>
      </c>
      <c r="Z30" s="410">
        <v>120.32913843175217</v>
      </c>
      <c r="AA30" s="410">
        <v>156.0721062618596</v>
      </c>
      <c r="AB30" s="410">
        <v>103.22108345534406</v>
      </c>
      <c r="AC30" s="410">
        <v>154.76190476190476</v>
      </c>
      <c r="AD30" s="410">
        <v>145.69589702333064</v>
      </c>
      <c r="AE30" s="410">
        <v>125.22796352583588</v>
      </c>
      <c r="AF30" s="410">
        <v>261.27659574468083</v>
      </c>
      <c r="AG30" s="410">
        <v>168</v>
      </c>
      <c r="AH30" s="410">
        <v>112.4240750966317</v>
      </c>
      <c r="AI30" s="410">
        <v>102.91262135922329</v>
      </c>
      <c r="AJ30" s="410">
        <v>65.038002171552662</v>
      </c>
      <c r="AK30" s="410">
        <v>90.445665445665441</v>
      </c>
      <c r="AL30" s="410">
        <v>105.59921414538312</v>
      </c>
      <c r="AM30" s="410">
        <v>98.915094339622641</v>
      </c>
      <c r="AN30" s="410">
        <v>96.118530884808024</v>
      </c>
      <c r="AO30" s="410">
        <v>114.27607154910564</v>
      </c>
      <c r="AP30" s="410">
        <v>139.2093023255814</v>
      </c>
      <c r="AQ30" s="410">
        <v>143.34763948497854</v>
      </c>
      <c r="AR30" s="410">
        <v>117.75944420321321</v>
      </c>
      <c r="AS30" s="410">
        <v>120.88009450679267</v>
      </c>
      <c r="AT30" s="410">
        <v>126.42833277647844</v>
      </c>
      <c r="AU30" s="410">
        <v>140.95143047238855</v>
      </c>
      <c r="AV30" s="410">
        <v>152.1386430678466</v>
      </c>
      <c r="AW30" s="410">
        <v>140.70364036159299</v>
      </c>
      <c r="AX30" s="410">
        <v>109.75158562367864</v>
      </c>
      <c r="AY30" s="410">
        <v>77.460467311777208</v>
      </c>
      <c r="AZ30" s="410">
        <v>94.522539990305376</v>
      </c>
      <c r="BA30" s="410">
        <v>99.044973085605136</v>
      </c>
      <c r="BB30" s="410">
        <v>97.495786178666023</v>
      </c>
      <c r="BC30" s="410">
        <v>112.52285191956123</v>
      </c>
      <c r="BD30" s="410">
        <v>110.10256410256409</v>
      </c>
      <c r="BE30" s="410">
        <v>81.258765778401127</v>
      </c>
      <c r="BF30" s="410">
        <v>84.860459372684616</v>
      </c>
      <c r="BG30" s="411">
        <v>84.213376658543197</v>
      </c>
    </row>
    <row r="31" spans="1:59" s="244" customFormat="1">
      <c r="A31" s="434" t="s">
        <v>59</v>
      </c>
      <c r="B31" s="409"/>
      <c r="C31" s="410"/>
      <c r="D31" s="410"/>
      <c r="E31" s="410"/>
      <c r="F31" s="410">
        <v>129.39393939393941</v>
      </c>
      <c r="G31" s="410">
        <v>133.17422434367541</v>
      </c>
      <c r="H31" s="410">
        <v>125.68578553615961</v>
      </c>
      <c r="I31" s="410">
        <v>128.87931034482759</v>
      </c>
      <c r="J31" s="410">
        <v>188.05620608899298</v>
      </c>
      <c r="K31" s="410">
        <v>153.2258064516129</v>
      </c>
      <c r="L31" s="410">
        <v>158.33333333333331</v>
      </c>
      <c r="M31" s="410">
        <v>139.9665551839465</v>
      </c>
      <c r="N31" s="410">
        <v>120.54794520547945</v>
      </c>
      <c r="O31" s="410">
        <v>125.26315789473684</v>
      </c>
      <c r="P31" s="410">
        <v>128.07017543859649</v>
      </c>
      <c r="Q31" s="410">
        <v>120.19115890083631</v>
      </c>
      <c r="R31" s="410">
        <v>133.1611570247934</v>
      </c>
      <c r="S31" s="410">
        <v>113.72549019607843</v>
      </c>
      <c r="T31" s="410">
        <v>88.356164383561648</v>
      </c>
      <c r="U31" s="410">
        <v>97.415506958250504</v>
      </c>
      <c r="V31" s="410">
        <v>66.485647788983698</v>
      </c>
      <c r="W31" s="410">
        <v>80.952380952380949</v>
      </c>
      <c r="X31" s="410">
        <v>100.33222591362126</v>
      </c>
      <c r="Y31" s="410">
        <v>73.163265306122454</v>
      </c>
      <c r="Z31" s="410">
        <v>101.16686114352392</v>
      </c>
      <c r="AA31" s="410">
        <v>105.0709939148073</v>
      </c>
      <c r="AB31" s="410">
        <v>108.16777041942605</v>
      </c>
      <c r="AC31" s="410">
        <v>118.82845188284519</v>
      </c>
      <c r="AD31" s="410">
        <v>110.38062283737024</v>
      </c>
      <c r="AE31" s="410">
        <v>195.84942084942085</v>
      </c>
      <c r="AF31" s="410">
        <v>209.48979591836735</v>
      </c>
      <c r="AG31" s="410">
        <v>143.66197183098592</v>
      </c>
      <c r="AH31" s="410">
        <v>61.546499477533956</v>
      </c>
      <c r="AI31" s="410">
        <v>32.873336619024151</v>
      </c>
      <c r="AJ31" s="410">
        <v>46.225036531904529</v>
      </c>
      <c r="AK31" s="410">
        <v>103.43137254901961</v>
      </c>
      <c r="AL31" s="410">
        <v>199.15110356536502</v>
      </c>
      <c r="AM31" s="410">
        <v>216.19190404797601</v>
      </c>
      <c r="AN31" s="410">
        <v>199.57850368809272</v>
      </c>
      <c r="AO31" s="410">
        <v>136.49289099526067</v>
      </c>
      <c r="AP31" s="410">
        <v>160.6990622335891</v>
      </c>
      <c r="AQ31" s="410">
        <v>178.29403606102636</v>
      </c>
      <c r="AR31" s="410">
        <v>135.79725448785638</v>
      </c>
      <c r="AS31" s="410">
        <v>149.30555555555557</v>
      </c>
      <c r="AT31" s="410">
        <v>108.75331564986736</v>
      </c>
      <c r="AU31" s="410">
        <v>65.966549980552315</v>
      </c>
      <c r="AV31" s="410">
        <v>64.73561430793157</v>
      </c>
      <c r="AW31" s="410">
        <v>59.573643410852718</v>
      </c>
      <c r="AX31" s="410">
        <v>70.048780487804876</v>
      </c>
      <c r="AY31" s="410">
        <v>108.07783018867924</v>
      </c>
      <c r="AZ31" s="410">
        <v>102.94294294294295</v>
      </c>
      <c r="BA31" s="410">
        <v>117.11125569290826</v>
      </c>
      <c r="BB31" s="410">
        <v>121.30919220055709</v>
      </c>
      <c r="BC31" s="410">
        <v>86.852154937261318</v>
      </c>
      <c r="BD31" s="410">
        <v>72.053675612602092</v>
      </c>
      <c r="BE31" s="410">
        <v>50.888888888888886</v>
      </c>
      <c r="BF31" s="410">
        <v>42.652123995407578</v>
      </c>
      <c r="BG31" s="411">
        <v>43.467336683417088</v>
      </c>
    </row>
    <row r="32" spans="1:59" s="244" customFormat="1">
      <c r="A32" s="434" t="s">
        <v>60</v>
      </c>
      <c r="B32" s="409"/>
      <c r="C32" s="410"/>
      <c r="D32" s="410"/>
      <c r="E32" s="410"/>
      <c r="F32" s="410">
        <v>77.888446215139439</v>
      </c>
      <c r="G32" s="410">
        <v>87.525150905432596</v>
      </c>
      <c r="H32" s="410">
        <v>110.42654028436019</v>
      </c>
      <c r="I32" s="410">
        <v>116.88888888888889</v>
      </c>
      <c r="J32" s="410">
        <v>130.43478260869566</v>
      </c>
      <c r="K32" s="410">
        <v>128.73563218390805</v>
      </c>
      <c r="L32" s="410">
        <v>149.7854077253219</v>
      </c>
      <c r="M32" s="410">
        <v>141.25475285171103</v>
      </c>
      <c r="N32" s="410">
        <v>153.92156862745099</v>
      </c>
      <c r="O32" s="410">
        <v>135</v>
      </c>
      <c r="P32" s="410">
        <v>132.95128939828081</v>
      </c>
      <c r="Q32" s="410">
        <v>135.93539703903096</v>
      </c>
      <c r="R32" s="410">
        <v>116.43312101910827</v>
      </c>
      <c r="S32" s="410">
        <v>123.67724867724867</v>
      </c>
      <c r="T32" s="410">
        <v>103.34051724137932</v>
      </c>
      <c r="U32" s="410">
        <v>106.53465346534654</v>
      </c>
      <c r="V32" s="410">
        <v>107.98687089715536</v>
      </c>
      <c r="W32" s="410">
        <v>124.49197860962566</v>
      </c>
      <c r="X32" s="410">
        <v>129.30135557872785</v>
      </c>
      <c r="Y32" s="410">
        <v>112.08178438661709</v>
      </c>
      <c r="Z32" s="410">
        <v>130.49645390070924</v>
      </c>
      <c r="AA32" s="410">
        <v>118.38487972508591</v>
      </c>
      <c r="AB32" s="410">
        <v>108.70967741935485</v>
      </c>
      <c r="AC32" s="410">
        <v>129.3532338308458</v>
      </c>
      <c r="AD32" s="410">
        <v>125.69875776397517</v>
      </c>
      <c r="AE32" s="410">
        <v>136.50217706821482</v>
      </c>
      <c r="AF32" s="410">
        <v>151.11275964391692</v>
      </c>
      <c r="AG32" s="410">
        <v>82.628205128205124</v>
      </c>
      <c r="AH32" s="410">
        <v>44.780728844966028</v>
      </c>
      <c r="AI32" s="410">
        <v>45.135566188197771</v>
      </c>
      <c r="AJ32" s="410">
        <v>43.200785468826709</v>
      </c>
      <c r="AK32" s="410">
        <v>81.768813033359194</v>
      </c>
      <c r="AL32" s="410">
        <v>126.62068965517241</v>
      </c>
      <c r="AM32" s="410">
        <v>124.02826855123675</v>
      </c>
      <c r="AN32" s="410">
        <v>141.70454545454544</v>
      </c>
      <c r="AO32" s="410">
        <v>136.62239089184061</v>
      </c>
      <c r="AP32" s="410">
        <v>173.20261437908496</v>
      </c>
      <c r="AQ32" s="410">
        <v>153.65622032288698</v>
      </c>
      <c r="AR32" s="410">
        <v>145.78989574979951</v>
      </c>
      <c r="AS32" s="410">
        <v>135.69444444444446</v>
      </c>
      <c r="AT32" s="410">
        <v>102.76729559748428</v>
      </c>
      <c r="AU32" s="410">
        <v>104.07911001236094</v>
      </c>
      <c r="AV32" s="410">
        <v>102.3102310231023</v>
      </c>
      <c r="AW32" s="410">
        <v>81.218014329580342</v>
      </c>
      <c r="AX32" s="410">
        <v>95.593635250917998</v>
      </c>
      <c r="AY32" s="410">
        <v>96.080760095011868</v>
      </c>
      <c r="AZ32" s="410">
        <v>79.193548387096783</v>
      </c>
      <c r="BA32" s="410">
        <v>73.976055450535611</v>
      </c>
      <c r="BB32" s="410">
        <v>72.663252240717028</v>
      </c>
      <c r="BC32" s="410">
        <v>77.008652657601971</v>
      </c>
      <c r="BD32" s="410">
        <v>71.011541072640867</v>
      </c>
      <c r="BE32" s="410">
        <v>70.954003407155028</v>
      </c>
      <c r="BF32" s="410">
        <v>68.370044052863435</v>
      </c>
      <c r="BG32" s="411">
        <v>64.285714285714292</v>
      </c>
    </row>
    <row r="33" spans="1:59" s="244" customFormat="1">
      <c r="A33" s="434" t="s">
        <v>61</v>
      </c>
      <c r="B33" s="409"/>
      <c r="C33" s="410"/>
      <c r="D33" s="410"/>
      <c r="E33" s="410"/>
      <c r="F33" s="410">
        <v>99.242424242424249</v>
      </c>
      <c r="G33" s="410">
        <v>108.14814814814815</v>
      </c>
      <c r="H33" s="410">
        <v>118.4873949579832</v>
      </c>
      <c r="I33" s="410">
        <v>114.50381679389312</v>
      </c>
      <c r="J33" s="410">
        <v>115.26717557251909</v>
      </c>
      <c r="K33" s="410">
        <v>123.97260273972603</v>
      </c>
      <c r="L33" s="410">
        <v>132.6241134751773</v>
      </c>
      <c r="M33" s="410">
        <v>132.66666666666666</v>
      </c>
      <c r="N33" s="410">
        <v>141.05960264900662</v>
      </c>
      <c r="O33" s="410">
        <v>131.49171270718233</v>
      </c>
      <c r="P33" s="410">
        <v>121.3903743315508</v>
      </c>
      <c r="Q33" s="410">
        <v>116.58291457286431</v>
      </c>
      <c r="R33" s="410">
        <v>111.26760563380283</v>
      </c>
      <c r="S33" s="410">
        <v>111.34453781512606</v>
      </c>
      <c r="T33" s="410">
        <v>112.33480176211455</v>
      </c>
      <c r="U33" s="410">
        <v>99.568965517241381</v>
      </c>
      <c r="V33" s="410">
        <v>102.9535864978903</v>
      </c>
      <c r="W33" s="410">
        <v>113.20754716981132</v>
      </c>
      <c r="X33" s="410">
        <v>124.70588235294117</v>
      </c>
      <c r="Y33" s="410">
        <v>145.88744588744589</v>
      </c>
      <c r="Z33" s="410">
        <v>147.54098360655738</v>
      </c>
      <c r="AA33" s="410">
        <v>133.33333333333331</v>
      </c>
      <c r="AB33" s="410">
        <v>129.87421383647799</v>
      </c>
      <c r="AC33" s="410">
        <v>125.22255192878337</v>
      </c>
      <c r="AD33" s="410">
        <v>116.94444444444446</v>
      </c>
      <c r="AE33" s="410">
        <v>115.5</v>
      </c>
      <c r="AF33" s="410">
        <v>109.44309927360776</v>
      </c>
      <c r="AG33" s="410">
        <v>80.805687203791464</v>
      </c>
      <c r="AH33" s="410">
        <v>66.983372921615199</v>
      </c>
      <c r="AI33" s="410">
        <v>80.735930735930737</v>
      </c>
      <c r="AJ33" s="410">
        <v>89.159292035398224</v>
      </c>
      <c r="AK33" s="410">
        <v>121.40762463343108</v>
      </c>
      <c r="AL33" s="410">
        <v>129.07801418439718</v>
      </c>
      <c r="AM33" s="410">
        <v>120.64343163538874</v>
      </c>
      <c r="AN33" s="410">
        <v>115.88089330024813</v>
      </c>
      <c r="AO33" s="410">
        <v>117.63285024154588</v>
      </c>
      <c r="AP33" s="410">
        <v>133.5164835164835</v>
      </c>
      <c r="AQ33" s="410">
        <v>129.55555555555554</v>
      </c>
      <c r="AR33" s="410">
        <v>122.2698072805139</v>
      </c>
      <c r="AS33" s="410">
        <v>111.70431211498972</v>
      </c>
      <c r="AT33" s="410">
        <v>97.7366255144033</v>
      </c>
      <c r="AU33" s="410">
        <v>98.113207547169807</v>
      </c>
      <c r="AV33" s="410">
        <v>101.57618213660244</v>
      </c>
      <c r="AW33" s="410">
        <v>103.6764705882353</v>
      </c>
      <c r="AX33" s="410">
        <v>111.36842105263159</v>
      </c>
      <c r="AY33" s="410">
        <v>105.24475524475525</v>
      </c>
      <c r="AZ33" s="410">
        <v>108.79310344827586</v>
      </c>
      <c r="BA33" s="410">
        <v>111.52482269503545</v>
      </c>
      <c r="BB33" s="410">
        <v>101.32325141776937</v>
      </c>
      <c r="BC33" s="410">
        <v>103.48837209302326</v>
      </c>
      <c r="BD33" s="410">
        <v>93.977812995245642</v>
      </c>
      <c r="BE33" s="410">
        <v>78.855325914149446</v>
      </c>
      <c r="BF33" s="410">
        <v>75.746268656716424</v>
      </c>
      <c r="BG33" s="411">
        <v>69.662921348314612</v>
      </c>
    </row>
    <row r="34" spans="1:59" s="244" customFormat="1">
      <c r="A34" s="434" t="s">
        <v>62</v>
      </c>
      <c r="B34" s="409"/>
      <c r="C34" s="410"/>
      <c r="D34" s="410"/>
      <c r="E34" s="410"/>
      <c r="F34" s="410">
        <v>96.44670050761421</v>
      </c>
      <c r="G34" s="410">
        <v>101.44927536231884</v>
      </c>
      <c r="H34" s="410">
        <v>115.72052401746724</v>
      </c>
      <c r="I34" s="410">
        <v>102.89855072463767</v>
      </c>
      <c r="J34" s="410">
        <v>115.26315789473685</v>
      </c>
      <c r="K34" s="410">
        <v>120.47619047619047</v>
      </c>
      <c r="L34" s="410">
        <v>115.09433962264151</v>
      </c>
      <c r="M34" s="410">
        <v>146.0093896713615</v>
      </c>
      <c r="N34" s="410">
        <v>152.51141552511416</v>
      </c>
      <c r="O34" s="410">
        <v>125.29644268774705</v>
      </c>
      <c r="P34" s="410">
        <v>107.54098360655738</v>
      </c>
      <c r="Q34" s="410">
        <v>98.39228295819936</v>
      </c>
      <c r="R34" s="410">
        <v>86.227544910179645</v>
      </c>
      <c r="S34" s="410">
        <v>97.160883280757091</v>
      </c>
      <c r="T34" s="410">
        <v>106.09756097560977</v>
      </c>
      <c r="U34" s="410">
        <v>96.732026143790847</v>
      </c>
      <c r="V34" s="410">
        <v>102.08333333333333</v>
      </c>
      <c r="W34" s="410">
        <v>102.92207792207793</v>
      </c>
      <c r="X34" s="410">
        <v>103.44827586206897</v>
      </c>
      <c r="Y34" s="410">
        <v>111.48648648648648</v>
      </c>
      <c r="Z34" s="410">
        <v>114.28571428571428</v>
      </c>
      <c r="AA34" s="410">
        <v>112.30283911671923</v>
      </c>
      <c r="AB34" s="410">
        <v>114.72222222222221</v>
      </c>
      <c r="AC34" s="410">
        <v>119.09090909090909</v>
      </c>
      <c r="AD34" s="410">
        <v>121.13095238095238</v>
      </c>
      <c r="AE34" s="410">
        <v>116.57303370786516</v>
      </c>
      <c r="AF34" s="410">
        <v>110.65375302663438</v>
      </c>
      <c r="AG34" s="410">
        <v>86.25954198473282</v>
      </c>
      <c r="AH34" s="410">
        <v>60.933660933660938</v>
      </c>
      <c r="AI34" s="410">
        <v>65.060240963855421</v>
      </c>
      <c r="AJ34" s="410">
        <v>70.459518599562358</v>
      </c>
      <c r="AK34" s="410">
        <v>89.08554572271386</v>
      </c>
      <c r="AL34" s="410">
        <v>111.29032258064515</v>
      </c>
      <c r="AM34" s="410">
        <v>114.81481481481481</v>
      </c>
      <c r="AN34" s="410">
        <v>114.28571428571428</v>
      </c>
      <c r="AO34" s="410">
        <v>117.88079470198676</v>
      </c>
      <c r="AP34" s="410">
        <v>128.62318840579709</v>
      </c>
      <c r="AQ34" s="410">
        <v>133.2258064516129</v>
      </c>
      <c r="AR34" s="410">
        <v>129.34782608695653</v>
      </c>
      <c r="AS34" s="410">
        <v>106.17977528089888</v>
      </c>
      <c r="AT34" s="410">
        <v>99.436619718309856</v>
      </c>
      <c r="AU34" s="410">
        <v>91.283292978208237</v>
      </c>
      <c r="AV34" s="410">
        <v>91.17647058823529</v>
      </c>
      <c r="AW34" s="410">
        <v>100.26455026455025</v>
      </c>
      <c r="AX34" s="410">
        <v>103.96600566572238</v>
      </c>
      <c r="AY34" s="410">
        <v>105.57029177718833</v>
      </c>
      <c r="AZ34" s="410">
        <v>101.38248847926268</v>
      </c>
      <c r="BA34" s="410">
        <v>102.37467018469657</v>
      </c>
      <c r="BB34" s="410">
        <v>100.81743869209809</v>
      </c>
      <c r="BC34" s="410">
        <v>97.236180904522612</v>
      </c>
      <c r="BD34" s="410">
        <v>89.545454545454547</v>
      </c>
      <c r="BE34" s="410">
        <v>81.701030927835049</v>
      </c>
      <c r="BF34" s="410">
        <v>69.459459459459467</v>
      </c>
      <c r="BG34" s="411">
        <v>72.868217054263567</v>
      </c>
    </row>
    <row r="35" spans="1:59" s="244" customFormat="1">
      <c r="A35" s="434" t="s">
        <v>63</v>
      </c>
      <c r="B35" s="409"/>
      <c r="C35" s="410"/>
      <c r="D35" s="410"/>
      <c r="E35" s="410"/>
      <c r="F35" s="410">
        <v>94.515539305301644</v>
      </c>
      <c r="G35" s="410">
        <v>102.95959021058623</v>
      </c>
      <c r="H35" s="410">
        <v>112.62656343061346</v>
      </c>
      <c r="I35" s="410">
        <v>114.12051125989045</v>
      </c>
      <c r="J35" s="410">
        <v>119.47130883301097</v>
      </c>
      <c r="K35" s="410">
        <v>110.66887783305694</v>
      </c>
      <c r="L35" s="410">
        <v>116.92226335272342</v>
      </c>
      <c r="M35" s="410">
        <v>129.86666666666667</v>
      </c>
      <c r="N35" s="410">
        <v>139.5035078251484</v>
      </c>
      <c r="O35" s="410">
        <v>171.72827172827172</v>
      </c>
      <c r="P35" s="410">
        <v>146.76616915422886</v>
      </c>
      <c r="Q35" s="410">
        <v>155.35934291581108</v>
      </c>
      <c r="R35" s="410">
        <v>140.85106382978722</v>
      </c>
      <c r="S35" s="410">
        <v>108.7260034904014</v>
      </c>
      <c r="T35" s="410">
        <v>99.506933744221882</v>
      </c>
      <c r="U35" s="410">
        <v>90.906687813904313</v>
      </c>
      <c r="V35" s="410">
        <v>92.090085141444661</v>
      </c>
      <c r="W35" s="410">
        <v>105.85874799357946</v>
      </c>
      <c r="X35" s="410">
        <v>141.71570145555901</v>
      </c>
      <c r="Y35" s="410">
        <v>131.84065135213726</v>
      </c>
      <c r="Z35" s="410">
        <v>140.73963614673426</v>
      </c>
      <c r="AA35" s="410">
        <v>133.0048016173869</v>
      </c>
      <c r="AB35" s="410">
        <v>116.49912587412588</v>
      </c>
      <c r="AC35" s="410">
        <v>120.73224525805028</v>
      </c>
      <c r="AD35" s="410">
        <v>124.62386098749735</v>
      </c>
      <c r="AE35" s="410">
        <v>166.17898536956108</v>
      </c>
      <c r="AF35" s="410">
        <v>163.36522228474956</v>
      </c>
      <c r="AG35" s="410">
        <v>78.498355864084772</v>
      </c>
      <c r="AH35" s="410">
        <v>50.195544975344333</v>
      </c>
      <c r="AI35" s="410">
        <v>33.032243311227987</v>
      </c>
      <c r="AJ35" s="410">
        <v>37.145481685612587</v>
      </c>
      <c r="AK35" s="410">
        <v>87.060740051198522</v>
      </c>
      <c r="AL35" s="410">
        <v>118.15718157181571</v>
      </c>
      <c r="AM35" s="410">
        <v>169.3319487712011</v>
      </c>
      <c r="AN35" s="410">
        <v>131.53013910355486</v>
      </c>
      <c r="AO35" s="410">
        <v>125.20716385993049</v>
      </c>
      <c r="AP35" s="410">
        <v>150.40137614678898</v>
      </c>
      <c r="AQ35" s="410">
        <v>123.77350776778412</v>
      </c>
      <c r="AR35" s="410">
        <v>125.42890716803761</v>
      </c>
      <c r="AS35" s="410">
        <v>116.63108454312554</v>
      </c>
      <c r="AT35" s="410">
        <v>91.441097979412888</v>
      </c>
      <c r="AU35" s="410">
        <v>89.380677126341865</v>
      </c>
      <c r="AV35" s="410">
        <v>84.448191868090689</v>
      </c>
      <c r="AW35" s="410">
        <v>76.313380926231005</v>
      </c>
      <c r="AX35" s="410">
        <v>90.723368772149257</v>
      </c>
      <c r="AY35" s="410">
        <v>86.27124907612712</v>
      </c>
      <c r="AZ35" s="410">
        <v>95.207455069891282</v>
      </c>
      <c r="BA35" s="410">
        <v>102.15879107699688</v>
      </c>
      <c r="BB35" s="410">
        <v>91.980698529411768</v>
      </c>
      <c r="BC35" s="410">
        <v>96.830156350396237</v>
      </c>
      <c r="BD35" s="410">
        <v>86.063854579352125</v>
      </c>
      <c r="BE35" s="410">
        <v>70.885184315567031</v>
      </c>
      <c r="BF35" s="410">
        <v>64.401698725955541</v>
      </c>
      <c r="BG35" s="411">
        <v>54.412740544127402</v>
      </c>
    </row>
    <row r="36" spans="1:59" s="244" customFormat="1">
      <c r="A36" s="434" t="s">
        <v>64</v>
      </c>
      <c r="B36" s="409"/>
      <c r="C36" s="410"/>
      <c r="D36" s="410"/>
      <c r="E36" s="410"/>
      <c r="F36" s="410">
        <v>102.55402750491159</v>
      </c>
      <c r="G36" s="410">
        <v>86.842105263157904</v>
      </c>
      <c r="H36" s="410">
        <v>114.33333333333333</v>
      </c>
      <c r="I36" s="410">
        <v>151.37111517367458</v>
      </c>
      <c r="J36" s="410">
        <v>122.22222222222223</v>
      </c>
      <c r="K36" s="410">
        <v>133.16498316498317</v>
      </c>
      <c r="L36" s="410">
        <v>160.78717201166182</v>
      </c>
      <c r="M36" s="410">
        <v>133.57487922705315</v>
      </c>
      <c r="N36" s="410">
        <v>222.57053291536047</v>
      </c>
      <c r="O36" s="410">
        <v>196.20733249051833</v>
      </c>
      <c r="P36" s="410">
        <v>133.18223028105166</v>
      </c>
      <c r="Q36" s="410">
        <v>110.21699819168174</v>
      </c>
      <c r="R36" s="410">
        <v>66.478873239436624</v>
      </c>
      <c r="S36" s="410">
        <v>72.680412371134011</v>
      </c>
      <c r="T36" s="410">
        <v>87.066031313818925</v>
      </c>
      <c r="U36" s="410">
        <v>105.66037735849056</v>
      </c>
      <c r="V36" s="410">
        <v>114.40677966101696</v>
      </c>
      <c r="W36" s="410">
        <v>116.22340425531914</v>
      </c>
      <c r="X36" s="410">
        <v>113.60437842064113</v>
      </c>
      <c r="Y36" s="410">
        <v>133.46273291925465</v>
      </c>
      <c r="Z36" s="410">
        <v>153.7962962962963</v>
      </c>
      <c r="AA36" s="410">
        <v>150.49580472921434</v>
      </c>
      <c r="AB36" s="410">
        <v>158.43083275980729</v>
      </c>
      <c r="AC36" s="410">
        <v>148.10936591041303</v>
      </c>
      <c r="AD36" s="410">
        <v>144.79229379891632</v>
      </c>
      <c r="AE36" s="410">
        <v>143.58844399391791</v>
      </c>
      <c r="AF36" s="410">
        <v>142.18071242397914</v>
      </c>
      <c r="AG36" s="410">
        <v>94.069128043990574</v>
      </c>
      <c r="AH36" s="410">
        <v>54.386694386694387</v>
      </c>
      <c r="AI36" s="410">
        <v>56.971408400988352</v>
      </c>
      <c r="AJ36" s="410">
        <v>52.887259395050414</v>
      </c>
      <c r="AK36" s="410">
        <v>93.319415448851771</v>
      </c>
      <c r="AL36" s="410">
        <v>134.93883792048931</v>
      </c>
      <c r="AM36" s="410">
        <v>139.09541511771994</v>
      </c>
      <c r="AN36" s="410">
        <v>139.11034084344308</v>
      </c>
      <c r="AO36" s="410">
        <v>123.17673378076061</v>
      </c>
      <c r="AP36" s="410">
        <v>144.92917847025495</v>
      </c>
      <c r="AQ36" s="410">
        <v>129.57683741648108</v>
      </c>
      <c r="AR36" s="410">
        <v>135.71428571428572</v>
      </c>
      <c r="AS36" s="410">
        <v>114.67490010897204</v>
      </c>
      <c r="AT36" s="410">
        <v>109.92963252541048</v>
      </c>
      <c r="AU36" s="410">
        <v>112.03162598831213</v>
      </c>
      <c r="AV36" s="410">
        <v>114.87148102815176</v>
      </c>
      <c r="AW36" s="410">
        <v>109.50269242952172</v>
      </c>
      <c r="AX36" s="410">
        <v>89.758179231863437</v>
      </c>
      <c r="AY36" s="410">
        <v>83.706658484197604</v>
      </c>
      <c r="AZ36" s="410">
        <v>71.763452317527964</v>
      </c>
      <c r="BA36" s="410">
        <v>77.061035579982644</v>
      </c>
      <c r="BB36" s="410">
        <v>77.337559429477025</v>
      </c>
      <c r="BC36" s="410">
        <v>78.042521994134901</v>
      </c>
      <c r="BD36" s="410">
        <v>64.550853749072019</v>
      </c>
      <c r="BE36" s="410">
        <v>57.845345345345343</v>
      </c>
      <c r="BF36" s="410">
        <v>52.561475409836063</v>
      </c>
      <c r="BG36" s="411">
        <v>54.391733208078904</v>
      </c>
    </row>
    <row r="37" spans="1:59" s="244" customFormat="1">
      <c r="A37" s="434" t="s">
        <v>146</v>
      </c>
      <c r="B37" s="409"/>
      <c r="C37" s="410"/>
      <c r="D37" s="410"/>
      <c r="E37" s="410"/>
      <c r="F37" s="410">
        <v>86.904761904761912</v>
      </c>
      <c r="G37" s="410">
        <v>87.850467289719631</v>
      </c>
      <c r="H37" s="410">
        <v>88.392857142857139</v>
      </c>
      <c r="I37" s="410">
        <v>81.182795698924721</v>
      </c>
      <c r="J37" s="410">
        <v>90.06849315068493</v>
      </c>
      <c r="K37" s="410">
        <v>113.47517730496455</v>
      </c>
      <c r="L37" s="410">
        <v>101.01010101010101</v>
      </c>
      <c r="M37" s="410">
        <v>124.17218543046357</v>
      </c>
      <c r="N37" s="410">
        <v>129.65779467680611</v>
      </c>
      <c r="O37" s="410">
        <v>108.4375</v>
      </c>
      <c r="P37" s="410">
        <v>129</v>
      </c>
      <c r="Q37" s="410">
        <v>115.2</v>
      </c>
      <c r="R37" s="410">
        <v>106.74486803519061</v>
      </c>
      <c r="S37" s="410">
        <v>95.96541786743515</v>
      </c>
      <c r="T37" s="410">
        <v>104.65116279069768</v>
      </c>
      <c r="U37" s="410">
        <v>98.842592592592595</v>
      </c>
      <c r="V37" s="410">
        <v>95.879120879120876</v>
      </c>
      <c r="W37" s="410">
        <v>111.7117117117117</v>
      </c>
      <c r="X37" s="410">
        <v>111.60493827160494</v>
      </c>
      <c r="Y37" s="410">
        <v>121.07728337236534</v>
      </c>
      <c r="Z37" s="410">
        <v>107.16332378223497</v>
      </c>
      <c r="AA37" s="410">
        <v>127.68817204301075</v>
      </c>
      <c r="AB37" s="410">
        <v>108.6283185840708</v>
      </c>
      <c r="AC37" s="410">
        <v>112.37911025145068</v>
      </c>
      <c r="AD37" s="410">
        <v>122.72727272727273</v>
      </c>
      <c r="AE37" s="410">
        <v>108.21052631578947</v>
      </c>
      <c r="AF37" s="410">
        <v>108.75763747454175</v>
      </c>
      <c r="AG37" s="410">
        <v>78.657487091222038</v>
      </c>
      <c r="AH37" s="410">
        <v>68.409586056644883</v>
      </c>
      <c r="AI37" s="410">
        <v>73.929961089494171</v>
      </c>
      <c r="AJ37" s="410">
        <v>74.906367041198507</v>
      </c>
      <c r="AK37" s="410">
        <v>106.56455142231947</v>
      </c>
      <c r="AL37" s="410">
        <v>96.815286624203821</v>
      </c>
      <c r="AM37" s="410">
        <v>109.21052631578947</v>
      </c>
      <c r="AN37" s="410">
        <v>116</v>
      </c>
      <c r="AO37" s="410">
        <v>125.05133470225873</v>
      </c>
      <c r="AP37" s="410">
        <v>150</v>
      </c>
      <c r="AQ37" s="410">
        <v>137.10843373493975</v>
      </c>
      <c r="AR37" s="410">
        <v>132.32758620689654</v>
      </c>
      <c r="AS37" s="410">
        <v>96.551724137931032</v>
      </c>
      <c r="AT37" s="410">
        <v>131.35964912280701</v>
      </c>
      <c r="AU37" s="410">
        <v>108.26010544815465</v>
      </c>
      <c r="AV37" s="410">
        <v>126.71009771986969</v>
      </c>
      <c r="AW37" s="410">
        <v>122.95918367346938</v>
      </c>
      <c r="AX37" s="410">
        <v>118.03005008347245</v>
      </c>
      <c r="AY37" s="410">
        <v>127.59740259740259</v>
      </c>
      <c r="AZ37" s="410">
        <v>108.48329048843188</v>
      </c>
      <c r="BA37" s="410">
        <v>117.01244813278009</v>
      </c>
      <c r="BB37" s="410">
        <v>90.240452616690234</v>
      </c>
      <c r="BC37" s="410">
        <v>81.297709923664115</v>
      </c>
      <c r="BD37" s="410">
        <v>73.222748815165872</v>
      </c>
      <c r="BE37" s="410">
        <v>75.059101654846344</v>
      </c>
      <c r="BF37" s="410">
        <v>66.927899686520377</v>
      </c>
      <c r="BG37" s="411">
        <v>62.441314553990615</v>
      </c>
    </row>
    <row r="38" spans="1:59">
      <c r="A38" s="53"/>
      <c r="B38" s="419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21"/>
      <c r="W38" s="421"/>
      <c r="X38" s="421"/>
      <c r="Y38" s="421"/>
      <c r="Z38" s="421"/>
      <c r="AA38" s="421"/>
      <c r="AB38" s="421"/>
      <c r="AC38" s="421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14"/>
      <c r="BF38" s="43"/>
      <c r="BG38" s="44"/>
    </row>
    <row r="39" spans="1:59" ht="13.5">
      <c r="A39" s="436" t="s">
        <v>148</v>
      </c>
      <c r="B39" s="422"/>
      <c r="C39" s="423"/>
      <c r="D39" s="424"/>
      <c r="E39" s="424"/>
      <c r="F39" s="422"/>
      <c r="G39" s="423"/>
      <c r="H39" s="424"/>
      <c r="I39" s="424"/>
      <c r="J39" s="432"/>
      <c r="K39" s="432"/>
      <c r="L39" s="432"/>
      <c r="M39" s="432"/>
      <c r="N39" s="425"/>
      <c r="O39" s="425"/>
      <c r="P39" s="425"/>
      <c r="Q39" s="425"/>
      <c r="R39" s="425"/>
      <c r="S39" s="425"/>
      <c r="T39" s="425"/>
      <c r="U39" s="425"/>
      <c r="V39" s="425"/>
      <c r="W39" s="425"/>
      <c r="X39" s="425"/>
      <c r="Y39" s="425"/>
      <c r="Z39" s="425"/>
      <c r="AX39" s="426"/>
      <c r="AY39" s="426"/>
      <c r="AZ39" s="426"/>
      <c r="BA39" s="426"/>
      <c r="BB39" s="426"/>
    </row>
    <row r="40" spans="1:59" s="197" customFormat="1">
      <c r="A40" s="437" t="s">
        <v>65</v>
      </c>
    </row>
    <row r="41" spans="1:59" s="199" customFormat="1">
      <c r="A41" s="198" t="s">
        <v>149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</row>
    <row r="42" spans="1:59">
      <c r="A42" s="248" t="s">
        <v>170</v>
      </c>
    </row>
  </sheetData>
  <mergeCells count="1">
    <mergeCell ref="A4:A5"/>
  </mergeCells>
  <phoneticPr fontId="7" type="noConversion"/>
  <printOptions horizontalCentered="1"/>
  <pageMargins left="0.47244094488188981" right="0.47244094488188981" top="0.27559055118110237" bottom="0.51181102362204722" header="0.11811023622047245" footer="0.15748031496062992"/>
  <pageSetup paperSize="9" scale="75" orientation="landscape" r:id="rId1"/>
  <headerFooter alignWithMargins="0">
    <oddHeader>&amp;L&amp;"Arial,обычный"&amp;9
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pageSetUpPr fitToPage="1"/>
  </sheetPr>
  <dimension ref="A1:BI42"/>
  <sheetViews>
    <sheetView topLeftCell="A10" zoomScale="75" zoomScaleNormal="75" workbookViewId="0"/>
  </sheetViews>
  <sheetFormatPr defaultColWidth="46.42578125" defaultRowHeight="12.75"/>
  <cols>
    <col min="1" max="1" width="38.140625" style="248" customWidth="1"/>
    <col min="2" max="29" width="6" style="223" hidden="1" customWidth="1"/>
    <col min="30" max="33" width="6.42578125" style="223" hidden="1" customWidth="1"/>
    <col min="34" max="35" width="6" style="223" hidden="1" customWidth="1"/>
    <col min="36" max="37" width="6.42578125" style="223" hidden="1" customWidth="1"/>
    <col min="38" max="41" width="6.42578125" style="223" customWidth="1"/>
    <col min="42" max="53" width="6.42578125" style="248" customWidth="1"/>
    <col min="54" max="59" width="7.140625" style="248" customWidth="1"/>
    <col min="60" max="60" width="6.140625" style="223" customWidth="1"/>
    <col min="61" max="61" width="8.5703125" style="223" customWidth="1"/>
    <col min="62" max="16384" width="46.42578125" style="223"/>
  </cols>
  <sheetData>
    <row r="1" spans="1:61" s="268" customFormat="1" ht="15">
      <c r="A1" s="384" t="s">
        <v>150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</row>
    <row r="2" spans="1:61" s="243" customFormat="1">
      <c r="A2" s="314" t="s">
        <v>17</v>
      </c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</row>
    <row r="3" spans="1:61">
      <c r="A3" s="386"/>
      <c r="X3" s="387"/>
      <c r="AG3" s="244"/>
      <c r="AK3" s="244"/>
      <c r="AL3" s="244"/>
    </row>
    <row r="4" spans="1:61" s="245" customFormat="1">
      <c r="A4" s="470" t="s">
        <v>144</v>
      </c>
      <c r="B4" s="35" t="s">
        <v>132</v>
      </c>
      <c r="C4" s="36"/>
      <c r="D4" s="36"/>
      <c r="E4" s="37"/>
      <c r="F4" s="35" t="s">
        <v>133</v>
      </c>
      <c r="G4" s="36"/>
      <c r="H4" s="36"/>
      <c r="I4" s="37"/>
      <c r="J4" s="35" t="s">
        <v>134</v>
      </c>
      <c r="K4" s="36"/>
      <c r="L4" s="36"/>
      <c r="M4" s="37"/>
      <c r="N4" s="35" t="s">
        <v>135</v>
      </c>
      <c r="O4" s="36"/>
      <c r="P4" s="36"/>
      <c r="Q4" s="388"/>
      <c r="R4" s="35" t="s">
        <v>8</v>
      </c>
      <c r="S4" s="388"/>
      <c r="T4" s="388"/>
      <c r="U4" s="37"/>
      <c r="V4" s="35" t="s">
        <v>9</v>
      </c>
      <c r="W4" s="388"/>
      <c r="X4" s="388"/>
      <c r="Y4" s="37"/>
      <c r="Z4" s="35" t="s">
        <v>10</v>
      </c>
      <c r="AA4" s="388"/>
      <c r="AB4" s="388"/>
      <c r="AC4" s="37"/>
      <c r="AD4" s="38" t="s">
        <v>11</v>
      </c>
      <c r="AE4" s="40"/>
      <c r="AF4" s="36"/>
      <c r="AG4" s="37"/>
      <c r="AH4" s="35" t="s">
        <v>12</v>
      </c>
      <c r="AI4" s="36"/>
      <c r="AJ4" s="36"/>
      <c r="AK4" s="37"/>
      <c r="AL4" s="35" t="s">
        <v>13</v>
      </c>
      <c r="AM4" s="36"/>
      <c r="AN4" s="36"/>
      <c r="AO4" s="37"/>
      <c r="AP4" s="35" t="s">
        <v>5</v>
      </c>
      <c r="AQ4" s="45"/>
      <c r="AR4" s="45"/>
      <c r="AS4" s="46"/>
      <c r="AT4" s="35" t="s">
        <v>1</v>
      </c>
      <c r="AU4" s="47"/>
      <c r="AV4" s="47"/>
      <c r="AW4" s="46"/>
      <c r="AX4" s="35" t="s">
        <v>2</v>
      </c>
      <c r="AY4" s="45"/>
      <c r="AZ4" s="45"/>
      <c r="BA4" s="46"/>
      <c r="BB4" s="38" t="s">
        <v>3</v>
      </c>
      <c r="BC4" s="47"/>
      <c r="BD4" s="47"/>
      <c r="BE4" s="46"/>
      <c r="BF4" s="35" t="s">
        <v>4</v>
      </c>
      <c r="BG4" s="46"/>
    </row>
    <row r="5" spans="1:61" s="246" customFormat="1">
      <c r="A5" s="472"/>
      <c r="B5" s="438" t="s">
        <v>19</v>
      </c>
      <c r="C5" s="438" t="s">
        <v>20</v>
      </c>
      <c r="D5" s="438" t="s">
        <v>21</v>
      </c>
      <c r="E5" s="438" t="s">
        <v>22</v>
      </c>
      <c r="F5" s="438" t="s">
        <v>19</v>
      </c>
      <c r="G5" s="438" t="s">
        <v>20</v>
      </c>
      <c r="H5" s="438" t="s">
        <v>21</v>
      </c>
      <c r="I5" s="438" t="s">
        <v>22</v>
      </c>
      <c r="J5" s="438" t="s">
        <v>19</v>
      </c>
      <c r="K5" s="438" t="s">
        <v>20</v>
      </c>
      <c r="L5" s="438" t="s">
        <v>21</v>
      </c>
      <c r="M5" s="438" t="s">
        <v>22</v>
      </c>
      <c r="N5" s="438" t="s">
        <v>19</v>
      </c>
      <c r="O5" s="438" t="s">
        <v>20</v>
      </c>
      <c r="P5" s="438" t="s">
        <v>21</v>
      </c>
      <c r="Q5" s="438" t="s">
        <v>22</v>
      </c>
      <c r="R5" s="438" t="s">
        <v>19</v>
      </c>
      <c r="S5" s="438" t="s">
        <v>20</v>
      </c>
      <c r="T5" s="438" t="s">
        <v>21</v>
      </c>
      <c r="U5" s="438" t="s">
        <v>22</v>
      </c>
      <c r="V5" s="438" t="s">
        <v>19</v>
      </c>
      <c r="W5" s="438" t="s">
        <v>20</v>
      </c>
      <c r="X5" s="438" t="s">
        <v>21</v>
      </c>
      <c r="Y5" s="438" t="s">
        <v>22</v>
      </c>
      <c r="Z5" s="438" t="s">
        <v>19</v>
      </c>
      <c r="AA5" s="438" t="s">
        <v>20</v>
      </c>
      <c r="AB5" s="438" t="s">
        <v>21</v>
      </c>
      <c r="AC5" s="438" t="s">
        <v>22</v>
      </c>
      <c r="AD5" s="438" t="s">
        <v>19</v>
      </c>
      <c r="AE5" s="438" t="s">
        <v>20</v>
      </c>
      <c r="AF5" s="438" t="s">
        <v>21</v>
      </c>
      <c r="AG5" s="438" t="s">
        <v>22</v>
      </c>
      <c r="AH5" s="438" t="s">
        <v>19</v>
      </c>
      <c r="AI5" s="438" t="s">
        <v>20</v>
      </c>
      <c r="AJ5" s="438" t="s">
        <v>21</v>
      </c>
      <c r="AK5" s="438" t="s">
        <v>22</v>
      </c>
      <c r="AL5" s="438" t="s">
        <v>19</v>
      </c>
      <c r="AM5" s="438" t="s">
        <v>20</v>
      </c>
      <c r="AN5" s="438" t="s">
        <v>21</v>
      </c>
      <c r="AO5" s="438" t="s">
        <v>22</v>
      </c>
      <c r="AP5" s="438" t="s">
        <v>19</v>
      </c>
      <c r="AQ5" s="438" t="s">
        <v>20</v>
      </c>
      <c r="AR5" s="438" t="s">
        <v>21</v>
      </c>
      <c r="AS5" s="438" t="s">
        <v>22</v>
      </c>
      <c r="AT5" s="438" t="s">
        <v>19</v>
      </c>
      <c r="AU5" s="438" t="s">
        <v>20</v>
      </c>
      <c r="AV5" s="438" t="s">
        <v>21</v>
      </c>
      <c r="AW5" s="438" t="s">
        <v>22</v>
      </c>
      <c r="AX5" s="438" t="s">
        <v>19</v>
      </c>
      <c r="AY5" s="438" t="s">
        <v>20</v>
      </c>
      <c r="AZ5" s="438" t="s">
        <v>21</v>
      </c>
      <c r="BA5" s="438" t="s">
        <v>22</v>
      </c>
      <c r="BB5" s="438" t="s">
        <v>19</v>
      </c>
      <c r="BC5" s="438" t="s">
        <v>20</v>
      </c>
      <c r="BD5" s="438" t="s">
        <v>21</v>
      </c>
      <c r="BE5" s="438" t="s">
        <v>22</v>
      </c>
      <c r="BF5" s="438" t="s">
        <v>19</v>
      </c>
      <c r="BG5" s="438" t="s">
        <v>20</v>
      </c>
    </row>
    <row r="6" spans="1:61" s="243" customFormat="1">
      <c r="A6" s="41" t="s">
        <v>145</v>
      </c>
      <c r="B6" s="390">
        <v>3872</v>
      </c>
      <c r="C6" s="390">
        <v>4105</v>
      </c>
      <c r="D6" s="390">
        <v>4229</v>
      </c>
      <c r="E6" s="390">
        <v>4687</v>
      </c>
      <c r="F6" s="390">
        <v>3780</v>
      </c>
      <c r="G6" s="390">
        <v>4350</v>
      </c>
      <c r="H6" s="390">
        <v>4683</v>
      </c>
      <c r="I6" s="390">
        <v>5146</v>
      </c>
      <c r="J6" s="390">
        <v>4553</v>
      </c>
      <c r="K6" s="390">
        <v>5396</v>
      </c>
      <c r="L6" s="390">
        <v>6177</v>
      </c>
      <c r="M6" s="390">
        <v>7095</v>
      </c>
      <c r="N6" s="390">
        <v>6384</v>
      </c>
      <c r="O6" s="390">
        <v>6987</v>
      </c>
      <c r="P6" s="390">
        <v>7738</v>
      </c>
      <c r="Q6" s="390">
        <v>8582</v>
      </c>
      <c r="R6" s="390">
        <v>7511</v>
      </c>
      <c r="S6" s="390">
        <v>9080</v>
      </c>
      <c r="T6" s="390">
        <v>9593</v>
      </c>
      <c r="U6" s="390">
        <v>9975</v>
      </c>
      <c r="V6" s="391">
        <v>9550</v>
      </c>
      <c r="W6" s="391">
        <v>10396</v>
      </c>
      <c r="X6" s="391">
        <v>11555</v>
      </c>
      <c r="Y6" s="391">
        <v>12642</v>
      </c>
      <c r="Z6" s="390">
        <v>12583</v>
      </c>
      <c r="AA6" s="390">
        <v>14227</v>
      </c>
      <c r="AB6" s="390">
        <v>15372</v>
      </c>
      <c r="AC6" s="390">
        <v>18230</v>
      </c>
      <c r="AD6" s="392">
        <v>18450</v>
      </c>
      <c r="AE6" s="392">
        <v>23111</v>
      </c>
      <c r="AF6" s="392">
        <v>25067</v>
      </c>
      <c r="AG6" s="392">
        <v>17180</v>
      </c>
      <c r="AH6" s="392">
        <v>9336</v>
      </c>
      <c r="AI6" s="392">
        <v>9784</v>
      </c>
      <c r="AJ6" s="392">
        <v>11712</v>
      </c>
      <c r="AK6" s="392">
        <v>13869</v>
      </c>
      <c r="AL6" s="392">
        <v>11674</v>
      </c>
      <c r="AM6" s="392">
        <v>13601</v>
      </c>
      <c r="AN6" s="392">
        <v>16276</v>
      </c>
      <c r="AO6" s="392">
        <v>19028</v>
      </c>
      <c r="AP6" s="392">
        <v>19166</v>
      </c>
      <c r="AQ6" s="392">
        <v>20575</v>
      </c>
      <c r="AR6" s="392">
        <v>21948</v>
      </c>
      <c r="AS6" s="392">
        <v>23981</v>
      </c>
      <c r="AT6" s="392">
        <v>20125</v>
      </c>
      <c r="AU6" s="392">
        <v>23175</v>
      </c>
      <c r="AV6" s="392">
        <v>22671</v>
      </c>
      <c r="AW6" s="392">
        <v>23743</v>
      </c>
      <c r="AX6" s="392">
        <v>19759</v>
      </c>
      <c r="AY6" s="392">
        <v>19049</v>
      </c>
      <c r="AZ6" s="392">
        <v>23328</v>
      </c>
      <c r="BA6" s="392">
        <v>22838</v>
      </c>
      <c r="BB6" s="392">
        <v>16225</v>
      </c>
      <c r="BC6" s="392">
        <v>15566</v>
      </c>
      <c r="BD6" s="392">
        <v>14714</v>
      </c>
      <c r="BE6" s="392">
        <v>14343</v>
      </c>
      <c r="BF6" s="392">
        <v>10394</v>
      </c>
      <c r="BG6" s="393">
        <v>9457</v>
      </c>
      <c r="BI6" s="394"/>
    </row>
    <row r="7" spans="1:61">
      <c r="A7" s="395"/>
      <c r="B7" s="397"/>
      <c r="C7" s="397"/>
      <c r="D7" s="397"/>
      <c r="E7" s="397"/>
      <c r="F7" s="397"/>
      <c r="G7" s="397"/>
      <c r="H7" s="397"/>
      <c r="I7" s="397"/>
      <c r="J7" s="397"/>
      <c r="K7" s="397"/>
      <c r="L7" s="397"/>
      <c r="M7" s="397"/>
      <c r="N7" s="397"/>
      <c r="O7" s="397"/>
      <c r="P7" s="397"/>
      <c r="Q7" s="397"/>
      <c r="R7" s="397"/>
      <c r="S7" s="397"/>
      <c r="T7" s="397"/>
      <c r="U7" s="397"/>
      <c r="V7" s="397"/>
      <c r="W7" s="397"/>
      <c r="X7" s="397"/>
      <c r="Y7" s="397"/>
      <c r="Z7" s="397"/>
      <c r="AA7" s="397"/>
      <c r="AB7" s="397"/>
      <c r="AC7" s="397"/>
      <c r="AD7" s="398"/>
      <c r="AE7" s="398"/>
      <c r="AF7" s="398"/>
      <c r="AG7" s="398"/>
      <c r="AH7" s="398"/>
      <c r="AI7" s="398"/>
      <c r="AJ7" s="398"/>
      <c r="AK7" s="398"/>
      <c r="AL7" s="398"/>
      <c r="AM7" s="398"/>
      <c r="AN7" s="398"/>
      <c r="AO7" s="398"/>
      <c r="AP7" s="397"/>
      <c r="AQ7" s="397"/>
      <c r="AR7" s="399"/>
      <c r="AS7" s="397"/>
      <c r="AT7" s="397"/>
      <c r="AU7" s="397"/>
      <c r="AV7" s="397"/>
      <c r="AW7" s="397"/>
      <c r="AX7" s="397"/>
      <c r="AY7" s="397"/>
      <c r="AZ7" s="397"/>
      <c r="BA7" s="397"/>
      <c r="BB7" s="397"/>
      <c r="BC7" s="397"/>
      <c r="BD7" s="397"/>
      <c r="BE7" s="397"/>
      <c r="BF7" s="397"/>
      <c r="BG7" s="400"/>
    </row>
    <row r="8" spans="1:61" s="244" customFormat="1">
      <c r="A8" s="42" t="s">
        <v>58</v>
      </c>
      <c r="B8" s="399">
        <v>230</v>
      </c>
      <c r="C8" s="399">
        <v>254</v>
      </c>
      <c r="D8" s="399">
        <v>285</v>
      </c>
      <c r="E8" s="399">
        <v>357</v>
      </c>
      <c r="F8" s="399">
        <v>235</v>
      </c>
      <c r="G8" s="399">
        <v>259</v>
      </c>
      <c r="H8" s="399">
        <v>272</v>
      </c>
      <c r="I8" s="399">
        <v>348</v>
      </c>
      <c r="J8" s="399">
        <v>318</v>
      </c>
      <c r="K8" s="399">
        <v>400</v>
      </c>
      <c r="L8" s="399">
        <v>595</v>
      </c>
      <c r="M8" s="399">
        <v>861</v>
      </c>
      <c r="N8" s="399">
        <v>510</v>
      </c>
      <c r="O8" s="399">
        <v>417</v>
      </c>
      <c r="P8" s="399">
        <v>440</v>
      </c>
      <c r="Q8" s="399">
        <v>542</v>
      </c>
      <c r="R8" s="399">
        <v>565</v>
      </c>
      <c r="S8" s="399">
        <v>590</v>
      </c>
      <c r="T8" s="399">
        <v>703</v>
      </c>
      <c r="U8" s="399">
        <v>826</v>
      </c>
      <c r="V8" s="402">
        <v>748</v>
      </c>
      <c r="W8" s="402">
        <v>725</v>
      </c>
      <c r="X8" s="402">
        <v>718</v>
      </c>
      <c r="Y8" s="402">
        <v>975</v>
      </c>
      <c r="Z8" s="399">
        <v>890</v>
      </c>
      <c r="AA8" s="399">
        <v>896</v>
      </c>
      <c r="AB8" s="399">
        <v>1021</v>
      </c>
      <c r="AC8" s="399">
        <v>1304</v>
      </c>
      <c r="AD8" s="398">
        <v>1331</v>
      </c>
      <c r="AE8" s="398">
        <v>1599</v>
      </c>
      <c r="AF8" s="398">
        <v>1845</v>
      </c>
      <c r="AG8" s="398">
        <v>1682</v>
      </c>
      <c r="AH8" s="398">
        <v>1156</v>
      </c>
      <c r="AI8" s="398">
        <v>1124</v>
      </c>
      <c r="AJ8" s="398">
        <v>1176</v>
      </c>
      <c r="AK8" s="398">
        <v>1480</v>
      </c>
      <c r="AL8" s="398">
        <v>1308</v>
      </c>
      <c r="AM8" s="398">
        <v>1367</v>
      </c>
      <c r="AN8" s="398">
        <v>1323</v>
      </c>
      <c r="AO8" s="398">
        <v>1766</v>
      </c>
      <c r="AP8" s="398">
        <v>1549</v>
      </c>
      <c r="AQ8" s="398">
        <v>1499</v>
      </c>
      <c r="AR8" s="398">
        <v>1519</v>
      </c>
      <c r="AS8" s="398">
        <v>1780</v>
      </c>
      <c r="AT8" s="398">
        <v>1704</v>
      </c>
      <c r="AU8" s="398">
        <v>1876</v>
      </c>
      <c r="AV8" s="398">
        <v>1709</v>
      </c>
      <c r="AW8" s="398">
        <v>2225</v>
      </c>
      <c r="AX8" s="398">
        <v>2139</v>
      </c>
      <c r="AY8" s="398">
        <v>1887</v>
      </c>
      <c r="AZ8" s="398">
        <v>1745</v>
      </c>
      <c r="BA8" s="398">
        <v>2416</v>
      </c>
      <c r="BB8" s="398">
        <v>1955</v>
      </c>
      <c r="BC8" s="398">
        <v>1357</v>
      </c>
      <c r="BD8" s="398">
        <v>1254</v>
      </c>
      <c r="BE8" s="398">
        <v>1486</v>
      </c>
      <c r="BF8" s="398">
        <v>1050</v>
      </c>
      <c r="BG8" s="403">
        <v>710</v>
      </c>
      <c r="BI8" s="404"/>
    </row>
    <row r="9" spans="1:61" s="244" customFormat="1">
      <c r="A9" s="42" t="s">
        <v>59</v>
      </c>
      <c r="B9" s="399">
        <v>1712</v>
      </c>
      <c r="C9" s="399">
        <v>1415</v>
      </c>
      <c r="D9" s="399">
        <v>1677</v>
      </c>
      <c r="E9" s="399">
        <v>1786</v>
      </c>
      <c r="F9" s="399">
        <v>1573</v>
      </c>
      <c r="G9" s="399">
        <v>1588</v>
      </c>
      <c r="H9" s="399">
        <v>1753</v>
      </c>
      <c r="I9" s="399">
        <v>2026</v>
      </c>
      <c r="J9" s="399">
        <v>1866</v>
      </c>
      <c r="K9" s="399">
        <v>1773</v>
      </c>
      <c r="L9" s="399">
        <v>1954</v>
      </c>
      <c r="M9" s="399">
        <v>2168</v>
      </c>
      <c r="N9" s="399">
        <v>2315</v>
      </c>
      <c r="O9" s="399">
        <v>2280</v>
      </c>
      <c r="P9" s="399">
        <v>2748</v>
      </c>
      <c r="Q9" s="399">
        <v>2684</v>
      </c>
      <c r="R9" s="399">
        <v>2463</v>
      </c>
      <c r="S9" s="399">
        <v>2813</v>
      </c>
      <c r="T9" s="399">
        <v>2815</v>
      </c>
      <c r="U9" s="399">
        <v>2392</v>
      </c>
      <c r="V9" s="402">
        <v>2989</v>
      </c>
      <c r="W9" s="402">
        <v>2569</v>
      </c>
      <c r="X9" s="402">
        <v>3151</v>
      </c>
      <c r="Y9" s="402">
        <v>2891</v>
      </c>
      <c r="Z9" s="399">
        <v>3892</v>
      </c>
      <c r="AA9" s="399">
        <v>3701</v>
      </c>
      <c r="AB9" s="399">
        <v>3437</v>
      </c>
      <c r="AC9" s="399">
        <v>4250</v>
      </c>
      <c r="AD9" s="398">
        <v>5299</v>
      </c>
      <c r="AE9" s="398">
        <v>6583</v>
      </c>
      <c r="AF9" s="398">
        <v>6617</v>
      </c>
      <c r="AG9" s="398">
        <v>4437</v>
      </c>
      <c r="AH9" s="398">
        <v>3484</v>
      </c>
      <c r="AI9" s="398">
        <v>2829</v>
      </c>
      <c r="AJ9" s="398">
        <v>3613</v>
      </c>
      <c r="AK9" s="398">
        <v>4872</v>
      </c>
      <c r="AL9" s="398">
        <v>4263</v>
      </c>
      <c r="AM9" s="398">
        <v>4618</v>
      </c>
      <c r="AN9" s="398">
        <v>5346</v>
      </c>
      <c r="AO9" s="398">
        <v>6480</v>
      </c>
      <c r="AP9" s="398">
        <v>7658</v>
      </c>
      <c r="AQ9" s="398">
        <v>7079</v>
      </c>
      <c r="AR9" s="398">
        <v>6776</v>
      </c>
      <c r="AS9" s="398">
        <v>7952</v>
      </c>
      <c r="AT9" s="398">
        <v>6984</v>
      </c>
      <c r="AU9" s="398">
        <v>6493</v>
      </c>
      <c r="AV9" s="398">
        <v>6978</v>
      </c>
      <c r="AW9" s="398">
        <v>6669</v>
      </c>
      <c r="AX9" s="398">
        <v>5202</v>
      </c>
      <c r="AY9" s="398">
        <v>3604</v>
      </c>
      <c r="AZ9" s="398">
        <v>6807</v>
      </c>
      <c r="BA9" s="398">
        <v>6372</v>
      </c>
      <c r="BB9" s="398">
        <v>3870</v>
      </c>
      <c r="BC9" s="398">
        <v>4658</v>
      </c>
      <c r="BD9" s="398">
        <v>3401</v>
      </c>
      <c r="BE9" s="398">
        <v>3854</v>
      </c>
      <c r="BF9" s="398">
        <v>3335</v>
      </c>
      <c r="BG9" s="403">
        <v>2911</v>
      </c>
      <c r="BI9" s="404"/>
    </row>
    <row r="10" spans="1:61" s="244" customFormat="1">
      <c r="A10" s="42" t="s">
        <v>60</v>
      </c>
      <c r="B10" s="399">
        <v>433</v>
      </c>
      <c r="C10" s="399">
        <v>526</v>
      </c>
      <c r="D10" s="399">
        <v>464</v>
      </c>
      <c r="E10" s="399">
        <v>536</v>
      </c>
      <c r="F10" s="399">
        <v>455</v>
      </c>
      <c r="G10" s="399">
        <v>571</v>
      </c>
      <c r="H10" s="399">
        <v>560</v>
      </c>
      <c r="I10" s="399">
        <v>632</v>
      </c>
      <c r="J10" s="399">
        <v>548</v>
      </c>
      <c r="K10" s="399">
        <v>724</v>
      </c>
      <c r="L10" s="399">
        <v>769</v>
      </c>
      <c r="M10" s="399">
        <v>903</v>
      </c>
      <c r="N10" s="399">
        <v>759</v>
      </c>
      <c r="O10" s="399">
        <v>933</v>
      </c>
      <c r="P10" s="399">
        <v>981</v>
      </c>
      <c r="Q10" s="399">
        <v>1162</v>
      </c>
      <c r="R10" s="399">
        <v>1018</v>
      </c>
      <c r="S10" s="399">
        <v>1363</v>
      </c>
      <c r="T10" s="399">
        <v>1326</v>
      </c>
      <c r="U10" s="399">
        <v>1555</v>
      </c>
      <c r="V10" s="402">
        <v>1316</v>
      </c>
      <c r="W10" s="402">
        <v>1632</v>
      </c>
      <c r="X10" s="402">
        <v>1695</v>
      </c>
      <c r="Y10" s="402">
        <v>2029</v>
      </c>
      <c r="Z10" s="399">
        <v>1775</v>
      </c>
      <c r="AA10" s="399">
        <v>2163</v>
      </c>
      <c r="AB10" s="399">
        <v>2311</v>
      </c>
      <c r="AC10" s="399">
        <v>2804</v>
      </c>
      <c r="AD10" s="398">
        <v>2508</v>
      </c>
      <c r="AE10" s="398">
        <v>3250</v>
      </c>
      <c r="AF10" s="398">
        <v>3720</v>
      </c>
      <c r="AG10" s="398">
        <v>2504</v>
      </c>
      <c r="AH10" s="398">
        <v>1395</v>
      </c>
      <c r="AI10" s="398">
        <v>2044</v>
      </c>
      <c r="AJ10" s="398">
        <v>2315</v>
      </c>
      <c r="AK10" s="398">
        <v>2523</v>
      </c>
      <c r="AL10" s="398">
        <v>2017</v>
      </c>
      <c r="AM10" s="398">
        <v>2551</v>
      </c>
      <c r="AN10" s="398">
        <v>2806</v>
      </c>
      <c r="AO10" s="398">
        <v>3184</v>
      </c>
      <c r="AP10" s="398">
        <v>2742</v>
      </c>
      <c r="AQ10" s="398">
        <v>3383</v>
      </c>
      <c r="AR10" s="398">
        <v>3419</v>
      </c>
      <c r="AS10" s="398">
        <v>3417</v>
      </c>
      <c r="AT10" s="398">
        <v>2833</v>
      </c>
      <c r="AU10" s="398">
        <v>3545</v>
      </c>
      <c r="AV10" s="398">
        <v>3324</v>
      </c>
      <c r="AW10" s="398">
        <v>3821</v>
      </c>
      <c r="AX10" s="398">
        <v>2909</v>
      </c>
      <c r="AY10" s="398">
        <v>3352</v>
      </c>
      <c r="AZ10" s="398">
        <v>3561</v>
      </c>
      <c r="BA10" s="398">
        <v>3599</v>
      </c>
      <c r="BB10" s="398">
        <v>2772</v>
      </c>
      <c r="BC10" s="398">
        <v>2581</v>
      </c>
      <c r="BD10" s="398">
        <v>2767</v>
      </c>
      <c r="BE10" s="398">
        <v>2578</v>
      </c>
      <c r="BF10" s="398">
        <v>1918</v>
      </c>
      <c r="BG10" s="403">
        <v>1825</v>
      </c>
      <c r="BI10" s="404"/>
    </row>
    <row r="11" spans="1:61" s="244" customFormat="1">
      <c r="A11" s="42" t="s">
        <v>61</v>
      </c>
      <c r="B11" s="399">
        <v>134</v>
      </c>
      <c r="C11" s="399">
        <v>135</v>
      </c>
      <c r="D11" s="399">
        <v>152</v>
      </c>
      <c r="E11" s="399">
        <v>190</v>
      </c>
      <c r="F11" s="399">
        <v>164</v>
      </c>
      <c r="G11" s="399">
        <v>176</v>
      </c>
      <c r="H11" s="399">
        <v>202</v>
      </c>
      <c r="I11" s="399">
        <v>225</v>
      </c>
      <c r="J11" s="399">
        <v>145</v>
      </c>
      <c r="K11" s="399">
        <v>238</v>
      </c>
      <c r="L11" s="399">
        <v>260</v>
      </c>
      <c r="M11" s="399">
        <v>306</v>
      </c>
      <c r="N11" s="399">
        <v>203</v>
      </c>
      <c r="O11" s="399">
        <v>227</v>
      </c>
      <c r="P11" s="399">
        <v>243</v>
      </c>
      <c r="Q11" s="399">
        <v>269</v>
      </c>
      <c r="R11" s="399">
        <v>245</v>
      </c>
      <c r="S11" s="399">
        <v>294</v>
      </c>
      <c r="T11" s="399">
        <v>312</v>
      </c>
      <c r="U11" s="399">
        <v>353</v>
      </c>
      <c r="V11" s="402">
        <v>313</v>
      </c>
      <c r="W11" s="402">
        <v>354</v>
      </c>
      <c r="X11" s="402">
        <v>368</v>
      </c>
      <c r="Y11" s="402">
        <v>403</v>
      </c>
      <c r="Z11" s="399">
        <v>382</v>
      </c>
      <c r="AA11" s="399">
        <v>444</v>
      </c>
      <c r="AB11" s="399">
        <v>484</v>
      </c>
      <c r="AC11" s="399">
        <v>588</v>
      </c>
      <c r="AD11" s="398">
        <v>534</v>
      </c>
      <c r="AE11" s="398">
        <v>630</v>
      </c>
      <c r="AF11" s="398">
        <v>685</v>
      </c>
      <c r="AG11" s="398">
        <v>532</v>
      </c>
      <c r="AH11" s="398">
        <v>315</v>
      </c>
      <c r="AI11" s="398">
        <v>373</v>
      </c>
      <c r="AJ11" s="398">
        <v>459</v>
      </c>
      <c r="AK11" s="398">
        <v>508</v>
      </c>
      <c r="AL11" s="398">
        <v>421</v>
      </c>
      <c r="AM11" s="398">
        <v>452</v>
      </c>
      <c r="AN11" s="398">
        <v>541</v>
      </c>
      <c r="AO11" s="398">
        <v>593</v>
      </c>
      <c r="AP11" s="398">
        <v>501</v>
      </c>
      <c r="AQ11" s="398">
        <v>559</v>
      </c>
      <c r="AR11" s="398">
        <v>594</v>
      </c>
      <c r="AS11" s="398">
        <v>576</v>
      </c>
      <c r="AT11" s="398">
        <v>448</v>
      </c>
      <c r="AU11" s="398">
        <v>556</v>
      </c>
      <c r="AV11" s="398">
        <v>590</v>
      </c>
      <c r="AW11" s="398">
        <v>589</v>
      </c>
      <c r="AX11" s="398">
        <v>503</v>
      </c>
      <c r="AY11" s="398">
        <v>584</v>
      </c>
      <c r="AZ11" s="398">
        <v>622</v>
      </c>
      <c r="BA11" s="398">
        <v>609</v>
      </c>
      <c r="BB11" s="398">
        <v>395</v>
      </c>
      <c r="BC11" s="398">
        <v>389</v>
      </c>
      <c r="BD11" s="398">
        <v>420</v>
      </c>
      <c r="BE11" s="398">
        <v>380</v>
      </c>
      <c r="BF11" s="398">
        <v>236</v>
      </c>
      <c r="BG11" s="403">
        <v>235</v>
      </c>
      <c r="BI11" s="404"/>
    </row>
    <row r="12" spans="1:61" s="244" customFormat="1">
      <c r="A12" s="42" t="s">
        <v>62</v>
      </c>
      <c r="B12" s="399">
        <v>183</v>
      </c>
      <c r="C12" s="399">
        <v>240</v>
      </c>
      <c r="D12" s="399">
        <v>216</v>
      </c>
      <c r="E12" s="399">
        <v>236</v>
      </c>
      <c r="F12" s="399">
        <v>182</v>
      </c>
      <c r="G12" s="399">
        <v>245</v>
      </c>
      <c r="H12" s="399">
        <v>244</v>
      </c>
      <c r="I12" s="399">
        <v>258</v>
      </c>
      <c r="J12" s="399">
        <v>222</v>
      </c>
      <c r="K12" s="399">
        <v>310</v>
      </c>
      <c r="L12" s="399">
        <v>315</v>
      </c>
      <c r="M12" s="399">
        <v>368</v>
      </c>
      <c r="N12" s="399">
        <v>283</v>
      </c>
      <c r="O12" s="399">
        <v>359</v>
      </c>
      <c r="P12" s="399">
        <v>374</v>
      </c>
      <c r="Q12" s="399">
        <v>411</v>
      </c>
      <c r="R12" s="399">
        <v>448</v>
      </c>
      <c r="S12" s="399">
        <v>576</v>
      </c>
      <c r="T12" s="399">
        <v>609</v>
      </c>
      <c r="U12" s="399">
        <v>569</v>
      </c>
      <c r="V12" s="402">
        <v>459</v>
      </c>
      <c r="W12" s="402">
        <v>597</v>
      </c>
      <c r="X12" s="402">
        <v>648</v>
      </c>
      <c r="Y12" s="402">
        <v>669</v>
      </c>
      <c r="Z12" s="399">
        <v>551</v>
      </c>
      <c r="AA12" s="399">
        <v>635</v>
      </c>
      <c r="AB12" s="399">
        <v>724</v>
      </c>
      <c r="AC12" s="399">
        <v>786</v>
      </c>
      <c r="AD12" s="398">
        <v>855</v>
      </c>
      <c r="AE12" s="398">
        <v>1032</v>
      </c>
      <c r="AF12" s="398">
        <v>1167</v>
      </c>
      <c r="AG12" s="398">
        <v>853</v>
      </c>
      <c r="AH12" s="398">
        <v>471</v>
      </c>
      <c r="AI12" s="398">
        <v>558</v>
      </c>
      <c r="AJ12" s="398">
        <v>666</v>
      </c>
      <c r="AK12" s="398">
        <v>644</v>
      </c>
      <c r="AL12" s="398">
        <v>541</v>
      </c>
      <c r="AM12" s="398">
        <v>803</v>
      </c>
      <c r="AN12" s="398">
        <v>1024</v>
      </c>
      <c r="AO12" s="398">
        <v>998</v>
      </c>
      <c r="AP12" s="398">
        <v>842</v>
      </c>
      <c r="AQ12" s="398">
        <v>846</v>
      </c>
      <c r="AR12" s="398">
        <v>931</v>
      </c>
      <c r="AS12" s="398">
        <v>888</v>
      </c>
      <c r="AT12" s="398">
        <v>797</v>
      </c>
      <c r="AU12" s="398">
        <v>1162</v>
      </c>
      <c r="AV12" s="398">
        <v>1390</v>
      </c>
      <c r="AW12" s="398">
        <v>1118</v>
      </c>
      <c r="AX12" s="398">
        <v>1054</v>
      </c>
      <c r="AY12" s="398">
        <v>987</v>
      </c>
      <c r="AZ12" s="398">
        <v>1292</v>
      </c>
      <c r="BA12" s="398">
        <v>1038</v>
      </c>
      <c r="BB12" s="398">
        <v>804</v>
      </c>
      <c r="BC12" s="398">
        <v>708</v>
      </c>
      <c r="BD12" s="398">
        <v>864</v>
      </c>
      <c r="BE12" s="398">
        <v>738</v>
      </c>
      <c r="BF12" s="398">
        <v>525</v>
      </c>
      <c r="BG12" s="403">
        <v>461</v>
      </c>
      <c r="BI12" s="404"/>
    </row>
    <row r="13" spans="1:61" s="244" customFormat="1">
      <c r="A13" s="42" t="s">
        <v>63</v>
      </c>
      <c r="B13" s="399">
        <v>190</v>
      </c>
      <c r="C13" s="399">
        <v>207</v>
      </c>
      <c r="D13" s="399">
        <v>221</v>
      </c>
      <c r="E13" s="399">
        <v>203</v>
      </c>
      <c r="F13" s="399">
        <v>157</v>
      </c>
      <c r="G13" s="399">
        <v>198</v>
      </c>
      <c r="H13" s="399">
        <v>230</v>
      </c>
      <c r="I13" s="399">
        <v>226</v>
      </c>
      <c r="J13" s="399">
        <v>205</v>
      </c>
      <c r="K13" s="399">
        <v>295</v>
      </c>
      <c r="L13" s="399">
        <v>330</v>
      </c>
      <c r="M13" s="399">
        <v>367</v>
      </c>
      <c r="N13" s="399">
        <v>325</v>
      </c>
      <c r="O13" s="399">
        <v>411</v>
      </c>
      <c r="P13" s="399">
        <v>475</v>
      </c>
      <c r="Q13" s="399">
        <v>542</v>
      </c>
      <c r="R13" s="399">
        <v>459</v>
      </c>
      <c r="S13" s="399">
        <v>654</v>
      </c>
      <c r="T13" s="399">
        <v>658</v>
      </c>
      <c r="U13" s="399">
        <v>698</v>
      </c>
      <c r="V13" s="402">
        <v>615</v>
      </c>
      <c r="W13" s="402">
        <v>780</v>
      </c>
      <c r="X13" s="402">
        <v>901</v>
      </c>
      <c r="Y13" s="402">
        <v>1031</v>
      </c>
      <c r="Z13" s="399">
        <v>912</v>
      </c>
      <c r="AA13" s="399">
        <v>1143</v>
      </c>
      <c r="AB13" s="399">
        <v>1286</v>
      </c>
      <c r="AC13" s="399">
        <v>1402</v>
      </c>
      <c r="AD13" s="398">
        <v>1320</v>
      </c>
      <c r="AE13" s="398">
        <v>1774</v>
      </c>
      <c r="AF13" s="398">
        <v>2145</v>
      </c>
      <c r="AG13" s="398">
        <v>1151</v>
      </c>
      <c r="AH13" s="398">
        <v>500</v>
      </c>
      <c r="AI13" s="398">
        <v>637</v>
      </c>
      <c r="AJ13" s="398">
        <v>776</v>
      </c>
      <c r="AK13" s="398">
        <v>764</v>
      </c>
      <c r="AL13" s="398">
        <v>728</v>
      </c>
      <c r="AM13" s="398">
        <v>940</v>
      </c>
      <c r="AN13" s="398">
        <v>1178</v>
      </c>
      <c r="AO13" s="398">
        <v>1283</v>
      </c>
      <c r="AP13" s="398">
        <v>1137</v>
      </c>
      <c r="AQ13" s="398">
        <v>1398</v>
      </c>
      <c r="AR13" s="398">
        <v>1668</v>
      </c>
      <c r="AS13" s="398">
        <v>1494</v>
      </c>
      <c r="AT13" s="398">
        <v>1130</v>
      </c>
      <c r="AU13" s="398">
        <v>1405</v>
      </c>
      <c r="AV13" s="398">
        <v>1422</v>
      </c>
      <c r="AW13" s="398">
        <v>1290</v>
      </c>
      <c r="AX13" s="398">
        <v>1032</v>
      </c>
      <c r="AY13" s="398">
        <v>1345</v>
      </c>
      <c r="AZ13" s="398">
        <v>1443</v>
      </c>
      <c r="BA13" s="398">
        <v>1186</v>
      </c>
      <c r="BB13" s="398">
        <v>824</v>
      </c>
      <c r="BC13" s="398">
        <v>826</v>
      </c>
      <c r="BD13" s="398">
        <v>900</v>
      </c>
      <c r="BE13" s="398">
        <v>772</v>
      </c>
      <c r="BF13" s="398">
        <v>426</v>
      </c>
      <c r="BG13" s="403">
        <v>486</v>
      </c>
      <c r="BI13" s="404"/>
    </row>
    <row r="14" spans="1:61" s="244" customFormat="1">
      <c r="A14" s="42" t="s">
        <v>64</v>
      </c>
      <c r="B14" s="399">
        <v>619</v>
      </c>
      <c r="C14" s="399">
        <v>937</v>
      </c>
      <c r="D14" s="399">
        <v>838</v>
      </c>
      <c r="E14" s="399">
        <v>985</v>
      </c>
      <c r="F14" s="399">
        <v>697</v>
      </c>
      <c r="G14" s="399">
        <v>958</v>
      </c>
      <c r="H14" s="399">
        <v>1064</v>
      </c>
      <c r="I14" s="399">
        <v>1066</v>
      </c>
      <c r="J14" s="399">
        <v>958</v>
      </c>
      <c r="K14" s="399">
        <v>1354</v>
      </c>
      <c r="L14" s="399">
        <v>1617</v>
      </c>
      <c r="M14" s="399">
        <v>1787</v>
      </c>
      <c r="N14" s="399">
        <v>1587</v>
      </c>
      <c r="O14" s="399">
        <v>1873</v>
      </c>
      <c r="P14" s="399">
        <v>1979</v>
      </c>
      <c r="Q14" s="399">
        <v>2346</v>
      </c>
      <c r="R14" s="399">
        <v>1861</v>
      </c>
      <c r="S14" s="399">
        <v>2397</v>
      </c>
      <c r="T14" s="399">
        <v>2704</v>
      </c>
      <c r="U14" s="399">
        <v>3090</v>
      </c>
      <c r="V14" s="402">
        <v>2680</v>
      </c>
      <c r="W14" s="402">
        <v>3285</v>
      </c>
      <c r="X14" s="402">
        <v>3604</v>
      </c>
      <c r="Y14" s="402">
        <v>4128</v>
      </c>
      <c r="Z14" s="399">
        <v>3778</v>
      </c>
      <c r="AA14" s="399">
        <v>4521</v>
      </c>
      <c r="AB14" s="399">
        <v>5180</v>
      </c>
      <c r="AC14" s="399">
        <v>6290</v>
      </c>
      <c r="AD14" s="398">
        <v>5826</v>
      </c>
      <c r="AE14" s="398">
        <v>7411</v>
      </c>
      <c r="AF14" s="398">
        <v>8042</v>
      </c>
      <c r="AG14" s="398">
        <v>5369</v>
      </c>
      <c r="AH14" s="398">
        <v>1819</v>
      </c>
      <c r="AI14" s="398">
        <v>1987</v>
      </c>
      <c r="AJ14" s="398">
        <v>2453</v>
      </c>
      <c r="AK14" s="398">
        <v>2813</v>
      </c>
      <c r="AL14" s="398">
        <v>2138</v>
      </c>
      <c r="AM14" s="398">
        <v>2681</v>
      </c>
      <c r="AN14" s="398">
        <v>3647</v>
      </c>
      <c r="AO14" s="398">
        <v>4249</v>
      </c>
      <c r="AP14" s="398">
        <v>3680</v>
      </c>
      <c r="AQ14" s="398">
        <v>4562</v>
      </c>
      <c r="AR14" s="398">
        <v>5475</v>
      </c>
      <c r="AS14" s="398">
        <v>6301</v>
      </c>
      <c r="AT14" s="398">
        <v>4724</v>
      </c>
      <c r="AU14" s="398">
        <v>6153</v>
      </c>
      <c r="AV14" s="398">
        <v>5466</v>
      </c>
      <c r="AW14" s="398">
        <v>6092</v>
      </c>
      <c r="AX14" s="398">
        <v>4588</v>
      </c>
      <c r="AY14" s="398">
        <v>4797</v>
      </c>
      <c r="AZ14" s="398">
        <v>5101</v>
      </c>
      <c r="BA14" s="398">
        <v>4947</v>
      </c>
      <c r="BB14" s="398">
        <v>3099</v>
      </c>
      <c r="BC14" s="398">
        <v>2918</v>
      </c>
      <c r="BD14" s="398">
        <v>3045</v>
      </c>
      <c r="BE14" s="398">
        <v>2956</v>
      </c>
      <c r="BF14" s="398">
        <v>1737</v>
      </c>
      <c r="BG14" s="403">
        <v>1735</v>
      </c>
      <c r="BI14" s="404"/>
    </row>
    <row r="15" spans="1:61" s="244" customFormat="1">
      <c r="A15" s="42" t="s">
        <v>146</v>
      </c>
      <c r="B15" s="399">
        <v>371</v>
      </c>
      <c r="C15" s="399">
        <v>391</v>
      </c>
      <c r="D15" s="399">
        <v>376</v>
      </c>
      <c r="E15" s="399">
        <v>394</v>
      </c>
      <c r="F15" s="399">
        <v>317</v>
      </c>
      <c r="G15" s="399">
        <v>355</v>
      </c>
      <c r="H15" s="399">
        <v>358</v>
      </c>
      <c r="I15" s="399">
        <v>365</v>
      </c>
      <c r="J15" s="399">
        <v>291</v>
      </c>
      <c r="K15" s="399">
        <v>302</v>
      </c>
      <c r="L15" s="399">
        <v>337</v>
      </c>
      <c r="M15" s="399">
        <v>335</v>
      </c>
      <c r="N15" s="399">
        <v>402</v>
      </c>
      <c r="O15" s="399">
        <v>487</v>
      </c>
      <c r="P15" s="399">
        <v>498</v>
      </c>
      <c r="Q15" s="399">
        <v>626</v>
      </c>
      <c r="R15" s="399">
        <v>452</v>
      </c>
      <c r="S15" s="399">
        <v>393</v>
      </c>
      <c r="T15" s="399">
        <v>466</v>
      </c>
      <c r="U15" s="399">
        <v>492</v>
      </c>
      <c r="V15" s="399">
        <v>430</v>
      </c>
      <c r="W15" s="399">
        <v>454</v>
      </c>
      <c r="X15" s="399">
        <v>470</v>
      </c>
      <c r="Y15" s="399">
        <v>516</v>
      </c>
      <c r="Z15" s="399">
        <v>403</v>
      </c>
      <c r="AA15" s="399">
        <v>724</v>
      </c>
      <c r="AB15" s="399">
        <v>929</v>
      </c>
      <c r="AC15" s="399">
        <v>806</v>
      </c>
      <c r="AD15" s="398">
        <v>777</v>
      </c>
      <c r="AE15" s="398">
        <v>832</v>
      </c>
      <c r="AF15" s="398">
        <v>846</v>
      </c>
      <c r="AG15" s="398">
        <v>652</v>
      </c>
      <c r="AH15" s="398">
        <v>196</v>
      </c>
      <c r="AI15" s="398">
        <v>232</v>
      </c>
      <c r="AJ15" s="398">
        <v>254</v>
      </c>
      <c r="AK15" s="398">
        <v>265</v>
      </c>
      <c r="AL15" s="398">
        <v>258</v>
      </c>
      <c r="AM15" s="398">
        <v>189</v>
      </c>
      <c r="AN15" s="398">
        <v>411</v>
      </c>
      <c r="AO15" s="398">
        <v>475</v>
      </c>
      <c r="AP15" s="398">
        <v>1057</v>
      </c>
      <c r="AQ15" s="398">
        <v>1249</v>
      </c>
      <c r="AR15" s="398">
        <v>1566</v>
      </c>
      <c r="AS15" s="398">
        <v>1573</v>
      </c>
      <c r="AT15" s="398">
        <v>1505</v>
      </c>
      <c r="AU15" s="398">
        <v>1985</v>
      </c>
      <c r="AV15" s="398">
        <v>1792</v>
      </c>
      <c r="AW15" s="398">
        <v>1939</v>
      </c>
      <c r="AX15" s="398">
        <v>2332</v>
      </c>
      <c r="AY15" s="398">
        <v>2493</v>
      </c>
      <c r="AZ15" s="398">
        <v>2757</v>
      </c>
      <c r="BA15" s="398">
        <v>2671</v>
      </c>
      <c r="BB15" s="398">
        <v>2506</v>
      </c>
      <c r="BC15" s="398">
        <v>2129</v>
      </c>
      <c r="BD15" s="398">
        <v>2063</v>
      </c>
      <c r="BE15" s="398">
        <v>1579</v>
      </c>
      <c r="BF15" s="398">
        <v>1167</v>
      </c>
      <c r="BG15" s="403">
        <v>1094</v>
      </c>
      <c r="BI15" s="404"/>
    </row>
    <row r="16" spans="1:61" s="244" customFormat="1">
      <c r="A16" s="53"/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6"/>
      <c r="N16" s="406"/>
      <c r="O16" s="406"/>
      <c r="P16" s="406"/>
      <c r="Q16" s="406"/>
      <c r="R16" s="406"/>
      <c r="S16" s="406"/>
      <c r="T16" s="406"/>
      <c r="U16" s="406"/>
      <c r="V16" s="406"/>
      <c r="W16" s="406"/>
      <c r="X16" s="406"/>
      <c r="Y16" s="406"/>
      <c r="Z16" s="406"/>
      <c r="AA16" s="406"/>
      <c r="AB16" s="406"/>
      <c r="AC16" s="406"/>
      <c r="AD16" s="407"/>
      <c r="AE16" s="407"/>
      <c r="AF16" s="407"/>
      <c r="AG16" s="407"/>
      <c r="AH16" s="407"/>
      <c r="AI16" s="407"/>
      <c r="AJ16" s="407"/>
      <c r="AK16" s="407"/>
      <c r="AL16" s="407"/>
      <c r="AM16" s="407"/>
      <c r="AN16" s="407"/>
      <c r="AO16" s="407"/>
      <c r="AP16" s="43"/>
      <c r="AQ16" s="43"/>
      <c r="AR16" s="406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4"/>
    </row>
    <row r="17" spans="1:59" s="244" customFormat="1" ht="13.5">
      <c r="A17" s="315" t="s">
        <v>34</v>
      </c>
      <c r="B17" s="389"/>
      <c r="C17" s="390"/>
      <c r="D17" s="390"/>
      <c r="E17" s="390"/>
      <c r="F17" s="390"/>
      <c r="G17" s="390"/>
      <c r="H17" s="390"/>
      <c r="I17" s="390"/>
      <c r="J17" s="390"/>
      <c r="K17" s="390"/>
      <c r="L17" s="390"/>
      <c r="M17" s="390"/>
      <c r="N17" s="390"/>
      <c r="O17" s="390"/>
      <c r="P17" s="390"/>
      <c r="Q17" s="390"/>
      <c r="R17" s="390"/>
      <c r="S17" s="390"/>
      <c r="T17" s="390"/>
      <c r="U17" s="390"/>
      <c r="V17" s="390"/>
      <c r="W17" s="390"/>
      <c r="X17" s="390"/>
      <c r="Y17" s="390"/>
      <c r="Z17" s="390"/>
      <c r="AA17" s="390"/>
      <c r="AB17" s="390"/>
      <c r="AC17" s="390"/>
      <c r="AD17" s="390"/>
      <c r="AE17" s="390"/>
      <c r="AF17" s="390"/>
      <c r="AG17" s="390"/>
      <c r="AH17" s="390"/>
      <c r="AI17" s="390"/>
      <c r="AJ17" s="390"/>
      <c r="AK17" s="390"/>
      <c r="AL17" s="390"/>
      <c r="AM17" s="390"/>
      <c r="AN17" s="390"/>
      <c r="AO17" s="390"/>
      <c r="AP17" s="391"/>
      <c r="AQ17" s="391"/>
      <c r="AR17" s="390"/>
      <c r="AS17" s="391"/>
      <c r="AT17" s="391"/>
      <c r="AU17" s="391"/>
      <c r="AV17" s="391"/>
      <c r="AW17" s="391"/>
      <c r="AX17" s="391"/>
      <c r="AY17" s="391"/>
      <c r="AZ17" s="391"/>
      <c r="BA17" s="391"/>
      <c r="BB17" s="391"/>
      <c r="BC17" s="391"/>
      <c r="BD17" s="391"/>
      <c r="BE17" s="391"/>
      <c r="BF17" s="391"/>
      <c r="BG17" s="408"/>
    </row>
    <row r="18" spans="1:59" s="244" customFormat="1">
      <c r="A18" s="266" t="s">
        <v>35</v>
      </c>
      <c r="B18" s="409">
        <v>100</v>
      </c>
      <c r="C18" s="410">
        <v>100</v>
      </c>
      <c r="D18" s="410">
        <v>100</v>
      </c>
      <c r="E18" s="410">
        <v>100</v>
      </c>
      <c r="F18" s="410">
        <v>100</v>
      </c>
      <c r="G18" s="410">
        <v>100</v>
      </c>
      <c r="H18" s="410">
        <v>100</v>
      </c>
      <c r="I18" s="410">
        <v>100</v>
      </c>
      <c r="J18" s="410">
        <v>100</v>
      </c>
      <c r="K18" s="410">
        <v>100</v>
      </c>
      <c r="L18" s="410">
        <v>100</v>
      </c>
      <c r="M18" s="410">
        <v>100</v>
      </c>
      <c r="N18" s="410">
        <v>100</v>
      </c>
      <c r="O18" s="410">
        <v>100</v>
      </c>
      <c r="P18" s="410">
        <v>100</v>
      </c>
      <c r="Q18" s="410">
        <v>100</v>
      </c>
      <c r="R18" s="410">
        <v>100</v>
      </c>
      <c r="S18" s="410">
        <v>100</v>
      </c>
      <c r="T18" s="410">
        <v>100</v>
      </c>
      <c r="U18" s="410">
        <v>100</v>
      </c>
      <c r="V18" s="410">
        <v>100</v>
      </c>
      <c r="W18" s="410">
        <v>100</v>
      </c>
      <c r="X18" s="410">
        <v>100</v>
      </c>
      <c r="Y18" s="410">
        <v>100</v>
      </c>
      <c r="Z18" s="410">
        <v>100</v>
      </c>
      <c r="AA18" s="410">
        <v>100</v>
      </c>
      <c r="AB18" s="410">
        <v>100</v>
      </c>
      <c r="AC18" s="410">
        <v>100</v>
      </c>
      <c r="AD18" s="410">
        <v>100</v>
      </c>
      <c r="AE18" s="410">
        <v>100</v>
      </c>
      <c r="AF18" s="410">
        <v>100</v>
      </c>
      <c r="AG18" s="410">
        <v>100</v>
      </c>
      <c r="AH18" s="410">
        <v>100</v>
      </c>
      <c r="AI18" s="410">
        <v>100</v>
      </c>
      <c r="AJ18" s="410">
        <v>100</v>
      </c>
      <c r="AK18" s="410">
        <v>100</v>
      </c>
      <c r="AL18" s="410">
        <v>100</v>
      </c>
      <c r="AM18" s="410">
        <v>100</v>
      </c>
      <c r="AN18" s="410">
        <v>100</v>
      </c>
      <c r="AO18" s="410">
        <v>100</v>
      </c>
      <c r="AP18" s="410">
        <v>100</v>
      </c>
      <c r="AQ18" s="410">
        <v>100</v>
      </c>
      <c r="AR18" s="410">
        <v>100</v>
      </c>
      <c r="AS18" s="410">
        <v>100</v>
      </c>
      <c r="AT18" s="410">
        <v>100</v>
      </c>
      <c r="AU18" s="410">
        <v>100</v>
      </c>
      <c r="AV18" s="410">
        <v>100</v>
      </c>
      <c r="AW18" s="410">
        <v>100</v>
      </c>
      <c r="AX18" s="410">
        <v>100</v>
      </c>
      <c r="AY18" s="410">
        <v>100</v>
      </c>
      <c r="AZ18" s="410">
        <v>100</v>
      </c>
      <c r="BA18" s="410">
        <v>100</v>
      </c>
      <c r="BB18" s="410">
        <v>100</v>
      </c>
      <c r="BC18" s="410">
        <v>100</v>
      </c>
      <c r="BD18" s="410">
        <v>100</v>
      </c>
      <c r="BE18" s="410">
        <v>100</v>
      </c>
      <c r="BF18" s="410">
        <v>100</v>
      </c>
      <c r="BG18" s="411">
        <v>100</v>
      </c>
    </row>
    <row r="19" spans="1:59" s="244" customFormat="1">
      <c r="A19" s="434" t="s">
        <v>58</v>
      </c>
      <c r="B19" s="409">
        <v>5.9400826446280997</v>
      </c>
      <c r="C19" s="410">
        <v>6.1875761266747871</v>
      </c>
      <c r="D19" s="410">
        <v>6.7391818396784116</v>
      </c>
      <c r="E19" s="410">
        <v>7.6168124599957325</v>
      </c>
      <c r="F19" s="410">
        <v>6.2169312169312168</v>
      </c>
      <c r="G19" s="410">
        <v>5.9540229885057467</v>
      </c>
      <c r="H19" s="410">
        <v>5.8082425795430277</v>
      </c>
      <c r="I19" s="410">
        <v>6.7625340069957254</v>
      </c>
      <c r="J19" s="410">
        <v>6.9844058862288598</v>
      </c>
      <c r="K19" s="410">
        <v>7.4128984432913274</v>
      </c>
      <c r="L19" s="410">
        <v>9.6325076898170625</v>
      </c>
      <c r="M19" s="410">
        <v>12.135306553911205</v>
      </c>
      <c r="N19" s="410">
        <v>7.9887218045112789</v>
      </c>
      <c r="O19" s="410">
        <v>5.968226706741091</v>
      </c>
      <c r="P19" s="410">
        <v>5.686223830447144</v>
      </c>
      <c r="Q19" s="410">
        <v>6.3155441621999531</v>
      </c>
      <c r="R19" s="410">
        <v>7.5223006257489011</v>
      </c>
      <c r="S19" s="410">
        <v>6.4977973568281939</v>
      </c>
      <c r="T19" s="410">
        <v>7.3282601897216724</v>
      </c>
      <c r="U19" s="410">
        <v>8.280701754385964</v>
      </c>
      <c r="V19" s="410">
        <v>7.8324607329842939</v>
      </c>
      <c r="W19" s="410">
        <v>6.9738360908041557</v>
      </c>
      <c r="X19" s="410">
        <v>6.2137602769363909</v>
      </c>
      <c r="Y19" s="410">
        <v>7.7123872804935933</v>
      </c>
      <c r="Z19" s="410">
        <v>7.0730350472860204</v>
      </c>
      <c r="AA19" s="410">
        <v>6.2978843044914594</v>
      </c>
      <c r="AB19" s="410">
        <v>6.6419463960447569</v>
      </c>
      <c r="AC19" s="410">
        <v>7.153044432254525</v>
      </c>
      <c r="AD19" s="410">
        <v>7.2140921409214087</v>
      </c>
      <c r="AE19" s="410">
        <v>6.9187832633810746</v>
      </c>
      <c r="AF19" s="410">
        <v>7.3602744644353137</v>
      </c>
      <c r="AG19" s="410">
        <v>9.7904540162980211</v>
      </c>
      <c r="AH19" s="410">
        <v>12.382176520994003</v>
      </c>
      <c r="AI19" s="410">
        <v>11.488143908421913</v>
      </c>
      <c r="AJ19" s="410">
        <v>10.040983606557377</v>
      </c>
      <c r="AK19" s="410">
        <v>10.671281274785493</v>
      </c>
      <c r="AL19" s="410">
        <v>11.204385814630804</v>
      </c>
      <c r="AM19" s="410">
        <v>10.050731563855599</v>
      </c>
      <c r="AN19" s="410">
        <v>8.1285328090439908</v>
      </c>
      <c r="AO19" s="410">
        <v>9.2810594912760145</v>
      </c>
      <c r="AP19" s="410">
        <v>8.0820202441824058</v>
      </c>
      <c r="AQ19" s="410">
        <v>7.2855407047387608</v>
      </c>
      <c r="AR19" s="410">
        <v>6.9209039548022595</v>
      </c>
      <c r="AS19" s="410">
        <v>7.4225428464200824</v>
      </c>
      <c r="AT19" s="410">
        <v>8.4670807453416153</v>
      </c>
      <c r="AU19" s="410">
        <v>8.0949298813376487</v>
      </c>
      <c r="AV19" s="410">
        <v>7.5382647435049188</v>
      </c>
      <c r="AW19" s="410">
        <v>9.3711830855410021</v>
      </c>
      <c r="AX19" s="410">
        <v>10.82544663191457</v>
      </c>
      <c r="AY19" s="410">
        <v>9.9060318126935805</v>
      </c>
      <c r="AZ19" s="410">
        <v>7.4802812071330589</v>
      </c>
      <c r="BA19" s="410">
        <v>10.578859795078378</v>
      </c>
      <c r="BB19" s="410">
        <v>12.049306625577811</v>
      </c>
      <c r="BC19" s="410">
        <v>8.7177181035590383</v>
      </c>
      <c r="BD19" s="410">
        <v>8.5224955824384949</v>
      </c>
      <c r="BE19" s="410">
        <v>10.360454577145646</v>
      </c>
      <c r="BF19" s="410">
        <v>10.101981912641909</v>
      </c>
      <c r="BG19" s="411">
        <v>7.5076662789468118</v>
      </c>
    </row>
    <row r="20" spans="1:59" s="244" customFormat="1">
      <c r="A20" s="434" t="s">
        <v>59</v>
      </c>
      <c r="B20" s="409">
        <v>44.214876033057855</v>
      </c>
      <c r="C20" s="410">
        <v>34.470158343483561</v>
      </c>
      <c r="D20" s="410">
        <v>39.654764719791913</v>
      </c>
      <c r="E20" s="410">
        <v>38.105397909110309</v>
      </c>
      <c r="F20" s="410">
        <v>41.613756613756614</v>
      </c>
      <c r="G20" s="410">
        <v>36.505747126436781</v>
      </c>
      <c r="H20" s="410">
        <v>37.433269271834298</v>
      </c>
      <c r="I20" s="410">
        <v>39.370384764865918</v>
      </c>
      <c r="J20" s="410">
        <v>40.983966615418403</v>
      </c>
      <c r="K20" s="410">
        <v>32.857672349888809</v>
      </c>
      <c r="L20" s="410">
        <v>31.633479035130325</v>
      </c>
      <c r="M20" s="410">
        <v>30.556730091613815</v>
      </c>
      <c r="N20" s="410">
        <v>36.262531328320804</v>
      </c>
      <c r="O20" s="410">
        <v>32.632030914555607</v>
      </c>
      <c r="P20" s="410">
        <v>35.513052468338074</v>
      </c>
      <c r="Q20" s="410">
        <v>31.274761127942202</v>
      </c>
      <c r="R20" s="410">
        <v>32.791905205698306</v>
      </c>
      <c r="S20" s="410">
        <v>30.980176211453745</v>
      </c>
      <c r="T20" s="410">
        <v>29.344313561972275</v>
      </c>
      <c r="U20" s="410">
        <v>23.979949874686717</v>
      </c>
      <c r="V20" s="410">
        <v>31.298429319371728</v>
      </c>
      <c r="W20" s="410">
        <v>24.711427472104656</v>
      </c>
      <c r="X20" s="410">
        <v>27.26958026828213</v>
      </c>
      <c r="Y20" s="410">
        <v>22.868217054263564</v>
      </c>
      <c r="Z20" s="410">
        <v>30.930620678693476</v>
      </c>
      <c r="AA20" s="410">
        <v>26.013917199690727</v>
      </c>
      <c r="AB20" s="410">
        <v>22.358834244080146</v>
      </c>
      <c r="AC20" s="410">
        <v>23.313219967087218</v>
      </c>
      <c r="AD20" s="410">
        <v>28.720867208672086</v>
      </c>
      <c r="AE20" s="410">
        <v>28.484271558997882</v>
      </c>
      <c r="AF20" s="410">
        <v>26.397255355646866</v>
      </c>
      <c r="AG20" s="410">
        <v>25.826542491268917</v>
      </c>
      <c r="AH20" s="410">
        <v>37.31790916880891</v>
      </c>
      <c r="AI20" s="410">
        <v>28.914554374488961</v>
      </c>
      <c r="AJ20" s="410">
        <v>30.848702185792348</v>
      </c>
      <c r="AK20" s="410">
        <v>35.128704304564131</v>
      </c>
      <c r="AL20" s="410">
        <v>36.517046427959571</v>
      </c>
      <c r="AM20" s="410">
        <v>33.953385780457317</v>
      </c>
      <c r="AN20" s="410">
        <v>32.845908085524698</v>
      </c>
      <c r="AO20" s="410">
        <v>34.055076729030901</v>
      </c>
      <c r="AP20" s="410">
        <v>39.95617238860482</v>
      </c>
      <c r="AQ20" s="410">
        <v>34.405832320777641</v>
      </c>
      <c r="AR20" s="410">
        <v>30.87297248040824</v>
      </c>
      <c r="AS20" s="410">
        <v>33.159584671198033</v>
      </c>
      <c r="AT20" s="410">
        <v>34.703105590062108</v>
      </c>
      <c r="AU20" s="410">
        <v>28.017259978425024</v>
      </c>
      <c r="AV20" s="410">
        <v>30.77940981871113</v>
      </c>
      <c r="AW20" s="410">
        <v>28.088278650549636</v>
      </c>
      <c r="AX20" s="410">
        <v>26.327243281542589</v>
      </c>
      <c r="AY20" s="410">
        <v>18.919628326946299</v>
      </c>
      <c r="AZ20" s="410">
        <v>29.179526748971192</v>
      </c>
      <c r="BA20" s="410">
        <v>27.900866976092477</v>
      </c>
      <c r="BB20" s="410">
        <v>23.852080123266564</v>
      </c>
      <c r="BC20" s="410">
        <v>29.924193755621225</v>
      </c>
      <c r="BD20" s="410">
        <v>23.114041049340763</v>
      </c>
      <c r="BE20" s="410">
        <v>26.870250296311788</v>
      </c>
      <c r="BF20" s="410">
        <v>32.085818741581683</v>
      </c>
      <c r="BG20" s="411">
        <v>30.781431743681932</v>
      </c>
    </row>
    <row r="21" spans="1:59" s="244" customFormat="1">
      <c r="A21" s="434" t="s">
        <v>60</v>
      </c>
      <c r="B21" s="409">
        <v>11.182851239669422</v>
      </c>
      <c r="C21" s="410">
        <v>12.813641900121803</v>
      </c>
      <c r="D21" s="410">
        <v>10.971860960037834</v>
      </c>
      <c r="E21" s="410">
        <v>11.435886494559419</v>
      </c>
      <c r="F21" s="410">
        <v>12.037037037037036</v>
      </c>
      <c r="G21" s="410">
        <v>13.126436781609197</v>
      </c>
      <c r="H21" s="410">
        <v>11.958146487294469</v>
      </c>
      <c r="I21" s="410">
        <v>12.281383598911775</v>
      </c>
      <c r="J21" s="410">
        <v>12.03602020645728</v>
      </c>
      <c r="K21" s="410">
        <v>13.417346182357301</v>
      </c>
      <c r="L21" s="410">
        <v>12.449409098267768</v>
      </c>
      <c r="M21" s="410">
        <v>12.727272727272727</v>
      </c>
      <c r="N21" s="410">
        <v>11.889097744360901</v>
      </c>
      <c r="O21" s="410">
        <v>13.353370545298413</v>
      </c>
      <c r="P21" s="410">
        <v>12.677694494701472</v>
      </c>
      <c r="Q21" s="410">
        <v>13.539967373572596</v>
      </c>
      <c r="R21" s="410">
        <v>13.553454932765277</v>
      </c>
      <c r="S21" s="410">
        <v>15.011013215859032</v>
      </c>
      <c r="T21" s="410">
        <v>13.822578963827791</v>
      </c>
      <c r="U21" s="410">
        <v>15.588972431077694</v>
      </c>
      <c r="V21" s="410">
        <v>13.780104712041885</v>
      </c>
      <c r="W21" s="410">
        <v>15.698345517506734</v>
      </c>
      <c r="X21" s="410">
        <v>14.668974469926438</v>
      </c>
      <c r="Y21" s="410">
        <v>16.049675684227179</v>
      </c>
      <c r="Z21" s="410">
        <v>14.106333942620996</v>
      </c>
      <c r="AA21" s="410">
        <v>15.203486328811413</v>
      </c>
      <c r="AB21" s="410">
        <v>15.033827738745773</v>
      </c>
      <c r="AC21" s="410">
        <v>15.381239714755898</v>
      </c>
      <c r="AD21" s="410">
        <v>13.593495934959348</v>
      </c>
      <c r="AE21" s="410">
        <v>14.062567608498117</v>
      </c>
      <c r="AF21" s="410">
        <v>14.84022818845494</v>
      </c>
      <c r="AG21" s="410">
        <v>14.575087310826543</v>
      </c>
      <c r="AH21" s="410">
        <v>14.942159383033419</v>
      </c>
      <c r="AI21" s="410">
        <v>20.891251022076858</v>
      </c>
      <c r="AJ21" s="410">
        <v>19.766051912568305</v>
      </c>
      <c r="AK21" s="410">
        <v>18.191650443434998</v>
      </c>
      <c r="AL21" s="410">
        <v>17.27771115298955</v>
      </c>
      <c r="AM21" s="410">
        <v>18.75597382545401</v>
      </c>
      <c r="AN21" s="410">
        <v>17.240108134676824</v>
      </c>
      <c r="AO21" s="410">
        <v>16.73323523228926</v>
      </c>
      <c r="AP21" s="410">
        <v>14.306584576854847</v>
      </c>
      <c r="AQ21" s="410">
        <v>16.44228432563791</v>
      </c>
      <c r="AR21" s="410">
        <v>15.577729178057226</v>
      </c>
      <c r="AS21" s="410">
        <v>14.24878028439181</v>
      </c>
      <c r="AT21" s="410">
        <v>14.077018633540373</v>
      </c>
      <c r="AU21" s="410">
        <v>15.296655879180152</v>
      </c>
      <c r="AV21" s="410">
        <v>14.661902871509858</v>
      </c>
      <c r="AW21" s="410">
        <v>16.093164301057154</v>
      </c>
      <c r="AX21" s="410">
        <v>14.722404980009109</v>
      </c>
      <c r="AY21" s="410">
        <v>17.596724237492779</v>
      </c>
      <c r="AZ21" s="410">
        <v>15.264917695473251</v>
      </c>
      <c r="BA21" s="410">
        <v>15.758823014274457</v>
      </c>
      <c r="BB21" s="410">
        <v>17.084745762711865</v>
      </c>
      <c r="BC21" s="410">
        <v>16.581009893357301</v>
      </c>
      <c r="BD21" s="410">
        <v>18.805219518825609</v>
      </c>
      <c r="BE21" s="410">
        <v>17.973924562504358</v>
      </c>
      <c r="BF21" s="410">
        <v>18.452953627092551</v>
      </c>
      <c r="BG21" s="411">
        <v>19.297874590250608</v>
      </c>
    </row>
    <row r="22" spans="1:59" s="244" customFormat="1">
      <c r="A22" s="434" t="s">
        <v>61</v>
      </c>
      <c r="B22" s="409">
        <v>3.4607438016528929</v>
      </c>
      <c r="C22" s="410">
        <v>3.2886723507917175</v>
      </c>
      <c r="D22" s="410">
        <v>3.5942303144951526</v>
      </c>
      <c r="E22" s="410">
        <v>4.0537657350117344</v>
      </c>
      <c r="F22" s="410">
        <v>4.3386243386243386</v>
      </c>
      <c r="G22" s="410">
        <v>4.0459770114942524</v>
      </c>
      <c r="H22" s="410">
        <v>4.3134742686312189</v>
      </c>
      <c r="I22" s="410">
        <v>4.3723280217644778</v>
      </c>
      <c r="J22" s="410">
        <v>3.1847133757961785</v>
      </c>
      <c r="K22" s="410">
        <v>4.4106745737583397</v>
      </c>
      <c r="L22" s="410">
        <v>4.2091630241217421</v>
      </c>
      <c r="M22" s="410">
        <v>4.3128964059196617</v>
      </c>
      <c r="N22" s="410">
        <v>3.179824561403509</v>
      </c>
      <c r="O22" s="410">
        <v>3.24889079719479</v>
      </c>
      <c r="P22" s="410">
        <v>3.140346342724218</v>
      </c>
      <c r="Q22" s="410">
        <v>3.1344674900955485</v>
      </c>
      <c r="R22" s="410">
        <v>3.2618825722273996</v>
      </c>
      <c r="S22" s="410">
        <v>3.2378854625550657</v>
      </c>
      <c r="T22" s="410">
        <v>3.252371520900657</v>
      </c>
      <c r="U22" s="410">
        <v>3.5388471177944867</v>
      </c>
      <c r="V22" s="410">
        <v>3.2774869109947646</v>
      </c>
      <c r="W22" s="410">
        <v>3.4051558291650639</v>
      </c>
      <c r="X22" s="410">
        <v>3.184768498485504</v>
      </c>
      <c r="Y22" s="410">
        <v>3.1877867426040187</v>
      </c>
      <c r="Z22" s="410">
        <v>3.0358420090598424</v>
      </c>
      <c r="AA22" s="410">
        <v>3.1208265973149647</v>
      </c>
      <c r="AB22" s="410">
        <v>3.1485818371064274</v>
      </c>
      <c r="AC22" s="410">
        <v>3.2254525507405374</v>
      </c>
      <c r="AD22" s="410">
        <v>2.8943089430894307</v>
      </c>
      <c r="AE22" s="410">
        <v>2.7259746441088661</v>
      </c>
      <c r="AF22" s="410">
        <v>2.7326764271751705</v>
      </c>
      <c r="AG22" s="410">
        <v>3.0966239813736904</v>
      </c>
      <c r="AH22" s="410">
        <v>3.3740359897172238</v>
      </c>
      <c r="AI22" s="410">
        <v>3.8123466884709729</v>
      </c>
      <c r="AJ22" s="410">
        <v>3.9190573770491803</v>
      </c>
      <c r="AK22" s="410">
        <v>3.6628451943182636</v>
      </c>
      <c r="AL22" s="410">
        <v>3.6063046085317803</v>
      </c>
      <c r="AM22" s="410">
        <v>3.323285052569664</v>
      </c>
      <c r="AN22" s="410">
        <v>3.323912509216024</v>
      </c>
      <c r="AO22" s="410">
        <v>3.116459953752365</v>
      </c>
      <c r="AP22" s="410">
        <v>2.6140039653553169</v>
      </c>
      <c r="AQ22" s="410">
        <v>2.7168894289185905</v>
      </c>
      <c r="AR22" s="410">
        <v>2.7063969382176052</v>
      </c>
      <c r="AS22" s="410">
        <v>2.4019015053584085</v>
      </c>
      <c r="AT22" s="410">
        <v>2.2260869565217392</v>
      </c>
      <c r="AU22" s="410">
        <v>2.3991370010787487</v>
      </c>
      <c r="AV22" s="410">
        <v>2.6024436504785848</v>
      </c>
      <c r="AW22" s="410">
        <v>2.480731162869056</v>
      </c>
      <c r="AX22" s="410">
        <v>2.5456753884305887</v>
      </c>
      <c r="AY22" s="410">
        <v>3.065777731114494</v>
      </c>
      <c r="AZ22" s="410">
        <v>2.6663237311385459</v>
      </c>
      <c r="BA22" s="410">
        <v>2.6666082844382171</v>
      </c>
      <c r="BB22" s="410">
        <v>2.4345146379044684</v>
      </c>
      <c r="BC22" s="410">
        <v>2.49903636130027</v>
      </c>
      <c r="BD22" s="410">
        <v>2.8544243577545196</v>
      </c>
      <c r="BE22" s="410">
        <v>2.6493760022310533</v>
      </c>
      <c r="BF22" s="410">
        <v>2.2705406965557051</v>
      </c>
      <c r="BG22" s="411">
        <v>2.4849317965528179</v>
      </c>
    </row>
    <row r="23" spans="1:59" s="244" customFormat="1">
      <c r="A23" s="434" t="s">
        <v>62</v>
      </c>
      <c r="B23" s="409">
        <v>4.7262396694214877</v>
      </c>
      <c r="C23" s="410">
        <v>5.8465286236297196</v>
      </c>
      <c r="D23" s="410">
        <v>5.1075904469141644</v>
      </c>
      <c r="E23" s="410">
        <v>5.0352037550672071</v>
      </c>
      <c r="F23" s="410">
        <v>4.8148148148148149</v>
      </c>
      <c r="G23" s="410">
        <v>5.6321839080459766</v>
      </c>
      <c r="H23" s="410">
        <v>5.2103352551783049</v>
      </c>
      <c r="I23" s="410">
        <v>5.0136027982899334</v>
      </c>
      <c r="J23" s="410">
        <v>4.8759059960465621</v>
      </c>
      <c r="K23" s="410">
        <v>5.7449962935507779</v>
      </c>
      <c r="L23" s="410">
        <v>5.0995628946090328</v>
      </c>
      <c r="M23" s="410">
        <v>5.1867512332628607</v>
      </c>
      <c r="N23" s="410">
        <v>4.4329573934837097</v>
      </c>
      <c r="O23" s="410">
        <v>5.1381136396164306</v>
      </c>
      <c r="P23" s="410">
        <v>4.8332902558800726</v>
      </c>
      <c r="Q23" s="410">
        <v>4.7890934514099284</v>
      </c>
      <c r="R23" s="410">
        <v>5.9645852749301023</v>
      </c>
      <c r="S23" s="410">
        <v>6.3436123348017626</v>
      </c>
      <c r="T23" s="410">
        <v>6.3483790263733981</v>
      </c>
      <c r="U23" s="410">
        <v>5.704260651629073</v>
      </c>
      <c r="V23" s="410">
        <v>4.8062827225130889</v>
      </c>
      <c r="W23" s="410">
        <v>5.742593305117353</v>
      </c>
      <c r="X23" s="410">
        <v>5.607961921246214</v>
      </c>
      <c r="Y23" s="410">
        <v>5.2918841955386808</v>
      </c>
      <c r="Z23" s="410">
        <v>4.378923945005166</v>
      </c>
      <c r="AA23" s="410">
        <v>4.4633443452590145</v>
      </c>
      <c r="AB23" s="410">
        <v>4.7098620869112668</v>
      </c>
      <c r="AC23" s="410">
        <v>4.3115743280307184</v>
      </c>
      <c r="AD23" s="410">
        <v>4.6341463414634143</v>
      </c>
      <c r="AE23" s="410">
        <v>4.4654060836830949</v>
      </c>
      <c r="AF23" s="410">
        <v>4.6555231978298162</v>
      </c>
      <c r="AG23" s="410">
        <v>4.9650756693830029</v>
      </c>
      <c r="AH23" s="410">
        <v>5.0449871465295626</v>
      </c>
      <c r="AI23" s="410">
        <v>5.7031888798037613</v>
      </c>
      <c r="AJ23" s="410">
        <v>5.6864754098360653</v>
      </c>
      <c r="AK23" s="410">
        <v>4.6434494195688218</v>
      </c>
      <c r="AL23" s="410">
        <v>4.6342299126263491</v>
      </c>
      <c r="AM23" s="410">
        <v>5.903977648702301</v>
      </c>
      <c r="AN23" s="410">
        <v>6.291472106168591</v>
      </c>
      <c r="AO23" s="410">
        <v>5.2449022493167963</v>
      </c>
      <c r="AP23" s="410">
        <v>4.3931962850881776</v>
      </c>
      <c r="AQ23" s="410">
        <v>4.1117861482381528</v>
      </c>
      <c r="AR23" s="410">
        <v>4.2418443593949338</v>
      </c>
      <c r="AS23" s="410">
        <v>3.7029314874275467</v>
      </c>
      <c r="AT23" s="410">
        <v>3.960248447204969</v>
      </c>
      <c r="AU23" s="410">
        <v>5.0140237324703341</v>
      </c>
      <c r="AV23" s="410">
        <v>6.1311808036698867</v>
      </c>
      <c r="AW23" s="410">
        <v>4.708756265004423</v>
      </c>
      <c r="AX23" s="410">
        <v>5.3342780505086296</v>
      </c>
      <c r="AY23" s="410">
        <v>5.181374350359599</v>
      </c>
      <c r="AZ23" s="410">
        <v>5.5384087791495205</v>
      </c>
      <c r="BA23" s="410">
        <v>4.5450564848060253</v>
      </c>
      <c r="BB23" s="410">
        <v>4.9553158705701081</v>
      </c>
      <c r="BC23" s="410">
        <v>4.548374662726455</v>
      </c>
      <c r="BD23" s="410">
        <v>5.871958678809297</v>
      </c>
      <c r="BE23" s="410">
        <v>5.1453670780171512</v>
      </c>
      <c r="BF23" s="410">
        <v>5.0509909563209545</v>
      </c>
      <c r="BG23" s="411">
        <v>4.8746959923865925</v>
      </c>
    </row>
    <row r="24" spans="1:59" s="244" customFormat="1">
      <c r="A24" s="434" t="s">
        <v>63</v>
      </c>
      <c r="B24" s="409">
        <v>4.9070247933884303</v>
      </c>
      <c r="C24" s="410">
        <v>5.0426309378806335</v>
      </c>
      <c r="D24" s="410">
        <v>5.2258217072593993</v>
      </c>
      <c r="E24" s="410">
        <v>4.3311286537230638</v>
      </c>
      <c r="F24" s="410">
        <v>4.1534391534391535</v>
      </c>
      <c r="G24" s="410">
        <v>4.5517241379310347</v>
      </c>
      <c r="H24" s="410">
        <v>4.9113815929959426</v>
      </c>
      <c r="I24" s="410">
        <v>4.3917605907500965</v>
      </c>
      <c r="J24" s="410">
        <v>4.5025258071601142</v>
      </c>
      <c r="K24" s="410">
        <v>5.4670126019273537</v>
      </c>
      <c r="L24" s="410">
        <v>5.3423992229237491</v>
      </c>
      <c r="M24" s="410">
        <v>5.1726568005637779</v>
      </c>
      <c r="N24" s="410">
        <v>5.090852130325815</v>
      </c>
      <c r="O24" s="410">
        <v>5.8823529411764701</v>
      </c>
      <c r="P24" s="410">
        <v>6.138537089687258</v>
      </c>
      <c r="Q24" s="410">
        <v>6.3155441621999531</v>
      </c>
      <c r="R24" s="410">
        <v>6.1110371455199042</v>
      </c>
      <c r="S24" s="410">
        <v>7.2026431718061668</v>
      </c>
      <c r="T24" s="410">
        <v>6.8591681434379232</v>
      </c>
      <c r="U24" s="410">
        <v>6.9974937343358397</v>
      </c>
      <c r="V24" s="410">
        <v>6.4397905759162306</v>
      </c>
      <c r="W24" s="410">
        <v>7.5028857252789534</v>
      </c>
      <c r="X24" s="410">
        <v>7.7974902639549981</v>
      </c>
      <c r="Y24" s="410">
        <v>8.1553551653219429</v>
      </c>
      <c r="Z24" s="410">
        <v>7.2478741158706184</v>
      </c>
      <c r="AA24" s="410">
        <v>8.0340198214662255</v>
      </c>
      <c r="AB24" s="410">
        <v>8.3658600052042669</v>
      </c>
      <c r="AC24" s="410">
        <v>7.690619857377949</v>
      </c>
      <c r="AD24" s="410">
        <v>7.1544715447154479</v>
      </c>
      <c r="AE24" s="410">
        <v>7.6759984423002043</v>
      </c>
      <c r="AF24" s="410">
        <v>8.5570670602784524</v>
      </c>
      <c r="AG24" s="410">
        <v>6.6996507566938295</v>
      </c>
      <c r="AH24" s="410">
        <v>5.3556126820908307</v>
      </c>
      <c r="AI24" s="410">
        <v>6.5106295993458714</v>
      </c>
      <c r="AJ24" s="410">
        <v>6.6256830601092904</v>
      </c>
      <c r="AK24" s="410">
        <v>5.5086884418487276</v>
      </c>
      <c r="AL24" s="410">
        <v>6.2360801781737196</v>
      </c>
      <c r="AM24" s="410">
        <v>6.9112565252554967</v>
      </c>
      <c r="AN24" s="410">
        <v>7.2376505283853536</v>
      </c>
      <c r="AO24" s="410">
        <v>6.7426949758251</v>
      </c>
      <c r="AP24" s="410">
        <v>5.9323802567045805</v>
      </c>
      <c r="AQ24" s="410">
        <v>6.7946537059538281</v>
      </c>
      <c r="AR24" s="410">
        <v>7.5997813012575177</v>
      </c>
      <c r="AS24" s="410">
        <v>6.2299320295233729</v>
      </c>
      <c r="AT24" s="410">
        <v>5.6149068322981366</v>
      </c>
      <c r="AU24" s="410">
        <v>6.0625674217907228</v>
      </c>
      <c r="AV24" s="410">
        <v>6.2723302897975381</v>
      </c>
      <c r="AW24" s="410">
        <v>5.433180305774334</v>
      </c>
      <c r="AX24" s="410">
        <v>5.2229363834202136</v>
      </c>
      <c r="AY24" s="410">
        <v>7.0607380964880049</v>
      </c>
      <c r="AZ24" s="410">
        <v>6.185699588477366</v>
      </c>
      <c r="BA24" s="410">
        <v>5.1930992205972508</v>
      </c>
      <c r="BB24" s="410">
        <v>5.0785824345146375</v>
      </c>
      <c r="BC24" s="410">
        <v>5.3064371065141973</v>
      </c>
      <c r="BD24" s="410">
        <v>6.1166236237596845</v>
      </c>
      <c r="BE24" s="410">
        <v>5.3824165097957195</v>
      </c>
      <c r="BF24" s="410">
        <v>4.0985183759861457</v>
      </c>
      <c r="BG24" s="411">
        <v>5.1390504388283809</v>
      </c>
    </row>
    <row r="25" spans="1:59" s="244" customFormat="1">
      <c r="A25" s="434" t="s">
        <v>64</v>
      </c>
      <c r="B25" s="409">
        <v>15.986570247933884</v>
      </c>
      <c r="C25" s="410">
        <v>22.825822168087697</v>
      </c>
      <c r="D25" s="410">
        <v>19.815559233861432</v>
      </c>
      <c r="E25" s="410">
        <v>21.015574994666096</v>
      </c>
      <c r="F25" s="410">
        <v>18.43915343915344</v>
      </c>
      <c r="G25" s="410">
        <v>22.022988505747126</v>
      </c>
      <c r="H25" s="410">
        <v>22.720478325859492</v>
      </c>
      <c r="I25" s="410">
        <v>20.715118538670811</v>
      </c>
      <c r="J25" s="410">
        <v>21.04107182077751</v>
      </c>
      <c r="K25" s="410">
        <v>25.09266123054114</v>
      </c>
      <c r="L25" s="410">
        <v>26.177756192326374</v>
      </c>
      <c r="M25" s="410">
        <v>25.186751233262861</v>
      </c>
      <c r="N25" s="410">
        <v>24.859022556390979</v>
      </c>
      <c r="O25" s="410">
        <v>26.806927150422212</v>
      </c>
      <c r="P25" s="410">
        <v>25.575084001033861</v>
      </c>
      <c r="Q25" s="410">
        <v>27.336285248193892</v>
      </c>
      <c r="R25" s="410">
        <v>24.776993742510982</v>
      </c>
      <c r="S25" s="410">
        <v>26.398678414096917</v>
      </c>
      <c r="T25" s="410">
        <v>28.187219847805689</v>
      </c>
      <c r="U25" s="410">
        <v>30.977443609022558</v>
      </c>
      <c r="V25" s="410">
        <v>28.062827225130889</v>
      </c>
      <c r="W25" s="410">
        <v>31.598691804540209</v>
      </c>
      <c r="X25" s="410">
        <v>31.189961055819992</v>
      </c>
      <c r="Y25" s="410">
        <v>32.653061224489797</v>
      </c>
      <c r="Z25" s="410">
        <v>30.024636414209649</v>
      </c>
      <c r="AA25" s="410">
        <v>31.777605960497645</v>
      </c>
      <c r="AB25" s="410">
        <v>33.697632058287795</v>
      </c>
      <c r="AC25" s="410">
        <v>34.503565551289086</v>
      </c>
      <c r="AD25" s="410">
        <v>31.577235772357724</v>
      </c>
      <c r="AE25" s="410">
        <v>32.066981091255251</v>
      </c>
      <c r="AF25" s="410">
        <v>32.082020185901783</v>
      </c>
      <c r="AG25" s="410">
        <v>31.251455180442374</v>
      </c>
      <c r="AH25" s="410">
        <v>19.483718937446444</v>
      </c>
      <c r="AI25" s="410">
        <v>20.308667211774324</v>
      </c>
      <c r="AJ25" s="410">
        <v>20.944330601092894</v>
      </c>
      <c r="AK25" s="410">
        <v>20.282644747278102</v>
      </c>
      <c r="AL25" s="410">
        <v>18.314202501284907</v>
      </c>
      <c r="AM25" s="410">
        <v>19.71178589809573</v>
      </c>
      <c r="AN25" s="410">
        <v>22.407225362496927</v>
      </c>
      <c r="AO25" s="410">
        <v>22.330250157662395</v>
      </c>
      <c r="AP25" s="410">
        <v>19.200667849316496</v>
      </c>
      <c r="AQ25" s="410">
        <v>22.172539489671934</v>
      </c>
      <c r="AR25" s="410">
        <v>24.945325314379442</v>
      </c>
      <c r="AS25" s="410">
        <v>26.274967682748844</v>
      </c>
      <c r="AT25" s="410">
        <v>23.473291925465841</v>
      </c>
      <c r="AU25" s="410">
        <v>26.550161812297734</v>
      </c>
      <c r="AV25" s="410">
        <v>24.110096599179567</v>
      </c>
      <c r="AW25" s="410">
        <v>25.658088699827321</v>
      </c>
      <c r="AX25" s="410">
        <v>23.219798572802265</v>
      </c>
      <c r="AY25" s="410">
        <v>25.182424274240116</v>
      </c>
      <c r="AZ25" s="410">
        <v>21.866426611796982</v>
      </c>
      <c r="BA25" s="410">
        <v>21.661266310535073</v>
      </c>
      <c r="BB25" s="410">
        <v>19.100154083204931</v>
      </c>
      <c r="BC25" s="410">
        <v>18.745984838751124</v>
      </c>
      <c r="BD25" s="410">
        <v>20.694576593720264</v>
      </c>
      <c r="BE25" s="410">
        <v>20.609356480513142</v>
      </c>
      <c r="BF25" s="410">
        <v>16.711564364056187</v>
      </c>
      <c r="BG25" s="411">
        <v>18.346198583060165</v>
      </c>
    </row>
    <row r="26" spans="1:59" s="244" customFormat="1">
      <c r="A26" s="439" t="s">
        <v>146</v>
      </c>
      <c r="B26" s="409">
        <v>9.581611570247933</v>
      </c>
      <c r="C26" s="410">
        <v>9.5249695493300859</v>
      </c>
      <c r="D26" s="410">
        <v>8.8909907779616937</v>
      </c>
      <c r="E26" s="410">
        <v>8.4062299978664399</v>
      </c>
      <c r="F26" s="410">
        <v>8.3862433862433861</v>
      </c>
      <c r="G26" s="410">
        <v>8.1609195402298855</v>
      </c>
      <c r="H26" s="410">
        <v>7.6446722186632492</v>
      </c>
      <c r="I26" s="410">
        <v>7.0928876797512626</v>
      </c>
      <c r="J26" s="410">
        <v>6.3913902921150889</v>
      </c>
      <c r="K26" s="410">
        <v>5.5967383246849511</v>
      </c>
      <c r="L26" s="410">
        <v>5.4557228428039499</v>
      </c>
      <c r="M26" s="410">
        <v>4.7216349541930933</v>
      </c>
      <c r="N26" s="410">
        <v>6.2969924812030076</v>
      </c>
      <c r="O26" s="410">
        <v>6.9700873049949905</v>
      </c>
      <c r="P26" s="410">
        <v>6.4357715171879031</v>
      </c>
      <c r="Q26" s="410">
        <v>7.2943369843859243</v>
      </c>
      <c r="R26" s="410">
        <v>6.0178405005991209</v>
      </c>
      <c r="S26" s="410">
        <v>4.3281938325991192</v>
      </c>
      <c r="T26" s="410">
        <v>4.8577087459605961</v>
      </c>
      <c r="U26" s="410">
        <v>4.9323308270676689</v>
      </c>
      <c r="V26" s="410">
        <v>4.5026178010471209</v>
      </c>
      <c r="W26" s="410">
        <v>4.3670642554828785</v>
      </c>
      <c r="X26" s="410">
        <v>4.067503245348334</v>
      </c>
      <c r="Y26" s="410">
        <v>4.0816326530612246</v>
      </c>
      <c r="Z26" s="410">
        <v>3.2027338472542319</v>
      </c>
      <c r="AA26" s="410">
        <v>5.0889154424685463</v>
      </c>
      <c r="AB26" s="410">
        <v>6.0434556336195682</v>
      </c>
      <c r="AC26" s="410">
        <v>4.4212835984640702</v>
      </c>
      <c r="AD26" s="410">
        <v>4.2113821138211378</v>
      </c>
      <c r="AE26" s="410">
        <v>3.6000173077755182</v>
      </c>
      <c r="AF26" s="410">
        <v>3.3749551202776562</v>
      </c>
      <c r="AG26" s="410">
        <v>3.7951105937136207</v>
      </c>
      <c r="AH26" s="410">
        <v>2.0994001713796058</v>
      </c>
      <c r="AI26" s="410">
        <v>2.3712183156173343</v>
      </c>
      <c r="AJ26" s="410">
        <v>2.1687158469945356</v>
      </c>
      <c r="AK26" s="410">
        <v>1.9107361742014564</v>
      </c>
      <c r="AL26" s="410">
        <v>2.2100394038033233</v>
      </c>
      <c r="AM26" s="410">
        <v>1.3896037056098816</v>
      </c>
      <c r="AN26" s="410">
        <v>2.5251904644875891</v>
      </c>
      <c r="AO26" s="410">
        <v>2.4963212108471726</v>
      </c>
      <c r="AP26" s="410">
        <v>5.5149744338933528</v>
      </c>
      <c r="AQ26" s="410">
        <v>6.0704738760631836</v>
      </c>
      <c r="AR26" s="410">
        <v>7.1350464734827774</v>
      </c>
      <c r="AS26" s="410">
        <v>6.5593594929319039</v>
      </c>
      <c r="AT26" s="410">
        <v>7.4782608695652177</v>
      </c>
      <c r="AU26" s="410">
        <v>8.5652642934196326</v>
      </c>
      <c r="AV26" s="410">
        <v>7.904371223148515</v>
      </c>
      <c r="AW26" s="410">
        <v>8.1666175293770795</v>
      </c>
      <c r="AX26" s="410">
        <v>11.802216711372033</v>
      </c>
      <c r="AY26" s="410">
        <v>13.087301170665128</v>
      </c>
      <c r="AZ26" s="410">
        <v>11.818415637860083</v>
      </c>
      <c r="BA26" s="410">
        <v>11.695419914178125</v>
      </c>
      <c r="BB26" s="410">
        <v>15.445300462249614</v>
      </c>
      <c r="BC26" s="410">
        <v>13.677245278170371</v>
      </c>
      <c r="BD26" s="410">
        <v>14.020660595351368</v>
      </c>
      <c r="BE26" s="410">
        <v>11.00885449348114</v>
      </c>
      <c r="BF26" s="410">
        <v>11.227631325764865</v>
      </c>
      <c r="BG26" s="411">
        <v>11.568150576292693</v>
      </c>
    </row>
    <row r="27" spans="1:59" s="244" customFormat="1">
      <c r="A27" s="412"/>
      <c r="B27" s="413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  <c r="R27" s="414"/>
      <c r="S27" s="414"/>
      <c r="T27" s="414"/>
      <c r="U27" s="414"/>
      <c r="V27" s="414"/>
      <c r="W27" s="414"/>
      <c r="X27" s="414"/>
      <c r="Y27" s="414"/>
      <c r="Z27" s="414"/>
      <c r="AA27" s="414"/>
      <c r="AB27" s="414"/>
      <c r="AC27" s="414"/>
      <c r="AD27" s="414"/>
      <c r="AE27" s="414"/>
      <c r="AF27" s="414"/>
      <c r="AG27" s="414"/>
      <c r="AH27" s="414"/>
      <c r="AI27" s="414"/>
      <c r="AJ27" s="414"/>
      <c r="AK27" s="414"/>
      <c r="AL27" s="414"/>
      <c r="AM27" s="414"/>
      <c r="AN27" s="414"/>
      <c r="AO27" s="414"/>
      <c r="AP27" s="414"/>
      <c r="AQ27" s="414"/>
      <c r="AR27" s="414"/>
      <c r="AS27" s="414"/>
      <c r="AT27" s="414"/>
      <c r="AU27" s="414"/>
      <c r="AV27" s="414"/>
      <c r="AW27" s="414"/>
      <c r="AX27" s="414"/>
      <c r="AY27" s="414"/>
      <c r="AZ27" s="414"/>
      <c r="BA27" s="414"/>
      <c r="BB27" s="414"/>
      <c r="BC27" s="414"/>
      <c r="BD27" s="414"/>
      <c r="BE27" s="414"/>
      <c r="BF27" s="414"/>
      <c r="BG27" s="415"/>
    </row>
    <row r="28" spans="1:59" s="244" customFormat="1" ht="13.5">
      <c r="A28" s="435" t="s">
        <v>147</v>
      </c>
      <c r="B28" s="409"/>
      <c r="C28" s="410"/>
      <c r="D28" s="410"/>
      <c r="E28" s="410"/>
      <c r="F28" s="410"/>
      <c r="G28" s="410"/>
      <c r="H28" s="410"/>
      <c r="I28" s="410"/>
      <c r="J28" s="410"/>
      <c r="K28" s="410"/>
      <c r="L28" s="410"/>
      <c r="M28" s="410"/>
      <c r="N28" s="410"/>
      <c r="O28" s="410"/>
      <c r="P28" s="410"/>
      <c r="Q28" s="410"/>
      <c r="R28" s="410"/>
      <c r="S28" s="410"/>
      <c r="T28" s="410"/>
      <c r="U28" s="410"/>
      <c r="V28" s="410"/>
      <c r="W28" s="410"/>
      <c r="X28" s="410"/>
      <c r="Y28" s="410"/>
      <c r="Z28" s="410"/>
      <c r="AA28" s="410"/>
      <c r="AB28" s="410"/>
      <c r="AC28" s="410"/>
      <c r="AD28" s="410"/>
      <c r="AE28" s="410"/>
      <c r="AF28" s="410"/>
      <c r="AG28" s="410"/>
      <c r="AH28" s="410"/>
      <c r="AI28" s="410"/>
      <c r="AJ28" s="410"/>
      <c r="AK28" s="410"/>
      <c r="AL28" s="410"/>
      <c r="AM28" s="410"/>
      <c r="AN28" s="410"/>
      <c r="AO28" s="410"/>
      <c r="AP28" s="410"/>
      <c r="AQ28" s="410"/>
      <c r="AR28" s="410"/>
      <c r="AS28" s="410"/>
      <c r="AT28" s="410"/>
      <c r="AU28" s="410"/>
      <c r="AV28" s="410"/>
      <c r="AW28" s="410"/>
      <c r="AX28" s="410"/>
      <c r="AY28" s="410"/>
      <c r="AZ28" s="410"/>
      <c r="BA28" s="410"/>
      <c r="BB28" s="410"/>
      <c r="BC28" s="410"/>
      <c r="BD28" s="410"/>
      <c r="BE28" s="410"/>
      <c r="BF28" s="410"/>
      <c r="BG28" s="411"/>
    </row>
    <row r="29" spans="1:59" s="247" customFormat="1" ht="13.5">
      <c r="A29" s="266" t="s">
        <v>35</v>
      </c>
      <c r="B29" s="416"/>
      <c r="C29" s="417"/>
      <c r="D29" s="417"/>
      <c r="E29" s="417"/>
      <c r="F29" s="417">
        <v>97.623966942148769</v>
      </c>
      <c r="G29" s="417">
        <v>105.96833130328866</v>
      </c>
      <c r="H29" s="417">
        <v>110.73539843934736</v>
      </c>
      <c r="I29" s="417">
        <v>109.7930445914231</v>
      </c>
      <c r="J29" s="417">
        <v>120.44973544973546</v>
      </c>
      <c r="K29" s="417">
        <v>124.04597701149424</v>
      </c>
      <c r="L29" s="417">
        <v>131.9026265214606</v>
      </c>
      <c r="M29" s="417">
        <v>137.87407695297318</v>
      </c>
      <c r="N29" s="417">
        <v>140.21524269712279</v>
      </c>
      <c r="O29" s="417">
        <v>129.48480355819126</v>
      </c>
      <c r="P29" s="417">
        <v>125.27116723328477</v>
      </c>
      <c r="Q29" s="417">
        <v>120.9584214235377</v>
      </c>
      <c r="R29" s="417">
        <v>117.65350877192982</v>
      </c>
      <c r="S29" s="417">
        <v>129.95563188779161</v>
      </c>
      <c r="T29" s="417">
        <v>123.97260273972603</v>
      </c>
      <c r="U29" s="417">
        <v>116.23164763458402</v>
      </c>
      <c r="V29" s="417">
        <v>127.14685128478231</v>
      </c>
      <c r="W29" s="417">
        <v>114.49339207048459</v>
      </c>
      <c r="X29" s="417">
        <v>120.45241321797144</v>
      </c>
      <c r="Y29" s="417">
        <v>126.73684210526315</v>
      </c>
      <c r="Z29" s="417">
        <v>131.75916230366491</v>
      </c>
      <c r="AA29" s="417">
        <v>136.85071181223546</v>
      </c>
      <c r="AB29" s="417">
        <v>133.03331890956295</v>
      </c>
      <c r="AC29" s="417">
        <v>144.20186679322893</v>
      </c>
      <c r="AD29" s="417">
        <v>146.62640069935628</v>
      </c>
      <c r="AE29" s="417">
        <v>162.44464750123007</v>
      </c>
      <c r="AF29" s="417">
        <v>163.06921675774134</v>
      </c>
      <c r="AG29" s="417">
        <v>94.240263302249033</v>
      </c>
      <c r="AH29" s="417">
        <v>50.601626016260163</v>
      </c>
      <c r="AI29" s="417">
        <v>42.334818917398643</v>
      </c>
      <c r="AJ29" s="417">
        <v>46.722782941716204</v>
      </c>
      <c r="AK29" s="417">
        <v>80.727590221187427</v>
      </c>
      <c r="AL29" s="417">
        <v>125.04284490145672</v>
      </c>
      <c r="AM29" s="417">
        <v>139.01267375306622</v>
      </c>
      <c r="AN29" s="417">
        <v>138.96857923497268</v>
      </c>
      <c r="AO29" s="417">
        <v>137.19806763285024</v>
      </c>
      <c r="AP29" s="417">
        <v>164.17680315230427</v>
      </c>
      <c r="AQ29" s="417">
        <v>151.27564149694874</v>
      </c>
      <c r="AR29" s="417">
        <v>134.84885721307447</v>
      </c>
      <c r="AS29" s="417">
        <v>126.03006096279168</v>
      </c>
      <c r="AT29" s="417">
        <v>105.0036523009496</v>
      </c>
      <c r="AU29" s="417">
        <v>112.63669501822599</v>
      </c>
      <c r="AV29" s="417">
        <v>103.29414980863861</v>
      </c>
      <c r="AW29" s="417">
        <v>99.00754764188315</v>
      </c>
      <c r="AX29" s="417">
        <v>98.181366459627327</v>
      </c>
      <c r="AY29" s="417">
        <v>82.196332254584675</v>
      </c>
      <c r="AZ29" s="417">
        <v>102.89797538705837</v>
      </c>
      <c r="BA29" s="417">
        <v>96.18835025060018</v>
      </c>
      <c r="BB29" s="417">
        <v>82.114479477706354</v>
      </c>
      <c r="BC29" s="417">
        <v>81.715575620767495</v>
      </c>
      <c r="BD29" s="417">
        <v>63.074417009602193</v>
      </c>
      <c r="BE29" s="417">
        <v>62.803222699010419</v>
      </c>
      <c r="BF29" s="417">
        <v>64.061633281972263</v>
      </c>
      <c r="BG29" s="418">
        <v>60.754207888988823</v>
      </c>
    </row>
    <row r="30" spans="1:59" s="244" customFormat="1">
      <c r="A30" s="434" t="s">
        <v>58</v>
      </c>
      <c r="B30" s="409"/>
      <c r="C30" s="410"/>
      <c r="D30" s="410"/>
      <c r="E30" s="410"/>
      <c r="F30" s="410">
        <v>102.17391304347827</v>
      </c>
      <c r="G30" s="410">
        <v>101.96850393700787</v>
      </c>
      <c r="H30" s="410">
        <v>95.438596491228068</v>
      </c>
      <c r="I30" s="410">
        <v>97.47899159663865</v>
      </c>
      <c r="J30" s="410">
        <v>135.31914893617022</v>
      </c>
      <c r="K30" s="410">
        <v>154.44015444015443</v>
      </c>
      <c r="L30" s="410">
        <v>218.75</v>
      </c>
      <c r="M30" s="410">
        <v>247.41379310344826</v>
      </c>
      <c r="N30" s="410">
        <v>160.37735849056605</v>
      </c>
      <c r="O30" s="410">
        <v>104.25</v>
      </c>
      <c r="P30" s="410">
        <v>73.94957983193278</v>
      </c>
      <c r="Q30" s="410">
        <v>62.950058072009298</v>
      </c>
      <c r="R30" s="410">
        <v>110.78431372549021</v>
      </c>
      <c r="S30" s="410">
        <v>141.48681055155876</v>
      </c>
      <c r="T30" s="410">
        <v>159.77272727272725</v>
      </c>
      <c r="U30" s="410">
        <v>152.39852398523985</v>
      </c>
      <c r="V30" s="410">
        <v>132.38938053097345</v>
      </c>
      <c r="W30" s="410">
        <v>122.88135593220339</v>
      </c>
      <c r="X30" s="410">
        <v>102.13371266002844</v>
      </c>
      <c r="Y30" s="410">
        <v>118.03874092009686</v>
      </c>
      <c r="Z30" s="410">
        <v>118.98395721925135</v>
      </c>
      <c r="AA30" s="410">
        <v>123.58620689655173</v>
      </c>
      <c r="AB30" s="410">
        <v>142.20055710306409</v>
      </c>
      <c r="AC30" s="410">
        <v>133.74358974358975</v>
      </c>
      <c r="AD30" s="410">
        <v>149.55056179775281</v>
      </c>
      <c r="AE30" s="410">
        <v>178.45982142857142</v>
      </c>
      <c r="AF30" s="410">
        <v>180.70519098922625</v>
      </c>
      <c r="AG30" s="410">
        <v>128.98773006134968</v>
      </c>
      <c r="AH30" s="410">
        <v>86.851990984222397</v>
      </c>
      <c r="AI30" s="410">
        <v>70.293933708567863</v>
      </c>
      <c r="AJ30" s="410">
        <v>63.739837398373986</v>
      </c>
      <c r="AK30" s="410">
        <v>87.990487514863261</v>
      </c>
      <c r="AL30" s="410">
        <v>113.14878892733564</v>
      </c>
      <c r="AM30" s="410">
        <v>121.61921708185052</v>
      </c>
      <c r="AN30" s="410">
        <v>112.5</v>
      </c>
      <c r="AO30" s="410">
        <v>119.32432432432432</v>
      </c>
      <c r="AP30" s="410">
        <v>118.42507645259938</v>
      </c>
      <c r="AQ30" s="410">
        <v>109.65618141916606</v>
      </c>
      <c r="AR30" s="410">
        <v>114.81481481481481</v>
      </c>
      <c r="AS30" s="410">
        <v>100.79275198187996</v>
      </c>
      <c r="AT30" s="410">
        <v>110.00645577792123</v>
      </c>
      <c r="AU30" s="410">
        <v>125.15010006671115</v>
      </c>
      <c r="AV30" s="410">
        <v>112.50822909809084</v>
      </c>
      <c r="AW30" s="410">
        <v>125</v>
      </c>
      <c r="AX30" s="410">
        <v>125.5281690140845</v>
      </c>
      <c r="AY30" s="410">
        <v>100.5863539445629</v>
      </c>
      <c r="AZ30" s="410">
        <v>102.10649502633117</v>
      </c>
      <c r="BA30" s="410">
        <v>108.58426966292134</v>
      </c>
      <c r="BB30" s="410">
        <v>91.397849462365585</v>
      </c>
      <c r="BC30" s="410">
        <v>71.913089560148379</v>
      </c>
      <c r="BD30" s="410">
        <v>71.862464183381093</v>
      </c>
      <c r="BE30" s="410">
        <v>61.506622516556284</v>
      </c>
      <c r="BF30" s="410">
        <v>53.708439897698213</v>
      </c>
      <c r="BG30" s="411">
        <v>52.321296978629327</v>
      </c>
    </row>
    <row r="31" spans="1:59" s="244" customFormat="1">
      <c r="A31" s="434" t="s">
        <v>59</v>
      </c>
      <c r="B31" s="409"/>
      <c r="C31" s="410"/>
      <c r="D31" s="410"/>
      <c r="E31" s="410"/>
      <c r="F31" s="410">
        <v>91.880841121495322</v>
      </c>
      <c r="G31" s="410">
        <v>112.22614840989399</v>
      </c>
      <c r="H31" s="410">
        <v>104.53190220632081</v>
      </c>
      <c r="I31" s="410">
        <v>113.43784994400896</v>
      </c>
      <c r="J31" s="410">
        <v>118.6268277177368</v>
      </c>
      <c r="K31" s="410">
        <v>111.64987405541562</v>
      </c>
      <c r="L31" s="410">
        <v>111.46605818596692</v>
      </c>
      <c r="M31" s="410">
        <v>107.00888450148076</v>
      </c>
      <c r="N31" s="410">
        <v>124.06216505894963</v>
      </c>
      <c r="O31" s="410">
        <v>128.59560067681895</v>
      </c>
      <c r="P31" s="410">
        <v>140.63459570112587</v>
      </c>
      <c r="Q31" s="410">
        <v>123.80073800738008</v>
      </c>
      <c r="R31" s="410">
        <v>106.39308855291576</v>
      </c>
      <c r="S31" s="410">
        <v>123.37719298245614</v>
      </c>
      <c r="T31" s="410">
        <v>102.43813682678311</v>
      </c>
      <c r="U31" s="410">
        <v>89.120715350223549</v>
      </c>
      <c r="V31" s="410">
        <v>121.35606983353632</v>
      </c>
      <c r="W31" s="410">
        <v>91.325986491290436</v>
      </c>
      <c r="X31" s="410">
        <v>111.9360568383659</v>
      </c>
      <c r="Y31" s="410">
        <v>120.86120401337791</v>
      </c>
      <c r="Z31" s="410">
        <v>130.21077283372364</v>
      </c>
      <c r="AA31" s="410">
        <v>144.06383806928767</v>
      </c>
      <c r="AB31" s="410">
        <v>109.07648365598223</v>
      </c>
      <c r="AC31" s="410">
        <v>147.00795572466274</v>
      </c>
      <c r="AD31" s="410">
        <v>136.15107913669064</v>
      </c>
      <c r="AE31" s="410">
        <v>177.87084571737367</v>
      </c>
      <c r="AF31" s="410">
        <v>192.52254873436135</v>
      </c>
      <c r="AG31" s="410">
        <v>104.4</v>
      </c>
      <c r="AH31" s="410">
        <v>65.748254387620307</v>
      </c>
      <c r="AI31" s="410">
        <v>42.974327814066541</v>
      </c>
      <c r="AJ31" s="410">
        <v>54.601783285476799</v>
      </c>
      <c r="AK31" s="410">
        <v>109.80392156862746</v>
      </c>
      <c r="AL31" s="410">
        <v>122.35935706084959</v>
      </c>
      <c r="AM31" s="410">
        <v>163.2378932484977</v>
      </c>
      <c r="AN31" s="410">
        <v>147.96567949072792</v>
      </c>
      <c r="AO31" s="410">
        <v>133.00492610837438</v>
      </c>
      <c r="AP31" s="410">
        <v>179.63875205254516</v>
      </c>
      <c r="AQ31" s="410">
        <v>153.29146816803811</v>
      </c>
      <c r="AR31" s="410">
        <v>126.74897119341564</v>
      </c>
      <c r="AS31" s="410">
        <v>122.71604938271605</v>
      </c>
      <c r="AT31" s="410">
        <v>91.198746408984064</v>
      </c>
      <c r="AU31" s="410">
        <v>91.72199463201018</v>
      </c>
      <c r="AV31" s="410">
        <v>102.98110979929163</v>
      </c>
      <c r="AW31" s="410">
        <v>83.865694164989932</v>
      </c>
      <c r="AX31" s="410">
        <v>74.484536082474222</v>
      </c>
      <c r="AY31" s="410">
        <v>55.505929462498074</v>
      </c>
      <c r="AZ31" s="410">
        <v>97.549441100601896</v>
      </c>
      <c r="BA31" s="410">
        <v>95.546558704453446</v>
      </c>
      <c r="BB31" s="410">
        <v>74.394463667820062</v>
      </c>
      <c r="BC31" s="410">
        <v>129.24528301886792</v>
      </c>
      <c r="BD31" s="410">
        <v>49.963273101219336</v>
      </c>
      <c r="BE31" s="410">
        <v>60.483364720652858</v>
      </c>
      <c r="BF31" s="410">
        <v>86.175710594315248</v>
      </c>
      <c r="BG31" s="411">
        <v>62.494632889652216</v>
      </c>
    </row>
    <row r="32" spans="1:59" s="244" customFormat="1">
      <c r="A32" s="434" t="s">
        <v>60</v>
      </c>
      <c r="B32" s="409"/>
      <c r="C32" s="410"/>
      <c r="D32" s="410"/>
      <c r="E32" s="410"/>
      <c r="F32" s="410">
        <v>105.08083140877598</v>
      </c>
      <c r="G32" s="410">
        <v>108.55513307984791</v>
      </c>
      <c r="H32" s="410">
        <v>120.68965517241379</v>
      </c>
      <c r="I32" s="410">
        <v>117.91044776119404</v>
      </c>
      <c r="J32" s="410">
        <v>120.43956043956044</v>
      </c>
      <c r="K32" s="410">
        <v>126.79509632224169</v>
      </c>
      <c r="L32" s="410">
        <v>137.32142857142858</v>
      </c>
      <c r="M32" s="410">
        <v>142.87974683544306</v>
      </c>
      <c r="N32" s="410">
        <v>138.50364963503651</v>
      </c>
      <c r="O32" s="410">
        <v>128.86740331491714</v>
      </c>
      <c r="P32" s="410">
        <v>127.56827048114434</v>
      </c>
      <c r="Q32" s="410">
        <v>128.68217054263567</v>
      </c>
      <c r="R32" s="410">
        <v>134.12384716732544</v>
      </c>
      <c r="S32" s="410">
        <v>146.08788853161843</v>
      </c>
      <c r="T32" s="410">
        <v>135.16819571865443</v>
      </c>
      <c r="U32" s="410">
        <v>133.82099827882962</v>
      </c>
      <c r="V32" s="410">
        <v>129.27308447937131</v>
      </c>
      <c r="W32" s="410">
        <v>119.73587674247983</v>
      </c>
      <c r="X32" s="410">
        <v>127.82805429864253</v>
      </c>
      <c r="Y32" s="410">
        <v>130.48231511254019</v>
      </c>
      <c r="Z32" s="410">
        <v>134.87841945288756</v>
      </c>
      <c r="AA32" s="410">
        <v>132.53676470588235</v>
      </c>
      <c r="AB32" s="410">
        <v>136.34218289085547</v>
      </c>
      <c r="AC32" s="410">
        <v>138.19615574174472</v>
      </c>
      <c r="AD32" s="410">
        <v>141.29577464788733</v>
      </c>
      <c r="AE32" s="410">
        <v>150.25427646786872</v>
      </c>
      <c r="AF32" s="410">
        <v>160.9692773691043</v>
      </c>
      <c r="AG32" s="410">
        <v>89.300998573466472</v>
      </c>
      <c r="AH32" s="410">
        <v>55.622009569377994</v>
      </c>
      <c r="AI32" s="410">
        <v>62.892307692307689</v>
      </c>
      <c r="AJ32" s="410">
        <v>62.231182795698928</v>
      </c>
      <c r="AK32" s="410">
        <v>100.75878594249201</v>
      </c>
      <c r="AL32" s="410">
        <v>144.5878136200717</v>
      </c>
      <c r="AM32" s="410">
        <v>124.80430528375734</v>
      </c>
      <c r="AN32" s="410">
        <v>121.20950323974083</v>
      </c>
      <c r="AO32" s="410">
        <v>126.19896948077684</v>
      </c>
      <c r="AP32" s="410">
        <v>135.94447198810113</v>
      </c>
      <c r="AQ32" s="410">
        <v>132.61466091728732</v>
      </c>
      <c r="AR32" s="410">
        <v>121.84604419101926</v>
      </c>
      <c r="AS32" s="410">
        <v>107.3178391959799</v>
      </c>
      <c r="AT32" s="410">
        <v>103.31874544128374</v>
      </c>
      <c r="AU32" s="410">
        <v>104.78864912799291</v>
      </c>
      <c r="AV32" s="410">
        <v>97.221409768938287</v>
      </c>
      <c r="AW32" s="410">
        <v>111.82323675738952</v>
      </c>
      <c r="AX32" s="410">
        <v>102.68266854924109</v>
      </c>
      <c r="AY32" s="410">
        <v>94.555712270803951</v>
      </c>
      <c r="AZ32" s="410">
        <v>107.12996389891696</v>
      </c>
      <c r="BA32" s="410">
        <v>94.190002617115937</v>
      </c>
      <c r="BB32" s="410">
        <v>95.290477827432113</v>
      </c>
      <c r="BC32" s="410">
        <v>76.998806682577566</v>
      </c>
      <c r="BD32" s="410">
        <v>77.702892445942155</v>
      </c>
      <c r="BE32" s="410">
        <v>71.631008613503752</v>
      </c>
      <c r="BF32" s="410">
        <v>69.191919191919197</v>
      </c>
      <c r="BG32" s="411">
        <v>70.709027508717554</v>
      </c>
    </row>
    <row r="33" spans="1:59" s="244" customFormat="1">
      <c r="A33" s="434" t="s">
        <v>61</v>
      </c>
      <c r="B33" s="409"/>
      <c r="C33" s="410"/>
      <c r="D33" s="410"/>
      <c r="E33" s="410"/>
      <c r="F33" s="410">
        <v>122.38805970149254</v>
      </c>
      <c r="G33" s="410">
        <v>130.37037037037038</v>
      </c>
      <c r="H33" s="410">
        <v>132.89473684210526</v>
      </c>
      <c r="I33" s="410">
        <v>118.42105263157893</v>
      </c>
      <c r="J33" s="410">
        <v>88.41463414634147</v>
      </c>
      <c r="K33" s="410">
        <v>135.22727272727272</v>
      </c>
      <c r="L33" s="410">
        <v>128.71287128712871</v>
      </c>
      <c r="M33" s="410">
        <v>136</v>
      </c>
      <c r="N33" s="410">
        <v>140</v>
      </c>
      <c r="O33" s="410">
        <v>95.378151260504211</v>
      </c>
      <c r="P33" s="410">
        <v>93.461538461538467</v>
      </c>
      <c r="Q33" s="410">
        <v>87.908496732026137</v>
      </c>
      <c r="R33" s="410">
        <v>120.68965517241379</v>
      </c>
      <c r="S33" s="410">
        <v>129.51541850220266</v>
      </c>
      <c r="T33" s="410">
        <v>128.39506172839506</v>
      </c>
      <c r="U33" s="410">
        <v>131.2267657992565</v>
      </c>
      <c r="V33" s="410">
        <v>127.75510204081633</v>
      </c>
      <c r="W33" s="410">
        <v>120.40816326530613</v>
      </c>
      <c r="X33" s="410">
        <v>117.94871794871796</v>
      </c>
      <c r="Y33" s="410">
        <v>114.16430594900851</v>
      </c>
      <c r="Z33" s="410">
        <v>122.0447284345048</v>
      </c>
      <c r="AA33" s="410">
        <v>125.42372881355932</v>
      </c>
      <c r="AB33" s="410">
        <v>131.52173913043478</v>
      </c>
      <c r="AC33" s="410">
        <v>145.90570719602977</v>
      </c>
      <c r="AD33" s="410">
        <v>139.79057591623035</v>
      </c>
      <c r="AE33" s="410">
        <v>141.89189189189187</v>
      </c>
      <c r="AF33" s="410">
        <v>141.52892561983469</v>
      </c>
      <c r="AG33" s="410">
        <v>90.476190476190482</v>
      </c>
      <c r="AH33" s="410">
        <v>58.988764044943821</v>
      </c>
      <c r="AI33" s="410">
        <v>59.206349206349209</v>
      </c>
      <c r="AJ33" s="410">
        <v>67.007299270072991</v>
      </c>
      <c r="AK33" s="410">
        <v>95.488721804511272</v>
      </c>
      <c r="AL33" s="410">
        <v>133.65079365079364</v>
      </c>
      <c r="AM33" s="410">
        <v>121.17962466487936</v>
      </c>
      <c r="AN33" s="410">
        <v>117.86492374727669</v>
      </c>
      <c r="AO33" s="410">
        <v>116.73228346456692</v>
      </c>
      <c r="AP33" s="410">
        <v>119.00237529691211</v>
      </c>
      <c r="AQ33" s="410">
        <v>123.67256637168143</v>
      </c>
      <c r="AR33" s="410">
        <v>109.79667282809611</v>
      </c>
      <c r="AS33" s="410">
        <v>97.133220910623947</v>
      </c>
      <c r="AT33" s="410">
        <v>89.421157684630742</v>
      </c>
      <c r="AU33" s="410">
        <v>99.463327370304114</v>
      </c>
      <c r="AV33" s="410">
        <v>99.326599326599336</v>
      </c>
      <c r="AW33" s="410">
        <v>102.25694444444444</v>
      </c>
      <c r="AX33" s="410">
        <v>112.27678571428572</v>
      </c>
      <c r="AY33" s="410">
        <v>105.03597122302158</v>
      </c>
      <c r="AZ33" s="410">
        <v>105.42372881355932</v>
      </c>
      <c r="BA33" s="410">
        <v>103.39558573853991</v>
      </c>
      <c r="BB33" s="410">
        <v>78.528827037773368</v>
      </c>
      <c r="BC33" s="410">
        <v>66.609589041095902</v>
      </c>
      <c r="BD33" s="410">
        <v>67.524115755627008</v>
      </c>
      <c r="BE33" s="410">
        <v>62.397372742200332</v>
      </c>
      <c r="BF33" s="410">
        <v>59.746835443037973</v>
      </c>
      <c r="BG33" s="411">
        <v>60.411311053984576</v>
      </c>
    </row>
    <row r="34" spans="1:59" s="244" customFormat="1">
      <c r="A34" s="434" t="s">
        <v>62</v>
      </c>
      <c r="B34" s="409"/>
      <c r="C34" s="410"/>
      <c r="D34" s="410"/>
      <c r="E34" s="410"/>
      <c r="F34" s="410">
        <v>99.453551912568301</v>
      </c>
      <c r="G34" s="410">
        <v>102.08333333333333</v>
      </c>
      <c r="H34" s="410">
        <v>112.96296296296295</v>
      </c>
      <c r="I34" s="410">
        <v>109.32203389830508</v>
      </c>
      <c r="J34" s="410">
        <v>121.97802197802199</v>
      </c>
      <c r="K34" s="410">
        <v>126.53061224489797</v>
      </c>
      <c r="L34" s="410">
        <v>129.09836065573771</v>
      </c>
      <c r="M34" s="410">
        <v>142.63565891472868</v>
      </c>
      <c r="N34" s="410">
        <v>127.47747747747749</v>
      </c>
      <c r="O34" s="410">
        <v>115.80645161290322</v>
      </c>
      <c r="P34" s="410">
        <v>118.73015873015873</v>
      </c>
      <c r="Q34" s="410">
        <v>111.68478260869566</v>
      </c>
      <c r="R34" s="410">
        <v>158.30388692579504</v>
      </c>
      <c r="S34" s="410">
        <v>160.44568245125348</v>
      </c>
      <c r="T34" s="410">
        <v>162.83422459893049</v>
      </c>
      <c r="U34" s="410">
        <v>138.44282238442821</v>
      </c>
      <c r="V34" s="410">
        <v>102.45535714285714</v>
      </c>
      <c r="W34" s="410">
        <v>103.64583333333333</v>
      </c>
      <c r="X34" s="410">
        <v>106.40394088669952</v>
      </c>
      <c r="Y34" s="410">
        <v>117.57469244288225</v>
      </c>
      <c r="Z34" s="410">
        <v>120.04357298474946</v>
      </c>
      <c r="AA34" s="410">
        <v>106.36515912897822</v>
      </c>
      <c r="AB34" s="410">
        <v>111.72839506172841</v>
      </c>
      <c r="AC34" s="410">
        <v>117.48878923766817</v>
      </c>
      <c r="AD34" s="410">
        <v>155.17241379310346</v>
      </c>
      <c r="AE34" s="410">
        <v>162.51968503937007</v>
      </c>
      <c r="AF34" s="410">
        <v>161.18784530386739</v>
      </c>
      <c r="AG34" s="410">
        <v>108.52417302798982</v>
      </c>
      <c r="AH34" s="410">
        <v>55.087719298245617</v>
      </c>
      <c r="AI34" s="410">
        <v>54.069767441860463</v>
      </c>
      <c r="AJ34" s="410">
        <v>57.069408740359897</v>
      </c>
      <c r="AK34" s="410">
        <v>75.498241500586175</v>
      </c>
      <c r="AL34" s="410">
        <v>114.86199575371549</v>
      </c>
      <c r="AM34" s="410">
        <v>143.90681003584228</v>
      </c>
      <c r="AN34" s="410">
        <v>153.75375375375376</v>
      </c>
      <c r="AO34" s="410">
        <v>154.96894409937889</v>
      </c>
      <c r="AP34" s="410">
        <v>155.63770794824399</v>
      </c>
      <c r="AQ34" s="410">
        <v>105.3549190535492</v>
      </c>
      <c r="AR34" s="410">
        <v>90.91796875</v>
      </c>
      <c r="AS34" s="410">
        <v>88.977955911823642</v>
      </c>
      <c r="AT34" s="410">
        <v>94.655581947743471</v>
      </c>
      <c r="AU34" s="410">
        <v>137.35224586288416</v>
      </c>
      <c r="AV34" s="410">
        <v>149.30182599355533</v>
      </c>
      <c r="AW34" s="410">
        <v>125.90090090090089</v>
      </c>
      <c r="AX34" s="410">
        <v>132.24592220828106</v>
      </c>
      <c r="AY34" s="410">
        <v>84.939759036144579</v>
      </c>
      <c r="AZ34" s="410">
        <v>92.949640287769782</v>
      </c>
      <c r="BA34" s="410">
        <v>92.844364937388193</v>
      </c>
      <c r="BB34" s="410">
        <v>76.280834914611006</v>
      </c>
      <c r="BC34" s="410">
        <v>71.732522796352583</v>
      </c>
      <c r="BD34" s="410">
        <v>66.873065015479867</v>
      </c>
      <c r="BE34" s="410">
        <v>71.098265895953759</v>
      </c>
      <c r="BF34" s="410">
        <v>65.298507462686572</v>
      </c>
      <c r="BG34" s="411">
        <v>65.112994350282477</v>
      </c>
    </row>
    <row r="35" spans="1:59" s="244" customFormat="1">
      <c r="A35" s="434" t="s">
        <v>63</v>
      </c>
      <c r="B35" s="409"/>
      <c r="C35" s="410"/>
      <c r="D35" s="410"/>
      <c r="E35" s="410"/>
      <c r="F35" s="410">
        <v>82.631578947368425</v>
      </c>
      <c r="G35" s="410">
        <v>95.652173913043484</v>
      </c>
      <c r="H35" s="410">
        <v>104.07239819004526</v>
      </c>
      <c r="I35" s="410">
        <v>111.33004926108374</v>
      </c>
      <c r="J35" s="410">
        <v>130.57324840764329</v>
      </c>
      <c r="K35" s="410">
        <v>148.98989898989899</v>
      </c>
      <c r="L35" s="410">
        <v>143.47826086956522</v>
      </c>
      <c r="M35" s="410">
        <v>162.38938053097345</v>
      </c>
      <c r="N35" s="410">
        <v>158.53658536585365</v>
      </c>
      <c r="O35" s="410">
        <v>139.32203389830508</v>
      </c>
      <c r="P35" s="410">
        <v>143.93939393939394</v>
      </c>
      <c r="Q35" s="410">
        <v>147.68392370572207</v>
      </c>
      <c r="R35" s="410">
        <v>141.23076923076923</v>
      </c>
      <c r="S35" s="410">
        <v>159.12408759124088</v>
      </c>
      <c r="T35" s="410">
        <v>138.52631578947367</v>
      </c>
      <c r="U35" s="410">
        <v>128.78228782287823</v>
      </c>
      <c r="V35" s="410">
        <v>133.98692810457516</v>
      </c>
      <c r="W35" s="410">
        <v>119.26605504587155</v>
      </c>
      <c r="X35" s="410">
        <v>136.93009118541033</v>
      </c>
      <c r="Y35" s="410">
        <v>147.70773638968481</v>
      </c>
      <c r="Z35" s="410">
        <v>148.29268292682926</v>
      </c>
      <c r="AA35" s="410">
        <v>146.53846153846152</v>
      </c>
      <c r="AB35" s="410">
        <v>142.73029966703663</v>
      </c>
      <c r="AC35" s="410">
        <v>135.98448108632394</v>
      </c>
      <c r="AD35" s="410">
        <v>144.73684210526315</v>
      </c>
      <c r="AE35" s="410">
        <v>155.20559930008747</v>
      </c>
      <c r="AF35" s="410">
        <v>166.79626749611199</v>
      </c>
      <c r="AG35" s="410">
        <v>82.097004279600569</v>
      </c>
      <c r="AH35" s="410">
        <v>37.878787878787875</v>
      </c>
      <c r="AI35" s="410">
        <v>35.907553551296509</v>
      </c>
      <c r="AJ35" s="410">
        <v>36.177156177156178</v>
      </c>
      <c r="AK35" s="410">
        <v>66.377063423110343</v>
      </c>
      <c r="AL35" s="410">
        <v>145.6</v>
      </c>
      <c r="AM35" s="410">
        <v>147.56671899529042</v>
      </c>
      <c r="AN35" s="410">
        <v>151.8041237113402</v>
      </c>
      <c r="AO35" s="410">
        <v>167.93193717277487</v>
      </c>
      <c r="AP35" s="410">
        <v>156.18131868131869</v>
      </c>
      <c r="AQ35" s="410">
        <v>148.72340425531917</v>
      </c>
      <c r="AR35" s="410">
        <v>141.59592529711375</v>
      </c>
      <c r="AS35" s="410">
        <v>116.44583008573655</v>
      </c>
      <c r="AT35" s="410">
        <v>99.384344766930525</v>
      </c>
      <c r="AU35" s="410">
        <v>100.50071530758227</v>
      </c>
      <c r="AV35" s="410">
        <v>85.251798561151077</v>
      </c>
      <c r="AW35" s="410">
        <v>86.345381526104418</v>
      </c>
      <c r="AX35" s="410">
        <v>91.327433628318587</v>
      </c>
      <c r="AY35" s="410">
        <v>95.729537366548044</v>
      </c>
      <c r="AZ35" s="410">
        <v>101.47679324894514</v>
      </c>
      <c r="BA35" s="410">
        <v>91.937984496124031</v>
      </c>
      <c r="BB35" s="410">
        <v>79.84496124031007</v>
      </c>
      <c r="BC35" s="410">
        <v>61.412639405204459</v>
      </c>
      <c r="BD35" s="410">
        <v>62.370062370062371</v>
      </c>
      <c r="BE35" s="410">
        <v>65.092748735244527</v>
      </c>
      <c r="BF35" s="410">
        <v>51.699029126213588</v>
      </c>
      <c r="BG35" s="411">
        <v>58.837772397094433</v>
      </c>
    </row>
    <row r="36" spans="1:59" s="244" customFormat="1">
      <c r="A36" s="434" t="s">
        <v>64</v>
      </c>
      <c r="B36" s="409"/>
      <c r="C36" s="410"/>
      <c r="D36" s="410"/>
      <c r="E36" s="410"/>
      <c r="F36" s="410">
        <v>112.60096930533119</v>
      </c>
      <c r="G36" s="410">
        <v>102.24119530416222</v>
      </c>
      <c r="H36" s="410">
        <v>126.9689737470167</v>
      </c>
      <c r="I36" s="410">
        <v>108.22335025380711</v>
      </c>
      <c r="J36" s="410">
        <v>137.44619799139167</v>
      </c>
      <c r="K36" s="410">
        <v>141.33611691022963</v>
      </c>
      <c r="L36" s="410">
        <v>151.9736842105263</v>
      </c>
      <c r="M36" s="410">
        <v>167.6360225140713</v>
      </c>
      <c r="N36" s="410">
        <v>165.65762004175366</v>
      </c>
      <c r="O36" s="410">
        <v>138.33087149187594</v>
      </c>
      <c r="P36" s="410">
        <v>122.38713667285094</v>
      </c>
      <c r="Q36" s="410">
        <v>131.28147733631786</v>
      </c>
      <c r="R36" s="410">
        <v>117.26528040327662</v>
      </c>
      <c r="S36" s="410">
        <v>127.97650827549386</v>
      </c>
      <c r="T36" s="410">
        <v>136.63466397170288</v>
      </c>
      <c r="U36" s="410">
        <v>131.71355498721226</v>
      </c>
      <c r="V36" s="410">
        <v>144.00859752821066</v>
      </c>
      <c r="W36" s="410">
        <v>137.04630788485608</v>
      </c>
      <c r="X36" s="410">
        <v>133.28402366863907</v>
      </c>
      <c r="Y36" s="410">
        <v>133.59223300970874</v>
      </c>
      <c r="Z36" s="410">
        <v>140.97014925373134</v>
      </c>
      <c r="AA36" s="410">
        <v>137.6255707762557</v>
      </c>
      <c r="AB36" s="410">
        <v>143.72918978912318</v>
      </c>
      <c r="AC36" s="410">
        <v>152.37403100775194</v>
      </c>
      <c r="AD36" s="410">
        <v>154.20857596611964</v>
      </c>
      <c r="AE36" s="410">
        <v>163.9239106392391</v>
      </c>
      <c r="AF36" s="410">
        <v>155.25096525096524</v>
      </c>
      <c r="AG36" s="410">
        <v>85.357710651828299</v>
      </c>
      <c r="AH36" s="410">
        <v>31.22210779265362</v>
      </c>
      <c r="AI36" s="410">
        <v>26.81149642423425</v>
      </c>
      <c r="AJ36" s="410">
        <v>30.502362596369064</v>
      </c>
      <c r="AK36" s="410">
        <v>52.393369342521886</v>
      </c>
      <c r="AL36" s="410">
        <v>117.53710830126442</v>
      </c>
      <c r="AM36" s="410">
        <v>134.92702566683442</v>
      </c>
      <c r="AN36" s="410">
        <v>148.67509172441908</v>
      </c>
      <c r="AO36" s="410">
        <v>151.04870245289726</v>
      </c>
      <c r="AP36" s="410">
        <v>172.12347988774556</v>
      </c>
      <c r="AQ36" s="410">
        <v>170.16038791495711</v>
      </c>
      <c r="AR36" s="410">
        <v>150.12338908692075</v>
      </c>
      <c r="AS36" s="410">
        <v>148.29371616851023</v>
      </c>
      <c r="AT36" s="410">
        <v>128.36956521739131</v>
      </c>
      <c r="AU36" s="410">
        <v>134.87505480052607</v>
      </c>
      <c r="AV36" s="410">
        <v>99.835616438356169</v>
      </c>
      <c r="AW36" s="410">
        <v>96.683066179971433</v>
      </c>
      <c r="AX36" s="410">
        <v>97.121083827265025</v>
      </c>
      <c r="AY36" s="410">
        <v>77.961969770843481</v>
      </c>
      <c r="AZ36" s="410">
        <v>93.322356384924987</v>
      </c>
      <c r="BA36" s="410">
        <v>81.2048588312541</v>
      </c>
      <c r="BB36" s="410">
        <v>67.545771578029644</v>
      </c>
      <c r="BC36" s="410">
        <v>60.829685219929118</v>
      </c>
      <c r="BD36" s="410">
        <v>59.694177612232892</v>
      </c>
      <c r="BE36" s="410">
        <v>59.753385890438651</v>
      </c>
      <c r="BF36" s="410">
        <v>56.050338818973863</v>
      </c>
      <c r="BG36" s="411">
        <v>59.45853324194654</v>
      </c>
    </row>
    <row r="37" spans="1:59" s="244" customFormat="1">
      <c r="A37" s="439" t="s">
        <v>146</v>
      </c>
      <c r="B37" s="409"/>
      <c r="C37" s="410"/>
      <c r="D37" s="410"/>
      <c r="E37" s="410"/>
      <c r="F37" s="410">
        <v>85.444743935309972</v>
      </c>
      <c r="G37" s="410">
        <v>90.792838874680299</v>
      </c>
      <c r="H37" s="410">
        <v>95.212765957446805</v>
      </c>
      <c r="I37" s="410">
        <v>92.639593908629436</v>
      </c>
      <c r="J37" s="410">
        <v>91.798107255520506</v>
      </c>
      <c r="K37" s="410">
        <v>85.070422535211264</v>
      </c>
      <c r="L37" s="410">
        <v>94.134078212290504</v>
      </c>
      <c r="M37" s="410">
        <v>91.780821917808225</v>
      </c>
      <c r="N37" s="410">
        <v>138.14432989690721</v>
      </c>
      <c r="O37" s="410">
        <v>161.25827814569536</v>
      </c>
      <c r="P37" s="410">
        <v>147.77448071216617</v>
      </c>
      <c r="Q37" s="410">
        <v>186.86567164179104</v>
      </c>
      <c r="R37" s="410">
        <v>112.43781094527363</v>
      </c>
      <c r="S37" s="410">
        <v>80.698151950718682</v>
      </c>
      <c r="T37" s="410">
        <v>93.574297188755011</v>
      </c>
      <c r="U37" s="410">
        <v>78.594249201277961</v>
      </c>
      <c r="V37" s="410">
        <v>95.13274336283186</v>
      </c>
      <c r="W37" s="410">
        <v>115.52162849872774</v>
      </c>
      <c r="X37" s="410">
        <v>100.85836909871244</v>
      </c>
      <c r="Y37" s="410">
        <v>104.8780487804878</v>
      </c>
      <c r="Z37" s="410">
        <v>93.720930232558146</v>
      </c>
      <c r="AA37" s="410">
        <v>159.47136563876651</v>
      </c>
      <c r="AB37" s="410">
        <v>197.65957446808511</v>
      </c>
      <c r="AC37" s="410">
        <v>156.20155038759691</v>
      </c>
      <c r="AD37" s="410">
        <v>192.80397022332508</v>
      </c>
      <c r="AE37" s="410">
        <v>114.9171270718232</v>
      </c>
      <c r="AF37" s="410">
        <v>91.065662002152848</v>
      </c>
      <c r="AG37" s="410">
        <v>80.893300248138956</v>
      </c>
      <c r="AH37" s="410">
        <v>25.225225225225223</v>
      </c>
      <c r="AI37" s="410">
        <v>27.884615384615387</v>
      </c>
      <c r="AJ37" s="410">
        <v>30.023640661938533</v>
      </c>
      <c r="AK37" s="410">
        <v>40.644171779141104</v>
      </c>
      <c r="AL37" s="410">
        <v>131.63265306122449</v>
      </c>
      <c r="AM37" s="410">
        <v>81.465517241379317</v>
      </c>
      <c r="AN37" s="410">
        <v>161.81102362204726</v>
      </c>
      <c r="AO37" s="410">
        <v>179.24528301886792</v>
      </c>
      <c r="AP37" s="410">
        <v>409.68992248062017</v>
      </c>
      <c r="AQ37" s="410">
        <v>660.84656084656081</v>
      </c>
      <c r="AR37" s="410">
        <v>381.021897810219</v>
      </c>
      <c r="AS37" s="410">
        <v>331.15789473684208</v>
      </c>
      <c r="AT37" s="410">
        <v>142.38410596026489</v>
      </c>
      <c r="AU37" s="410">
        <v>158.9271417133707</v>
      </c>
      <c r="AV37" s="410">
        <v>114.4316730523627</v>
      </c>
      <c r="AW37" s="410">
        <v>123.26764144945963</v>
      </c>
      <c r="AX37" s="410">
        <v>154.95016611295679</v>
      </c>
      <c r="AY37" s="410">
        <v>125.59193954659951</v>
      </c>
      <c r="AZ37" s="410">
        <v>153.85044642857142</v>
      </c>
      <c r="BA37" s="410">
        <v>137.7514182568334</v>
      </c>
      <c r="BB37" s="410">
        <v>107.46140651801028</v>
      </c>
      <c r="BC37" s="410">
        <v>85.399117529081423</v>
      </c>
      <c r="BD37" s="410">
        <v>74.827711280377216</v>
      </c>
      <c r="BE37" s="410">
        <v>59.116435791838263</v>
      </c>
      <c r="BF37" s="410">
        <v>46.5682362330407</v>
      </c>
      <c r="BG37" s="411">
        <v>51.385627054955371</v>
      </c>
    </row>
    <row r="38" spans="1:59">
      <c r="A38" s="53"/>
      <c r="B38" s="419"/>
      <c r="C38" s="420"/>
      <c r="D38" s="420"/>
      <c r="E38" s="420"/>
      <c r="F38" s="420"/>
      <c r="G38" s="420"/>
      <c r="H38" s="420"/>
      <c r="I38" s="420"/>
      <c r="J38" s="420"/>
      <c r="K38" s="420"/>
      <c r="L38" s="420"/>
      <c r="M38" s="420"/>
      <c r="N38" s="420"/>
      <c r="O38" s="420"/>
      <c r="P38" s="420"/>
      <c r="Q38" s="420"/>
      <c r="R38" s="420"/>
      <c r="S38" s="420"/>
      <c r="T38" s="420"/>
      <c r="U38" s="420"/>
      <c r="V38" s="43"/>
      <c r="W38" s="43"/>
      <c r="X38" s="43"/>
      <c r="Y38" s="43"/>
      <c r="Z38" s="421"/>
      <c r="AA38" s="421"/>
      <c r="AB38" s="421"/>
      <c r="AC38" s="421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4"/>
    </row>
    <row r="39" spans="1:59">
      <c r="A39" s="436" t="s">
        <v>148</v>
      </c>
      <c r="AP39" s="223"/>
      <c r="AQ39" s="223"/>
      <c r="AR39" s="223"/>
      <c r="AS39" s="223"/>
      <c r="AT39" s="223"/>
      <c r="AU39" s="223"/>
      <c r="AV39" s="223"/>
      <c r="AW39" s="223"/>
      <c r="AX39" s="223"/>
      <c r="AY39" s="223"/>
      <c r="AZ39" s="223"/>
      <c r="BA39" s="223"/>
      <c r="BB39" s="223"/>
      <c r="BC39" s="223"/>
      <c r="BD39" s="223"/>
      <c r="BE39" s="223"/>
      <c r="BF39" s="223"/>
      <c r="BG39" s="223"/>
    </row>
    <row r="40" spans="1:59" s="197" customFormat="1">
      <c r="A40" s="437" t="s">
        <v>65</v>
      </c>
    </row>
    <row r="41" spans="1:59" s="199" customFormat="1">
      <c r="A41" s="198" t="s">
        <v>149</v>
      </c>
      <c r="B41" s="197"/>
      <c r="C41" s="197"/>
      <c r="D41" s="197"/>
      <c r="E41" s="197"/>
      <c r="F41" s="197"/>
      <c r="G41" s="197"/>
      <c r="H41" s="197"/>
      <c r="I41" s="197"/>
      <c r="J41" s="197"/>
      <c r="K41" s="197"/>
    </row>
    <row r="42" spans="1:59">
      <c r="A42" s="248" t="s">
        <v>170</v>
      </c>
    </row>
  </sheetData>
  <mergeCells count="1">
    <mergeCell ref="A4:A5"/>
  </mergeCells>
  <phoneticPr fontId="7" type="noConversion"/>
  <printOptions horizontalCentered="1"/>
  <pageMargins left="0.35433070866141736" right="0.35433070866141736" top="0.62992125984251968" bottom="0.59" header="0.31496062992125984" footer="0.19685039370078741"/>
  <pageSetup paperSize="9" scale="77" orientation="landscape" horizontalDpi="300" verticalDpi="300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6"/>
  <sheetViews>
    <sheetView zoomScale="75" workbookViewId="0"/>
  </sheetViews>
  <sheetFormatPr defaultColWidth="11.42578125" defaultRowHeight="12.75"/>
  <cols>
    <col min="1" max="1" width="30.42578125" style="222" customWidth="1"/>
    <col min="2" max="8" width="7" style="222" hidden="1" customWidth="1"/>
    <col min="9" max="9" width="6" style="222" hidden="1" customWidth="1"/>
    <col min="10" max="21" width="6.42578125" style="224" hidden="1" customWidth="1"/>
    <col min="22" max="25" width="6.42578125" style="224" customWidth="1"/>
    <col min="26" max="33" width="6.7109375" style="224" customWidth="1"/>
    <col min="34" max="42" width="7.28515625" style="224" customWidth="1"/>
    <col min="43" max="43" width="7.7109375" style="222" customWidth="1"/>
    <col min="44" max="44" width="5.7109375" style="222" customWidth="1"/>
    <col min="45" max="55" width="8" style="222" customWidth="1"/>
    <col min="56" max="16384" width="11.42578125" style="222"/>
  </cols>
  <sheetData>
    <row r="1" spans="1:55" s="4" customFormat="1" ht="15">
      <c r="A1" s="1" t="s">
        <v>151</v>
      </c>
      <c r="B1" s="3"/>
      <c r="C1" s="3"/>
      <c r="D1" s="3"/>
      <c r="E1" s="3"/>
      <c r="F1" s="379"/>
      <c r="G1" s="379"/>
      <c r="H1" s="440"/>
      <c r="I1" s="379"/>
      <c r="J1" s="379"/>
      <c r="K1" s="379"/>
      <c r="L1" s="379"/>
    </row>
    <row r="2" spans="1:55" s="4" customFormat="1" ht="15.75" customHeight="1">
      <c r="A2" s="441" t="s">
        <v>17</v>
      </c>
      <c r="B2" s="442"/>
      <c r="C2" s="442"/>
      <c r="D2" s="442"/>
      <c r="E2" s="442"/>
      <c r="F2" s="442"/>
      <c r="G2" s="442"/>
      <c r="H2" s="442"/>
      <c r="I2" s="442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2"/>
      <c r="AD2" s="222"/>
      <c r="AE2" s="222"/>
      <c r="AF2" s="222"/>
    </row>
    <row r="3" spans="1:55" ht="19.899999999999999" customHeight="1">
      <c r="A3" s="473" t="s">
        <v>152</v>
      </c>
      <c r="B3" s="54">
        <v>2005</v>
      </c>
      <c r="C3" s="55"/>
      <c r="D3" s="55"/>
      <c r="E3" s="249"/>
      <c r="F3" s="54">
        <v>2006</v>
      </c>
      <c r="G3" s="55"/>
      <c r="H3" s="55"/>
      <c r="I3" s="249"/>
      <c r="J3" s="59">
        <v>2007</v>
      </c>
      <c r="K3" s="56"/>
      <c r="L3" s="56"/>
      <c r="M3" s="380"/>
      <c r="N3" s="59">
        <v>2008</v>
      </c>
      <c r="O3" s="58"/>
      <c r="P3" s="58"/>
      <c r="Q3" s="381"/>
      <c r="R3" s="59">
        <v>2009</v>
      </c>
      <c r="S3" s="59"/>
      <c r="T3" s="60"/>
      <c r="U3" s="381"/>
      <c r="V3" s="59">
        <v>2010</v>
      </c>
      <c r="W3" s="57"/>
      <c r="X3" s="57"/>
      <c r="Y3" s="60"/>
      <c r="Z3" s="59">
        <v>2011</v>
      </c>
      <c r="AA3" s="57"/>
      <c r="AB3" s="57"/>
      <c r="AC3" s="382"/>
      <c r="AD3" s="59">
        <v>2012</v>
      </c>
      <c r="AE3" s="57"/>
      <c r="AF3" s="57"/>
      <c r="AG3" s="60"/>
      <c r="AH3" s="59">
        <v>2013</v>
      </c>
      <c r="AI3" s="57"/>
      <c r="AJ3" s="57"/>
      <c r="AK3" s="60"/>
      <c r="AL3" s="59">
        <v>2014</v>
      </c>
      <c r="AM3" s="57"/>
      <c r="AN3" s="57"/>
      <c r="AO3" s="60"/>
      <c r="AP3" s="381">
        <v>2015</v>
      </c>
      <c r="AQ3" s="60"/>
    </row>
    <row r="4" spans="1:55" ht="18" customHeight="1">
      <c r="A4" s="474"/>
      <c r="B4" s="39" t="s">
        <v>19</v>
      </c>
      <c r="C4" s="39" t="s">
        <v>20</v>
      </c>
      <c r="D4" s="39" t="s">
        <v>21</v>
      </c>
      <c r="E4" s="39" t="s">
        <v>22</v>
      </c>
      <c r="F4" s="39" t="s">
        <v>19</v>
      </c>
      <c r="G4" s="39" t="s">
        <v>20</v>
      </c>
      <c r="H4" s="39" t="s">
        <v>21</v>
      </c>
      <c r="I4" s="39" t="s">
        <v>22</v>
      </c>
      <c r="J4" s="39" t="s">
        <v>19</v>
      </c>
      <c r="K4" s="39" t="s">
        <v>20</v>
      </c>
      <c r="L4" s="39" t="s">
        <v>21</v>
      </c>
      <c r="M4" s="39" t="s">
        <v>22</v>
      </c>
      <c r="N4" s="39" t="s">
        <v>19</v>
      </c>
      <c r="O4" s="39" t="s">
        <v>20</v>
      </c>
      <c r="P4" s="39" t="s">
        <v>21</v>
      </c>
      <c r="Q4" s="39" t="s">
        <v>22</v>
      </c>
      <c r="R4" s="39" t="s">
        <v>19</v>
      </c>
      <c r="S4" s="39" t="s">
        <v>20</v>
      </c>
      <c r="T4" s="39" t="s">
        <v>21</v>
      </c>
      <c r="U4" s="39" t="s">
        <v>22</v>
      </c>
      <c r="V4" s="39" t="s">
        <v>19</v>
      </c>
      <c r="W4" s="39" t="s">
        <v>20</v>
      </c>
      <c r="X4" s="39" t="s">
        <v>21</v>
      </c>
      <c r="Y4" s="39" t="s">
        <v>22</v>
      </c>
      <c r="Z4" s="39" t="s">
        <v>19</v>
      </c>
      <c r="AA4" s="39" t="s">
        <v>20</v>
      </c>
      <c r="AB4" s="39" t="s">
        <v>21</v>
      </c>
      <c r="AC4" s="39" t="s">
        <v>22</v>
      </c>
      <c r="AD4" s="39" t="s">
        <v>19</v>
      </c>
      <c r="AE4" s="39" t="s">
        <v>20</v>
      </c>
      <c r="AF4" s="39" t="s">
        <v>21</v>
      </c>
      <c r="AG4" s="39" t="s">
        <v>22</v>
      </c>
      <c r="AH4" s="39" t="s">
        <v>19</v>
      </c>
      <c r="AI4" s="39" t="s">
        <v>20</v>
      </c>
      <c r="AJ4" s="39" t="s">
        <v>21</v>
      </c>
      <c r="AK4" s="39" t="s">
        <v>22</v>
      </c>
      <c r="AL4" s="39" t="s">
        <v>19</v>
      </c>
      <c r="AM4" s="39" t="s">
        <v>20</v>
      </c>
      <c r="AN4" s="39" t="s">
        <v>21</v>
      </c>
      <c r="AO4" s="39" t="s">
        <v>22</v>
      </c>
      <c r="AP4" s="39" t="s">
        <v>19</v>
      </c>
      <c r="AQ4" s="39" t="s">
        <v>20</v>
      </c>
    </row>
    <row r="5" spans="1:55" s="230" customFormat="1" ht="24.6" customHeight="1">
      <c r="A5" s="443" t="s">
        <v>153</v>
      </c>
      <c r="B5" s="64">
        <v>8351</v>
      </c>
      <c r="C5" s="64">
        <v>8653</v>
      </c>
      <c r="D5" s="64">
        <v>8256</v>
      </c>
      <c r="E5" s="64">
        <v>8968</v>
      </c>
      <c r="F5" s="64">
        <v>8065</v>
      </c>
      <c r="G5" s="64">
        <v>9330</v>
      </c>
      <c r="H5" s="64">
        <v>10538</v>
      </c>
      <c r="I5" s="64">
        <v>10435</v>
      </c>
      <c r="J5" s="65">
        <v>10733</v>
      </c>
      <c r="K5" s="65">
        <v>12398</v>
      </c>
      <c r="L5" s="65">
        <v>12560</v>
      </c>
      <c r="M5" s="65">
        <v>13605</v>
      </c>
      <c r="N5" s="65">
        <v>13813</v>
      </c>
      <c r="O5" s="65">
        <v>18774</v>
      </c>
      <c r="P5" s="65">
        <v>20976</v>
      </c>
      <c r="Q5" s="65">
        <v>13391</v>
      </c>
      <c r="R5" s="65">
        <v>8298</v>
      </c>
      <c r="S5" s="65">
        <v>9002</v>
      </c>
      <c r="T5" s="65">
        <v>10150</v>
      </c>
      <c r="U5" s="65">
        <v>12246</v>
      </c>
      <c r="V5" s="66">
        <v>10325</v>
      </c>
      <c r="W5" s="67">
        <v>12729</v>
      </c>
      <c r="X5" s="67">
        <v>13190</v>
      </c>
      <c r="Y5" s="67">
        <v>15161</v>
      </c>
      <c r="Z5" s="67">
        <v>15348</v>
      </c>
      <c r="AA5" s="67">
        <v>17458</v>
      </c>
      <c r="AB5" s="67">
        <v>17101</v>
      </c>
      <c r="AC5" s="67">
        <v>18487</v>
      </c>
      <c r="AD5" s="67">
        <v>16158</v>
      </c>
      <c r="AE5" s="67">
        <v>17524</v>
      </c>
      <c r="AF5" s="67">
        <v>17359</v>
      </c>
      <c r="AG5" s="67">
        <v>17789</v>
      </c>
      <c r="AH5" s="67">
        <v>15240</v>
      </c>
      <c r="AI5" s="67">
        <v>15476</v>
      </c>
      <c r="AJ5" s="67">
        <v>15567</v>
      </c>
      <c r="AK5" s="67">
        <v>17038</v>
      </c>
      <c r="AL5" s="67">
        <v>14055</v>
      </c>
      <c r="AM5" s="67">
        <v>14467</v>
      </c>
      <c r="AN5" s="67">
        <v>13275</v>
      </c>
      <c r="AO5" s="67">
        <v>12117</v>
      </c>
      <c r="AP5" s="67">
        <v>9476</v>
      </c>
      <c r="AQ5" s="68">
        <v>9147</v>
      </c>
      <c r="AS5" s="131"/>
      <c r="AT5" s="131"/>
      <c r="AU5" s="369"/>
      <c r="AV5" s="369"/>
      <c r="AW5" s="369"/>
      <c r="AX5" s="369"/>
      <c r="AY5" s="369"/>
      <c r="AZ5" s="369"/>
      <c r="BA5" s="369"/>
      <c r="BB5" s="369"/>
      <c r="BC5" s="369"/>
    </row>
    <row r="6" spans="1:55" ht="9.6" customHeight="1">
      <c r="A6" s="70"/>
      <c r="B6" s="71"/>
      <c r="C6" s="71"/>
      <c r="D6" s="71"/>
      <c r="E6" s="71"/>
      <c r="F6" s="71"/>
      <c r="G6" s="71"/>
      <c r="H6" s="71"/>
      <c r="I6" s="71"/>
      <c r="J6" s="72"/>
      <c r="K6" s="72"/>
      <c r="L6" s="72"/>
      <c r="M6" s="72"/>
      <c r="N6" s="72"/>
      <c r="O6" s="72"/>
      <c r="P6" s="72"/>
      <c r="Q6" s="72"/>
      <c r="R6" s="72"/>
      <c r="S6" s="72"/>
      <c r="T6" s="65"/>
      <c r="U6" s="65"/>
      <c r="V6" s="73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74"/>
      <c r="AS6" s="131"/>
      <c r="AT6" s="131"/>
      <c r="AU6" s="369"/>
      <c r="AV6" s="369"/>
      <c r="AW6" s="369"/>
      <c r="AX6" s="369"/>
      <c r="AY6" s="369"/>
      <c r="AZ6" s="369"/>
      <c r="BA6" s="369"/>
      <c r="BB6" s="369"/>
      <c r="BC6" s="369"/>
    </row>
    <row r="7" spans="1:55" s="230" customFormat="1" ht="20.25" customHeight="1">
      <c r="A7" s="444" t="s">
        <v>154</v>
      </c>
      <c r="B7" s="64">
        <v>499</v>
      </c>
      <c r="C7" s="64">
        <v>613</v>
      </c>
      <c r="D7" s="64">
        <v>728</v>
      </c>
      <c r="E7" s="64">
        <v>673</v>
      </c>
      <c r="F7" s="64">
        <v>549</v>
      </c>
      <c r="G7" s="64">
        <v>659</v>
      </c>
      <c r="H7" s="64">
        <v>756</v>
      </c>
      <c r="I7" s="64">
        <v>907</v>
      </c>
      <c r="J7" s="65">
        <v>896</v>
      </c>
      <c r="K7" s="65">
        <v>1087</v>
      </c>
      <c r="L7" s="65">
        <v>1319</v>
      </c>
      <c r="M7" s="65">
        <v>1452</v>
      </c>
      <c r="N7" s="65">
        <v>1346</v>
      </c>
      <c r="O7" s="65">
        <v>1619</v>
      </c>
      <c r="P7" s="65">
        <v>1957</v>
      </c>
      <c r="Q7" s="65">
        <v>1292</v>
      </c>
      <c r="R7" s="65">
        <v>688</v>
      </c>
      <c r="S7" s="65">
        <v>828</v>
      </c>
      <c r="T7" s="65">
        <v>778</v>
      </c>
      <c r="U7" s="65">
        <v>1050</v>
      </c>
      <c r="V7" s="73">
        <v>883</v>
      </c>
      <c r="W7" s="65">
        <v>1229</v>
      </c>
      <c r="X7" s="65">
        <v>1255</v>
      </c>
      <c r="Y7" s="65">
        <v>1402</v>
      </c>
      <c r="Z7" s="65">
        <v>1410</v>
      </c>
      <c r="AA7" s="65">
        <v>1651</v>
      </c>
      <c r="AB7" s="65">
        <v>1799</v>
      </c>
      <c r="AC7" s="65">
        <v>1683</v>
      </c>
      <c r="AD7" s="65">
        <v>1514</v>
      </c>
      <c r="AE7" s="65">
        <v>1886</v>
      </c>
      <c r="AF7" s="65">
        <v>2235</v>
      </c>
      <c r="AG7" s="65">
        <v>1937</v>
      </c>
      <c r="AH7" s="65">
        <v>1289</v>
      </c>
      <c r="AI7" s="65">
        <v>1327</v>
      </c>
      <c r="AJ7" s="65">
        <v>1355</v>
      </c>
      <c r="AK7" s="65">
        <v>1201</v>
      </c>
      <c r="AL7" s="65">
        <v>754</v>
      </c>
      <c r="AM7" s="65">
        <v>885</v>
      </c>
      <c r="AN7" s="65">
        <v>653</v>
      </c>
      <c r="AO7" s="65">
        <v>542</v>
      </c>
      <c r="AP7" s="65">
        <v>356</v>
      </c>
      <c r="AQ7" s="76">
        <v>380</v>
      </c>
      <c r="AS7" s="131"/>
      <c r="AT7" s="131"/>
      <c r="AU7" s="369"/>
      <c r="AV7" s="369"/>
      <c r="AW7" s="369"/>
      <c r="AX7" s="369"/>
      <c r="AY7" s="369"/>
      <c r="AZ7" s="369"/>
      <c r="BA7" s="369"/>
      <c r="BB7" s="369"/>
      <c r="BC7" s="369"/>
    </row>
    <row r="8" spans="1:55" s="230" customFormat="1" ht="23.45" customHeight="1">
      <c r="A8" s="444" t="s">
        <v>155</v>
      </c>
      <c r="B8" s="64">
        <v>6933</v>
      </c>
      <c r="C8" s="64">
        <v>7042</v>
      </c>
      <c r="D8" s="64">
        <v>6345</v>
      </c>
      <c r="E8" s="64">
        <v>7077</v>
      </c>
      <c r="F8" s="64">
        <v>6503</v>
      </c>
      <c r="G8" s="64">
        <v>7552</v>
      </c>
      <c r="H8" s="64">
        <v>8289</v>
      </c>
      <c r="I8" s="64">
        <v>8055</v>
      </c>
      <c r="J8" s="65">
        <v>8529</v>
      </c>
      <c r="K8" s="65">
        <v>9856</v>
      </c>
      <c r="L8" s="65">
        <v>9305</v>
      </c>
      <c r="M8" s="65">
        <v>10102</v>
      </c>
      <c r="N8" s="65">
        <v>11013</v>
      </c>
      <c r="O8" s="65">
        <v>15443</v>
      </c>
      <c r="P8" s="65">
        <v>17211</v>
      </c>
      <c r="Q8" s="65">
        <v>10536</v>
      </c>
      <c r="R8" s="65">
        <v>6576</v>
      </c>
      <c r="S8" s="65">
        <v>6986</v>
      </c>
      <c r="T8" s="383">
        <v>7976</v>
      </c>
      <c r="U8" s="65">
        <v>9555</v>
      </c>
      <c r="V8" s="73">
        <v>8088</v>
      </c>
      <c r="W8" s="65">
        <v>9998</v>
      </c>
      <c r="X8" s="65">
        <v>10202</v>
      </c>
      <c r="Y8" s="65">
        <v>11730</v>
      </c>
      <c r="Z8" s="65">
        <v>12219</v>
      </c>
      <c r="AA8" s="65">
        <v>13856</v>
      </c>
      <c r="AB8" s="65">
        <v>13115</v>
      </c>
      <c r="AC8" s="65">
        <v>14571</v>
      </c>
      <c r="AD8" s="65">
        <v>12902</v>
      </c>
      <c r="AE8" s="65">
        <v>13764</v>
      </c>
      <c r="AF8" s="65">
        <v>12969</v>
      </c>
      <c r="AG8" s="65">
        <v>13611</v>
      </c>
      <c r="AH8" s="65">
        <v>12144</v>
      </c>
      <c r="AI8" s="65">
        <v>12168</v>
      </c>
      <c r="AJ8" s="65">
        <v>12200</v>
      </c>
      <c r="AK8" s="65">
        <v>13630</v>
      </c>
      <c r="AL8" s="65">
        <v>11448</v>
      </c>
      <c r="AM8" s="65">
        <v>11538</v>
      </c>
      <c r="AN8" s="65">
        <v>10095</v>
      </c>
      <c r="AO8" s="65">
        <v>9375</v>
      </c>
      <c r="AP8" s="65">
        <v>7733</v>
      </c>
      <c r="AQ8" s="76">
        <v>7459</v>
      </c>
      <c r="AS8" s="131"/>
      <c r="AT8" s="131"/>
      <c r="AU8" s="369"/>
      <c r="AV8" s="369"/>
      <c r="AW8" s="369"/>
      <c r="AX8" s="369"/>
      <c r="AY8" s="369"/>
      <c r="AZ8" s="369"/>
      <c r="BA8" s="369"/>
      <c r="BB8" s="369"/>
      <c r="BC8" s="369"/>
    </row>
    <row r="9" spans="1:55" s="230" customFormat="1" ht="22.15" customHeight="1">
      <c r="A9" s="444" t="s">
        <v>156</v>
      </c>
      <c r="B9" s="64">
        <v>686</v>
      </c>
      <c r="C9" s="64">
        <v>770</v>
      </c>
      <c r="D9" s="64">
        <v>878</v>
      </c>
      <c r="E9" s="64">
        <v>908</v>
      </c>
      <c r="F9" s="64">
        <v>730</v>
      </c>
      <c r="G9" s="64">
        <v>809</v>
      </c>
      <c r="H9" s="64">
        <v>1008</v>
      </c>
      <c r="I9" s="64">
        <v>1024</v>
      </c>
      <c r="J9" s="383">
        <v>967</v>
      </c>
      <c r="K9" s="65">
        <v>1026</v>
      </c>
      <c r="L9" s="65">
        <v>1248</v>
      </c>
      <c r="M9" s="65">
        <v>1420</v>
      </c>
      <c r="N9" s="65">
        <v>1394</v>
      </c>
      <c r="O9" s="65">
        <v>1620</v>
      </c>
      <c r="P9" s="65">
        <v>1705</v>
      </c>
      <c r="Q9" s="65">
        <v>1498</v>
      </c>
      <c r="R9" s="65">
        <v>974</v>
      </c>
      <c r="S9" s="65">
        <v>1087</v>
      </c>
      <c r="T9" s="65">
        <v>1309</v>
      </c>
      <c r="U9" s="65">
        <v>1549</v>
      </c>
      <c r="V9" s="73">
        <v>1296</v>
      </c>
      <c r="W9" s="65">
        <v>1419</v>
      </c>
      <c r="X9" s="65">
        <v>1660</v>
      </c>
      <c r="Y9" s="65">
        <v>1902</v>
      </c>
      <c r="Z9" s="65">
        <v>1645</v>
      </c>
      <c r="AA9" s="65">
        <v>1842</v>
      </c>
      <c r="AB9" s="65">
        <v>2059</v>
      </c>
      <c r="AC9" s="65">
        <v>2131</v>
      </c>
      <c r="AD9" s="65">
        <v>1688</v>
      </c>
      <c r="AE9" s="65">
        <v>1773</v>
      </c>
      <c r="AF9" s="65">
        <v>1945</v>
      </c>
      <c r="AG9" s="65">
        <v>2130</v>
      </c>
      <c r="AH9" s="65">
        <v>1680</v>
      </c>
      <c r="AI9" s="65">
        <v>1782</v>
      </c>
      <c r="AJ9" s="65">
        <v>1818</v>
      </c>
      <c r="AK9" s="65">
        <v>2058</v>
      </c>
      <c r="AL9" s="65">
        <v>1748</v>
      </c>
      <c r="AM9" s="65">
        <v>2012</v>
      </c>
      <c r="AN9" s="65">
        <v>2453</v>
      </c>
      <c r="AO9" s="65">
        <v>2149</v>
      </c>
      <c r="AP9" s="65">
        <v>1338</v>
      </c>
      <c r="AQ9" s="76">
        <v>1285</v>
      </c>
      <c r="AS9" s="131"/>
      <c r="AT9" s="131"/>
      <c r="AU9" s="369"/>
      <c r="AV9" s="369"/>
      <c r="AW9" s="369"/>
      <c r="AX9" s="369"/>
      <c r="AY9" s="369"/>
      <c r="AZ9" s="369"/>
      <c r="BA9" s="369"/>
      <c r="BB9" s="369"/>
      <c r="BC9" s="369"/>
    </row>
    <row r="10" spans="1:55" s="230" customFormat="1" ht="25.15" customHeight="1">
      <c r="A10" s="78" t="s">
        <v>157</v>
      </c>
      <c r="B10" s="79">
        <f t="shared" ref="B10:AQ10" si="0">B5-B7-B8-B9</f>
        <v>233</v>
      </c>
      <c r="C10" s="79">
        <f t="shared" si="0"/>
        <v>228</v>
      </c>
      <c r="D10" s="79">
        <f t="shared" si="0"/>
        <v>305</v>
      </c>
      <c r="E10" s="79">
        <f t="shared" si="0"/>
        <v>310</v>
      </c>
      <c r="F10" s="79">
        <f t="shared" si="0"/>
        <v>283</v>
      </c>
      <c r="G10" s="79">
        <f t="shared" si="0"/>
        <v>310</v>
      </c>
      <c r="H10" s="79">
        <f t="shared" si="0"/>
        <v>485</v>
      </c>
      <c r="I10" s="79">
        <f t="shared" si="0"/>
        <v>449</v>
      </c>
      <c r="J10" s="79">
        <f t="shared" si="0"/>
        <v>341</v>
      </c>
      <c r="K10" s="79">
        <f t="shared" si="0"/>
        <v>429</v>
      </c>
      <c r="L10" s="79">
        <f t="shared" si="0"/>
        <v>688</v>
      </c>
      <c r="M10" s="79">
        <f t="shared" si="0"/>
        <v>631</v>
      </c>
      <c r="N10" s="79">
        <f t="shared" si="0"/>
        <v>60</v>
      </c>
      <c r="O10" s="79">
        <f t="shared" si="0"/>
        <v>92</v>
      </c>
      <c r="P10" s="79">
        <f t="shared" si="0"/>
        <v>103</v>
      </c>
      <c r="Q10" s="79">
        <f t="shared" si="0"/>
        <v>65</v>
      </c>
      <c r="R10" s="79">
        <f t="shared" si="0"/>
        <v>60</v>
      </c>
      <c r="S10" s="79">
        <f t="shared" si="0"/>
        <v>101</v>
      </c>
      <c r="T10" s="79">
        <f t="shared" si="0"/>
        <v>87</v>
      </c>
      <c r="U10" s="79">
        <f t="shared" si="0"/>
        <v>92</v>
      </c>
      <c r="V10" s="115">
        <f t="shared" si="0"/>
        <v>58</v>
      </c>
      <c r="W10" s="79">
        <f t="shared" si="0"/>
        <v>83</v>
      </c>
      <c r="X10" s="79">
        <f t="shared" si="0"/>
        <v>73</v>
      </c>
      <c r="Y10" s="79">
        <f t="shared" si="0"/>
        <v>127</v>
      </c>
      <c r="Z10" s="79">
        <f t="shared" si="0"/>
        <v>74</v>
      </c>
      <c r="AA10" s="79">
        <f t="shared" si="0"/>
        <v>109</v>
      </c>
      <c r="AB10" s="79">
        <f t="shared" si="0"/>
        <v>128</v>
      </c>
      <c r="AC10" s="79">
        <f t="shared" si="0"/>
        <v>102</v>
      </c>
      <c r="AD10" s="79">
        <f t="shared" si="0"/>
        <v>54</v>
      </c>
      <c r="AE10" s="79">
        <f t="shared" si="0"/>
        <v>101</v>
      </c>
      <c r="AF10" s="79">
        <f t="shared" si="0"/>
        <v>210</v>
      </c>
      <c r="AG10" s="79">
        <f t="shared" si="0"/>
        <v>111</v>
      </c>
      <c r="AH10" s="79">
        <f t="shared" si="0"/>
        <v>127</v>
      </c>
      <c r="AI10" s="79">
        <f t="shared" si="0"/>
        <v>199</v>
      </c>
      <c r="AJ10" s="79">
        <f t="shared" si="0"/>
        <v>194</v>
      </c>
      <c r="AK10" s="79">
        <f t="shared" si="0"/>
        <v>149</v>
      </c>
      <c r="AL10" s="79">
        <f t="shared" si="0"/>
        <v>105</v>
      </c>
      <c r="AM10" s="79">
        <f t="shared" si="0"/>
        <v>32</v>
      </c>
      <c r="AN10" s="79">
        <f t="shared" si="0"/>
        <v>74</v>
      </c>
      <c r="AO10" s="79">
        <f t="shared" si="0"/>
        <v>51</v>
      </c>
      <c r="AP10" s="79">
        <f t="shared" si="0"/>
        <v>49</v>
      </c>
      <c r="AQ10" s="116">
        <f t="shared" si="0"/>
        <v>23</v>
      </c>
      <c r="AS10" s="131"/>
      <c r="AT10" s="131"/>
      <c r="AU10" s="369"/>
      <c r="AV10" s="369"/>
      <c r="AW10" s="369"/>
      <c r="AX10" s="369"/>
      <c r="AY10" s="369"/>
      <c r="AZ10" s="369"/>
      <c r="BA10" s="369"/>
      <c r="BB10" s="369"/>
      <c r="BC10" s="369"/>
    </row>
    <row r="11" spans="1:55" ht="12.6" customHeight="1">
      <c r="A11" s="315" t="s">
        <v>34</v>
      </c>
      <c r="B11" s="80"/>
      <c r="C11" s="80"/>
      <c r="D11" s="80"/>
      <c r="E11" s="80"/>
      <c r="F11" s="80"/>
      <c r="G11" s="80"/>
      <c r="H11" s="80"/>
      <c r="I11" s="80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8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1"/>
      <c r="AN11" s="71"/>
      <c r="AO11" s="71"/>
      <c r="AP11" s="71"/>
      <c r="AQ11" s="74"/>
    </row>
    <row r="12" spans="1:55" ht="12" customHeight="1">
      <c r="A12" s="84" t="s">
        <v>158</v>
      </c>
      <c r="B12" s="85">
        <f t="shared" ref="B12:AQ12" si="1">B14+B15+B16+B17</f>
        <v>99.999999999999986</v>
      </c>
      <c r="C12" s="85">
        <f t="shared" si="1"/>
        <v>99.999999999999986</v>
      </c>
      <c r="D12" s="85">
        <f t="shared" si="1"/>
        <v>100</v>
      </c>
      <c r="E12" s="85">
        <f t="shared" si="1"/>
        <v>100</v>
      </c>
      <c r="F12" s="85">
        <f t="shared" si="1"/>
        <v>100</v>
      </c>
      <c r="G12" s="85">
        <f t="shared" si="1"/>
        <v>100.00000000000001</v>
      </c>
      <c r="H12" s="85">
        <f t="shared" si="1"/>
        <v>100</v>
      </c>
      <c r="I12" s="85">
        <f t="shared" si="1"/>
        <v>100</v>
      </c>
      <c r="J12" s="85">
        <f t="shared" si="1"/>
        <v>100.00000000000001</v>
      </c>
      <c r="K12" s="85">
        <f t="shared" si="1"/>
        <v>100</v>
      </c>
      <c r="L12" s="85">
        <f t="shared" si="1"/>
        <v>99.999999999999986</v>
      </c>
      <c r="M12" s="85">
        <f t="shared" si="1"/>
        <v>100</v>
      </c>
      <c r="N12" s="85">
        <f t="shared" si="1"/>
        <v>100</v>
      </c>
      <c r="O12" s="85">
        <f t="shared" si="1"/>
        <v>100</v>
      </c>
      <c r="P12" s="85">
        <f t="shared" si="1"/>
        <v>100</v>
      </c>
      <c r="Q12" s="85">
        <f t="shared" si="1"/>
        <v>99.999999999999986</v>
      </c>
      <c r="R12" s="85">
        <f t="shared" si="1"/>
        <v>99.999999999999986</v>
      </c>
      <c r="S12" s="85">
        <f t="shared" si="1"/>
        <v>100.00000000000001</v>
      </c>
      <c r="T12" s="85">
        <f t="shared" si="1"/>
        <v>100</v>
      </c>
      <c r="U12" s="85">
        <f t="shared" si="1"/>
        <v>100</v>
      </c>
      <c r="V12" s="86">
        <f t="shared" si="1"/>
        <v>100</v>
      </c>
      <c r="W12" s="85">
        <f t="shared" si="1"/>
        <v>100</v>
      </c>
      <c r="X12" s="85">
        <f t="shared" si="1"/>
        <v>100.00000000000001</v>
      </c>
      <c r="Y12" s="85">
        <f t="shared" si="1"/>
        <v>100</v>
      </c>
      <c r="Z12" s="85">
        <f t="shared" si="1"/>
        <v>100</v>
      </c>
      <c r="AA12" s="85">
        <f t="shared" si="1"/>
        <v>100</v>
      </c>
      <c r="AB12" s="85">
        <f t="shared" si="1"/>
        <v>100</v>
      </c>
      <c r="AC12" s="85">
        <f t="shared" si="1"/>
        <v>99.999999999999986</v>
      </c>
      <c r="AD12" s="85">
        <f t="shared" si="1"/>
        <v>100.00000000000001</v>
      </c>
      <c r="AE12" s="85">
        <f t="shared" si="1"/>
        <v>100.00000000000001</v>
      </c>
      <c r="AF12" s="85">
        <f t="shared" si="1"/>
        <v>100</v>
      </c>
      <c r="AG12" s="85">
        <f t="shared" si="1"/>
        <v>100</v>
      </c>
      <c r="AH12" s="85">
        <f t="shared" si="1"/>
        <v>99.999999999999986</v>
      </c>
      <c r="AI12" s="85">
        <f t="shared" si="1"/>
        <v>100</v>
      </c>
      <c r="AJ12" s="85">
        <f t="shared" si="1"/>
        <v>100</v>
      </c>
      <c r="AK12" s="85">
        <f t="shared" si="1"/>
        <v>100</v>
      </c>
      <c r="AL12" s="85">
        <f t="shared" si="1"/>
        <v>100</v>
      </c>
      <c r="AM12" s="85">
        <f t="shared" si="1"/>
        <v>99.999999999999986</v>
      </c>
      <c r="AN12" s="85">
        <f t="shared" si="1"/>
        <v>100.00000000000001</v>
      </c>
      <c r="AO12" s="85">
        <f t="shared" si="1"/>
        <v>100</v>
      </c>
      <c r="AP12" s="85">
        <f t="shared" si="1"/>
        <v>100</v>
      </c>
      <c r="AQ12" s="87">
        <f t="shared" si="1"/>
        <v>100</v>
      </c>
    </row>
    <row r="13" spans="1:55" ht="6.6" customHeight="1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6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74"/>
    </row>
    <row r="14" spans="1:55" ht="14.45" customHeight="1">
      <c r="A14" s="445" t="s">
        <v>154</v>
      </c>
      <c r="B14" s="85">
        <f t="shared" ref="B14:AQ14" si="2">B7/B5*100</f>
        <v>5.9753322955334687</v>
      </c>
      <c r="C14" s="85">
        <f t="shared" si="2"/>
        <v>7.084248237605455</v>
      </c>
      <c r="D14" s="85">
        <f t="shared" si="2"/>
        <v>8.8178294573643416</v>
      </c>
      <c r="E14" s="85">
        <f t="shared" si="2"/>
        <v>7.5044603033006236</v>
      </c>
      <c r="F14" s="85">
        <f t="shared" si="2"/>
        <v>6.8071915685058899</v>
      </c>
      <c r="G14" s="85">
        <f t="shared" si="2"/>
        <v>7.063236870310825</v>
      </c>
      <c r="H14" s="85">
        <f t="shared" si="2"/>
        <v>7.1740368191307651</v>
      </c>
      <c r="I14" s="85">
        <f t="shared" si="2"/>
        <v>8.6919022520364155</v>
      </c>
      <c r="J14" s="85">
        <f t="shared" si="2"/>
        <v>8.3480853442653498</v>
      </c>
      <c r="K14" s="85">
        <f t="shared" si="2"/>
        <v>8.7675431521213092</v>
      </c>
      <c r="L14" s="85">
        <f t="shared" si="2"/>
        <v>10.501592356687899</v>
      </c>
      <c r="M14" s="85">
        <f t="shared" si="2"/>
        <v>10.672546857772877</v>
      </c>
      <c r="N14" s="85">
        <f t="shared" si="2"/>
        <v>9.7444436400492283</v>
      </c>
      <c r="O14" s="85">
        <f t="shared" si="2"/>
        <v>8.6236284222861403</v>
      </c>
      <c r="P14" s="85">
        <f t="shared" si="2"/>
        <v>9.3297101449275353</v>
      </c>
      <c r="Q14" s="85">
        <f t="shared" si="2"/>
        <v>9.6482712269434696</v>
      </c>
      <c r="R14" s="85">
        <f t="shared" si="2"/>
        <v>8.2911544950590503</v>
      </c>
      <c r="S14" s="85">
        <f t="shared" si="2"/>
        <v>9.1979560097756057</v>
      </c>
      <c r="T14" s="85">
        <f t="shared" si="2"/>
        <v>7.6650246305418719</v>
      </c>
      <c r="U14" s="85">
        <f t="shared" si="2"/>
        <v>8.5742283194512492</v>
      </c>
      <c r="V14" s="86">
        <f t="shared" si="2"/>
        <v>8.5520581113801448</v>
      </c>
      <c r="W14" s="85">
        <f t="shared" si="2"/>
        <v>9.6551182339539636</v>
      </c>
      <c r="X14" s="85">
        <f t="shared" si="2"/>
        <v>9.5147839272175894</v>
      </c>
      <c r="Y14" s="85">
        <f t="shared" si="2"/>
        <v>9.2474111206384801</v>
      </c>
      <c r="Z14" s="85">
        <f t="shared" si="2"/>
        <v>9.186864738076622</v>
      </c>
      <c r="AA14" s="85">
        <f t="shared" si="2"/>
        <v>9.4569824722190408</v>
      </c>
      <c r="AB14" s="85">
        <f t="shared" si="2"/>
        <v>10.519852640196479</v>
      </c>
      <c r="AC14" s="85">
        <f t="shared" si="2"/>
        <v>9.1036944880186077</v>
      </c>
      <c r="AD14" s="85">
        <f t="shared" si="2"/>
        <v>9.3699715311300906</v>
      </c>
      <c r="AE14" s="85">
        <f t="shared" si="2"/>
        <v>10.762383017575896</v>
      </c>
      <c r="AF14" s="85">
        <f t="shared" si="2"/>
        <v>12.875165620139409</v>
      </c>
      <c r="AG14" s="85">
        <f t="shared" si="2"/>
        <v>10.888751475631008</v>
      </c>
      <c r="AH14" s="85">
        <f t="shared" si="2"/>
        <v>8.4580052493438327</v>
      </c>
      <c r="AI14" s="85">
        <f t="shared" si="2"/>
        <v>8.5745670715947266</v>
      </c>
      <c r="AJ14" s="85">
        <f t="shared" si="2"/>
        <v>8.7043104002055625</v>
      </c>
      <c r="AK14" s="85">
        <f t="shared" si="2"/>
        <v>7.0489494072074192</v>
      </c>
      <c r="AL14" s="85">
        <f t="shared" si="2"/>
        <v>5.3646389185343288</v>
      </c>
      <c r="AM14" s="85">
        <f t="shared" si="2"/>
        <v>6.1173705674984449</v>
      </c>
      <c r="AN14" s="85">
        <f t="shared" si="2"/>
        <v>4.9190207156308858</v>
      </c>
      <c r="AO14" s="85">
        <f t="shared" si="2"/>
        <v>4.4730543863992738</v>
      </c>
      <c r="AP14" s="85">
        <f t="shared" si="2"/>
        <v>3.7568594343604897</v>
      </c>
      <c r="AQ14" s="87">
        <f t="shared" si="2"/>
        <v>4.154367552202908</v>
      </c>
    </row>
    <row r="15" spans="1:55" ht="18.600000000000001" customHeight="1">
      <c r="A15" s="445" t="s">
        <v>155</v>
      </c>
      <c r="B15" s="85">
        <f t="shared" ref="B15:AQ15" si="3">B8/B5*100</f>
        <v>83.019997605077236</v>
      </c>
      <c r="C15" s="85">
        <f t="shared" si="3"/>
        <v>81.38217959089333</v>
      </c>
      <c r="D15" s="85">
        <f t="shared" si="3"/>
        <v>76.85319767441861</v>
      </c>
      <c r="E15" s="85">
        <f t="shared" si="3"/>
        <v>78.91391614629795</v>
      </c>
      <c r="F15" s="85">
        <f t="shared" si="3"/>
        <v>80.632362058276513</v>
      </c>
      <c r="G15" s="85">
        <f t="shared" si="3"/>
        <v>80.943193997856383</v>
      </c>
      <c r="H15" s="85">
        <f t="shared" si="3"/>
        <v>78.658189409755181</v>
      </c>
      <c r="I15" s="85">
        <f t="shared" si="3"/>
        <v>77.192141830378532</v>
      </c>
      <c r="J15" s="85">
        <f t="shared" si="3"/>
        <v>79.465200782633005</v>
      </c>
      <c r="K15" s="85">
        <f t="shared" si="3"/>
        <v>79.496693015002421</v>
      </c>
      <c r="L15" s="85">
        <f t="shared" si="3"/>
        <v>74.084394904458591</v>
      </c>
      <c r="M15" s="85">
        <f t="shared" si="3"/>
        <v>74.252113193678795</v>
      </c>
      <c r="N15" s="85">
        <f t="shared" si="3"/>
        <v>79.729240570477089</v>
      </c>
      <c r="O15" s="85">
        <f t="shared" si="3"/>
        <v>82.257377223820171</v>
      </c>
      <c r="P15" s="85">
        <f t="shared" si="3"/>
        <v>82.050915331807786</v>
      </c>
      <c r="Q15" s="85">
        <f t="shared" si="3"/>
        <v>78.679710253155093</v>
      </c>
      <c r="R15" s="85">
        <f t="shared" si="3"/>
        <v>79.248011569052778</v>
      </c>
      <c r="S15" s="85">
        <f t="shared" si="3"/>
        <v>77.604976671850707</v>
      </c>
      <c r="T15" s="85">
        <f t="shared" si="3"/>
        <v>78.581280788177338</v>
      </c>
      <c r="U15" s="85">
        <f t="shared" si="3"/>
        <v>78.025477707006374</v>
      </c>
      <c r="V15" s="86">
        <f t="shared" si="3"/>
        <v>78.334140435835351</v>
      </c>
      <c r="W15" s="85">
        <f t="shared" si="3"/>
        <v>78.545054599732893</v>
      </c>
      <c r="X15" s="85">
        <f t="shared" si="3"/>
        <v>77.346474601971195</v>
      </c>
      <c r="Y15" s="85">
        <f t="shared" si="3"/>
        <v>77.369566651276301</v>
      </c>
      <c r="Z15" s="85">
        <f t="shared" si="3"/>
        <v>79.612978889757628</v>
      </c>
      <c r="AA15" s="85">
        <f t="shared" si="3"/>
        <v>79.367625157520905</v>
      </c>
      <c r="AB15" s="85">
        <f t="shared" si="3"/>
        <v>76.691421554295076</v>
      </c>
      <c r="AC15" s="85">
        <f t="shared" si="3"/>
        <v>78.81754746578676</v>
      </c>
      <c r="AD15" s="85">
        <f t="shared" si="3"/>
        <v>79.848991211783641</v>
      </c>
      <c r="AE15" s="85">
        <f t="shared" si="3"/>
        <v>78.54371148139694</v>
      </c>
      <c r="AF15" s="85">
        <f t="shared" si="3"/>
        <v>74.710524799815659</v>
      </c>
      <c r="AG15" s="85">
        <f t="shared" si="3"/>
        <v>76.513575805272922</v>
      </c>
      <c r="AH15" s="85">
        <f t="shared" si="3"/>
        <v>79.685039370078741</v>
      </c>
      <c r="AI15" s="85">
        <f t="shared" si="3"/>
        <v>78.624967691910058</v>
      </c>
      <c r="AJ15" s="85">
        <f t="shared" si="3"/>
        <v>78.370912828419094</v>
      </c>
      <c r="AK15" s="85">
        <f t="shared" si="3"/>
        <v>79.997652306608757</v>
      </c>
      <c r="AL15" s="85">
        <f t="shared" si="3"/>
        <v>81.451440768409824</v>
      </c>
      <c r="AM15" s="85">
        <f t="shared" si="3"/>
        <v>79.753922720674638</v>
      </c>
      <c r="AN15" s="85">
        <f t="shared" si="3"/>
        <v>76.045197740112997</v>
      </c>
      <c r="AO15" s="85">
        <f t="shared" si="3"/>
        <v>77.370636296112906</v>
      </c>
      <c r="AP15" s="85">
        <f t="shared" si="3"/>
        <v>81.606162937948497</v>
      </c>
      <c r="AQ15" s="87">
        <f t="shared" si="3"/>
        <v>81.545862031267077</v>
      </c>
    </row>
    <row r="16" spans="1:55" ht="18.600000000000001" customHeight="1">
      <c r="A16" s="445" t="s">
        <v>156</v>
      </c>
      <c r="B16" s="85">
        <f t="shared" ref="B16:AQ16" si="4">B9/B5*100</f>
        <v>8.2145850796311812</v>
      </c>
      <c r="C16" s="85">
        <f t="shared" si="4"/>
        <v>8.8986478677915173</v>
      </c>
      <c r="D16" s="85">
        <f t="shared" si="4"/>
        <v>10.63468992248062</v>
      </c>
      <c r="E16" s="85">
        <f t="shared" si="4"/>
        <v>10.124888492417485</v>
      </c>
      <c r="F16" s="85">
        <f t="shared" si="4"/>
        <v>9.0514569125852447</v>
      </c>
      <c r="G16" s="85">
        <f t="shared" si="4"/>
        <v>8.6709539121114698</v>
      </c>
      <c r="H16" s="85">
        <f t="shared" si="4"/>
        <v>9.5653824255076856</v>
      </c>
      <c r="I16" s="85">
        <f t="shared" si="4"/>
        <v>9.8131288931480594</v>
      </c>
      <c r="J16" s="85">
        <f t="shared" si="4"/>
        <v>9.009596571322092</v>
      </c>
      <c r="K16" s="85">
        <f t="shared" si="4"/>
        <v>8.2755283110179061</v>
      </c>
      <c r="L16" s="85">
        <f t="shared" si="4"/>
        <v>9.9363057324840778</v>
      </c>
      <c r="M16" s="85">
        <f t="shared" si="4"/>
        <v>10.437339213524439</v>
      </c>
      <c r="N16" s="85">
        <f t="shared" si="4"/>
        <v>10.091942373126765</v>
      </c>
      <c r="O16" s="85">
        <f t="shared" si="4"/>
        <v>8.6289549376797705</v>
      </c>
      <c r="P16" s="85">
        <f t="shared" si="4"/>
        <v>8.1283371472158645</v>
      </c>
      <c r="Q16" s="85">
        <f t="shared" si="4"/>
        <v>11.186617877679037</v>
      </c>
      <c r="R16" s="85">
        <f t="shared" si="4"/>
        <v>11.737768136900458</v>
      </c>
      <c r="S16" s="85">
        <f t="shared" si="4"/>
        <v>12.075094423461454</v>
      </c>
      <c r="T16" s="85">
        <f t="shared" si="4"/>
        <v>12.896551724137931</v>
      </c>
      <c r="U16" s="85">
        <f t="shared" si="4"/>
        <v>12.649028254123795</v>
      </c>
      <c r="V16" s="86">
        <f t="shared" si="4"/>
        <v>12.552058111380147</v>
      </c>
      <c r="W16" s="85">
        <f t="shared" si="4"/>
        <v>11.14777280226255</v>
      </c>
      <c r="X16" s="85">
        <f t="shared" si="4"/>
        <v>12.585291887793785</v>
      </c>
      <c r="Y16" s="85">
        <f t="shared" si="4"/>
        <v>12.54534661302025</v>
      </c>
      <c r="Z16" s="85">
        <f t="shared" si="4"/>
        <v>10.718008861089393</v>
      </c>
      <c r="AA16" s="85">
        <f t="shared" si="4"/>
        <v>10.551036773971818</v>
      </c>
      <c r="AB16" s="85">
        <f t="shared" si="4"/>
        <v>12.040231565405533</v>
      </c>
      <c r="AC16" s="85">
        <f t="shared" si="4"/>
        <v>11.527018986314708</v>
      </c>
      <c r="AD16" s="85">
        <f t="shared" si="4"/>
        <v>10.446837479886124</v>
      </c>
      <c r="AE16" s="85">
        <f t="shared" si="4"/>
        <v>10.117553070075324</v>
      </c>
      <c r="AF16" s="85">
        <f t="shared" si="4"/>
        <v>11.204562474796935</v>
      </c>
      <c r="AG16" s="85">
        <f t="shared" si="4"/>
        <v>11.973691607172972</v>
      </c>
      <c r="AH16" s="85">
        <f t="shared" si="4"/>
        <v>11.023622047244094</v>
      </c>
      <c r="AI16" s="85">
        <f t="shared" si="4"/>
        <v>11.514603256655466</v>
      </c>
      <c r="AJ16" s="85">
        <f t="shared" si="4"/>
        <v>11.678550780497206</v>
      </c>
      <c r="AK16" s="85">
        <f t="shared" si="4"/>
        <v>12.078882497945768</v>
      </c>
      <c r="AL16" s="85">
        <f t="shared" si="4"/>
        <v>12.436855211668444</v>
      </c>
      <c r="AM16" s="85">
        <f t="shared" si="4"/>
        <v>13.907513651759176</v>
      </c>
      <c r="AN16" s="85">
        <f t="shared" si="4"/>
        <v>18.47834274952919</v>
      </c>
      <c r="AO16" s="85">
        <f t="shared" si="4"/>
        <v>17.735413056036972</v>
      </c>
      <c r="AP16" s="85">
        <f t="shared" si="4"/>
        <v>14.119881806669483</v>
      </c>
      <c r="AQ16" s="87">
        <f t="shared" si="4"/>
        <v>14.048321854159834</v>
      </c>
    </row>
    <row r="17" spans="1:54" ht="15.6" customHeight="1">
      <c r="A17" s="446" t="s">
        <v>159</v>
      </c>
      <c r="B17" s="89">
        <f t="shared" ref="B17:AQ17" si="5">B10/B5*100</f>
        <v>2.7900850197581128</v>
      </c>
      <c r="C17" s="89">
        <f t="shared" si="5"/>
        <v>2.6349243037096963</v>
      </c>
      <c r="D17" s="89">
        <f t="shared" si="5"/>
        <v>3.6942829457364343</v>
      </c>
      <c r="E17" s="89">
        <f t="shared" si="5"/>
        <v>3.4567350579839431</v>
      </c>
      <c r="F17" s="89">
        <f t="shared" si="5"/>
        <v>3.5089894606323622</v>
      </c>
      <c r="G17" s="89">
        <f t="shared" si="5"/>
        <v>3.322615219721329</v>
      </c>
      <c r="H17" s="89">
        <f t="shared" si="5"/>
        <v>4.6023913456063772</v>
      </c>
      <c r="I17" s="89">
        <f t="shared" si="5"/>
        <v>4.3028270244369908</v>
      </c>
      <c r="J17" s="89">
        <f t="shared" si="5"/>
        <v>3.1771173017795586</v>
      </c>
      <c r="K17" s="89">
        <f t="shared" si="5"/>
        <v>3.4602355218583645</v>
      </c>
      <c r="L17" s="89">
        <f t="shared" si="5"/>
        <v>5.4777070063694273</v>
      </c>
      <c r="M17" s="89">
        <f t="shared" si="5"/>
        <v>4.6380007350238879</v>
      </c>
      <c r="N17" s="89">
        <f t="shared" si="5"/>
        <v>0.43437341634691956</v>
      </c>
      <c r="O17" s="89">
        <f t="shared" si="5"/>
        <v>0.49003941621391284</v>
      </c>
      <c r="P17" s="89">
        <f t="shared" si="5"/>
        <v>0.4910373760488177</v>
      </c>
      <c r="Q17" s="89">
        <f t="shared" si="5"/>
        <v>0.48540064222238821</v>
      </c>
      <c r="R17" s="89">
        <f t="shared" si="5"/>
        <v>0.72306579898770784</v>
      </c>
      <c r="S17" s="89">
        <f t="shared" si="5"/>
        <v>1.1219728949122418</v>
      </c>
      <c r="T17" s="89">
        <f t="shared" si="5"/>
        <v>0.85714285714285721</v>
      </c>
      <c r="U17" s="89">
        <f t="shared" si="5"/>
        <v>0.75126571941858566</v>
      </c>
      <c r="V17" s="90">
        <f t="shared" si="5"/>
        <v>0.56174334140435844</v>
      </c>
      <c r="W17" s="89">
        <f t="shared" si="5"/>
        <v>0.65205436405059314</v>
      </c>
      <c r="X17" s="89">
        <f t="shared" si="5"/>
        <v>0.55344958301743752</v>
      </c>
      <c r="Y17" s="89">
        <f t="shared" si="5"/>
        <v>0.83767561506496935</v>
      </c>
      <c r="Z17" s="89">
        <f t="shared" si="5"/>
        <v>0.48214751107636172</v>
      </c>
      <c r="AA17" s="89">
        <f t="shared" si="5"/>
        <v>0.62435559628823467</v>
      </c>
      <c r="AB17" s="89">
        <f t="shared" si="5"/>
        <v>0.74849424010291798</v>
      </c>
      <c r="AC17" s="89">
        <f t="shared" si="5"/>
        <v>0.55173905987991567</v>
      </c>
      <c r="AD17" s="89">
        <f t="shared" si="5"/>
        <v>0.33419977720014854</v>
      </c>
      <c r="AE17" s="89">
        <f t="shared" si="5"/>
        <v>0.57635243095183741</v>
      </c>
      <c r="AF17" s="89">
        <f t="shared" si="5"/>
        <v>1.2097471052479982</v>
      </c>
      <c r="AG17" s="89">
        <f t="shared" si="5"/>
        <v>0.62398111192309857</v>
      </c>
      <c r="AH17" s="89">
        <f t="shared" si="5"/>
        <v>0.83333333333333337</v>
      </c>
      <c r="AI17" s="89">
        <f t="shared" si="5"/>
        <v>1.2858619798397519</v>
      </c>
      <c r="AJ17" s="89">
        <f t="shared" si="5"/>
        <v>1.2462259908781397</v>
      </c>
      <c r="AK17" s="89">
        <f t="shared" si="5"/>
        <v>0.87451578823805609</v>
      </c>
      <c r="AL17" s="89">
        <f t="shared" si="5"/>
        <v>0.74706510138740656</v>
      </c>
      <c r="AM17" s="89">
        <f t="shared" si="5"/>
        <v>0.22119306006774037</v>
      </c>
      <c r="AN17" s="89">
        <f t="shared" si="5"/>
        <v>0.55743879472693025</v>
      </c>
      <c r="AO17" s="89">
        <f t="shared" si="5"/>
        <v>0.42089626145085413</v>
      </c>
      <c r="AP17" s="89">
        <f t="shared" si="5"/>
        <v>0.51709582102152807</v>
      </c>
      <c r="AQ17" s="91">
        <f t="shared" si="5"/>
        <v>0.25144856237017604</v>
      </c>
    </row>
    <row r="18" spans="1:54" s="227" customFormat="1" ht="30.6" customHeight="1">
      <c r="A18" s="435" t="s">
        <v>147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4"/>
    </row>
    <row r="19" spans="1:54" s="227" customFormat="1" ht="15" customHeight="1">
      <c r="A19" s="447" t="s">
        <v>158</v>
      </c>
      <c r="B19" s="92"/>
      <c r="C19" s="92"/>
      <c r="D19" s="92"/>
      <c r="E19" s="92"/>
      <c r="F19" s="92">
        <f t="shared" ref="F19:AQ19" si="6">F5/B5*100</f>
        <v>96.575260447850553</v>
      </c>
      <c r="G19" s="92">
        <f t="shared" si="6"/>
        <v>107.82387611233098</v>
      </c>
      <c r="H19" s="92">
        <f t="shared" si="6"/>
        <v>127.64050387596899</v>
      </c>
      <c r="I19" s="92">
        <f t="shared" si="6"/>
        <v>116.35816235504015</v>
      </c>
      <c r="J19" s="92">
        <f t="shared" si="6"/>
        <v>133.08121512709238</v>
      </c>
      <c r="K19" s="92">
        <f t="shared" si="6"/>
        <v>132.88317256162915</v>
      </c>
      <c r="L19" s="92">
        <f t="shared" si="6"/>
        <v>119.18770165116722</v>
      </c>
      <c r="M19" s="92">
        <f t="shared" si="6"/>
        <v>130.37853378054623</v>
      </c>
      <c r="N19" s="92">
        <f t="shared" si="6"/>
        <v>128.69654337091214</v>
      </c>
      <c r="O19" s="92">
        <f t="shared" si="6"/>
        <v>151.42764962090661</v>
      </c>
      <c r="P19" s="92">
        <f t="shared" si="6"/>
        <v>167.0063694267516</v>
      </c>
      <c r="Q19" s="92">
        <f t="shared" si="6"/>
        <v>98.427048879088574</v>
      </c>
      <c r="R19" s="92">
        <f t="shared" si="6"/>
        <v>60.073843480778976</v>
      </c>
      <c r="S19" s="92">
        <f t="shared" si="6"/>
        <v>47.949291573452648</v>
      </c>
      <c r="T19" s="92">
        <f t="shared" si="6"/>
        <v>48.388634630053396</v>
      </c>
      <c r="U19" s="92">
        <f t="shared" si="6"/>
        <v>91.449480994697936</v>
      </c>
      <c r="V19" s="93">
        <f t="shared" si="6"/>
        <v>124.42757290913474</v>
      </c>
      <c r="W19" s="92">
        <f t="shared" si="6"/>
        <v>141.4019106865141</v>
      </c>
      <c r="X19" s="92">
        <f t="shared" si="6"/>
        <v>129.95073891625614</v>
      </c>
      <c r="Y19" s="92">
        <f t="shared" si="6"/>
        <v>123.80369100114324</v>
      </c>
      <c r="Z19" s="92">
        <f t="shared" si="6"/>
        <v>148.64891041162227</v>
      </c>
      <c r="AA19" s="92">
        <f t="shared" si="6"/>
        <v>137.15138659753319</v>
      </c>
      <c r="AB19" s="92">
        <f t="shared" si="6"/>
        <v>129.65125094768763</v>
      </c>
      <c r="AC19" s="92">
        <f t="shared" si="6"/>
        <v>121.93786689532354</v>
      </c>
      <c r="AD19" s="92">
        <f t="shared" si="6"/>
        <v>105.27756059421422</v>
      </c>
      <c r="AE19" s="92">
        <f t="shared" si="6"/>
        <v>100.37805017756902</v>
      </c>
      <c r="AF19" s="92">
        <f t="shared" si="6"/>
        <v>101.50868370270744</v>
      </c>
      <c r="AG19" s="92">
        <f t="shared" si="6"/>
        <v>96.224373884351166</v>
      </c>
      <c r="AH19" s="92">
        <f t="shared" si="6"/>
        <v>94.318603787597482</v>
      </c>
      <c r="AI19" s="92">
        <f t="shared" si="6"/>
        <v>88.313170509016203</v>
      </c>
      <c r="AJ19" s="92">
        <f t="shared" si="6"/>
        <v>89.676824701883746</v>
      </c>
      <c r="AK19" s="92">
        <f t="shared" si="6"/>
        <v>95.778289954466246</v>
      </c>
      <c r="AL19" s="92">
        <f t="shared" si="6"/>
        <v>92.224409448818903</v>
      </c>
      <c r="AM19" s="92">
        <f t="shared" si="6"/>
        <v>93.480227448953215</v>
      </c>
      <c r="AN19" s="92">
        <f t="shared" si="6"/>
        <v>85.276546540759298</v>
      </c>
      <c r="AO19" s="92">
        <f t="shared" si="6"/>
        <v>71.117502054231721</v>
      </c>
      <c r="AP19" s="92">
        <f t="shared" si="6"/>
        <v>67.420846673781583</v>
      </c>
      <c r="AQ19" s="96">
        <f t="shared" si="6"/>
        <v>63.226653763738163</v>
      </c>
    </row>
    <row r="20" spans="1:54" s="227" customFormat="1" ht="7.15" customHeight="1">
      <c r="A20" s="95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3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4"/>
    </row>
    <row r="21" spans="1:54" s="227" customFormat="1" ht="12" customHeight="1">
      <c r="A21" s="97" t="s">
        <v>154</v>
      </c>
      <c r="B21" s="92"/>
      <c r="C21" s="92"/>
      <c r="D21" s="92"/>
      <c r="E21" s="92"/>
      <c r="F21" s="92">
        <f t="shared" ref="F21:O23" si="7">F7/B7*100</f>
        <v>110.02004008016033</v>
      </c>
      <c r="G21" s="92">
        <f t="shared" si="7"/>
        <v>107.50407830342577</v>
      </c>
      <c r="H21" s="92">
        <f t="shared" si="7"/>
        <v>103.84615384615385</v>
      </c>
      <c r="I21" s="92">
        <f t="shared" si="7"/>
        <v>134.7696879643388</v>
      </c>
      <c r="J21" s="92">
        <f t="shared" si="7"/>
        <v>163.20582877959927</v>
      </c>
      <c r="K21" s="92">
        <f t="shared" si="7"/>
        <v>164.94688922610015</v>
      </c>
      <c r="L21" s="92">
        <f t="shared" si="7"/>
        <v>174.47089947089947</v>
      </c>
      <c r="M21" s="92">
        <f t="shared" si="7"/>
        <v>160.08820286659315</v>
      </c>
      <c r="N21" s="92">
        <f t="shared" si="7"/>
        <v>150.22321428571428</v>
      </c>
      <c r="O21" s="92">
        <f t="shared" si="7"/>
        <v>148.94204231830727</v>
      </c>
      <c r="P21" s="92">
        <f t="shared" ref="P21:Y23" si="8">P7/L7*100</f>
        <v>148.36997725549659</v>
      </c>
      <c r="Q21" s="92">
        <f t="shared" si="8"/>
        <v>88.980716253443532</v>
      </c>
      <c r="R21" s="92">
        <f t="shared" si="8"/>
        <v>51.114413075780085</v>
      </c>
      <c r="S21" s="92">
        <f t="shared" si="8"/>
        <v>51.142680667078444</v>
      </c>
      <c r="T21" s="92">
        <f t="shared" si="8"/>
        <v>39.754726622381199</v>
      </c>
      <c r="U21" s="92">
        <f t="shared" si="8"/>
        <v>81.269349845201234</v>
      </c>
      <c r="V21" s="93">
        <f t="shared" si="8"/>
        <v>128.34302325581396</v>
      </c>
      <c r="W21" s="92">
        <f t="shared" si="8"/>
        <v>148.42995169082124</v>
      </c>
      <c r="X21" s="92">
        <f t="shared" si="8"/>
        <v>161.31105398457584</v>
      </c>
      <c r="Y21" s="92">
        <f t="shared" si="8"/>
        <v>133.52380952380955</v>
      </c>
      <c r="Z21" s="92">
        <f t="shared" ref="Z21:AI23" si="9">Z7/V7*100</f>
        <v>159.682899207248</v>
      </c>
      <c r="AA21" s="92">
        <f t="shared" si="9"/>
        <v>134.33685923515054</v>
      </c>
      <c r="AB21" s="92">
        <f t="shared" si="9"/>
        <v>143.34661354581672</v>
      </c>
      <c r="AC21" s="92">
        <f t="shared" si="9"/>
        <v>120.04279600570614</v>
      </c>
      <c r="AD21" s="92">
        <f t="shared" si="9"/>
        <v>107.3758865248227</v>
      </c>
      <c r="AE21" s="92">
        <f t="shared" si="9"/>
        <v>114.23379769836464</v>
      </c>
      <c r="AF21" s="92">
        <f t="shared" si="9"/>
        <v>124.23568649249583</v>
      </c>
      <c r="AG21" s="92">
        <f t="shared" si="9"/>
        <v>115.09209744503863</v>
      </c>
      <c r="AH21" s="92">
        <f t="shared" si="9"/>
        <v>85.138705416116238</v>
      </c>
      <c r="AI21" s="92">
        <f t="shared" si="9"/>
        <v>70.360551431601266</v>
      </c>
      <c r="AJ21" s="92">
        <f t="shared" ref="AJ21:AQ23" si="10">AJ7/AF7*100</f>
        <v>60.62639821029083</v>
      </c>
      <c r="AK21" s="92">
        <f t="shared" si="10"/>
        <v>62.003097573567366</v>
      </c>
      <c r="AL21" s="92">
        <f t="shared" si="10"/>
        <v>58.494957331264544</v>
      </c>
      <c r="AM21" s="92">
        <f t="shared" si="10"/>
        <v>66.691785983421255</v>
      </c>
      <c r="AN21" s="92">
        <f t="shared" si="10"/>
        <v>48.191881918819192</v>
      </c>
      <c r="AO21" s="92">
        <f t="shared" si="10"/>
        <v>45.129059117402164</v>
      </c>
      <c r="AP21" s="92">
        <f t="shared" si="10"/>
        <v>47.214854111405835</v>
      </c>
      <c r="AQ21" s="96">
        <f t="shared" si="10"/>
        <v>42.93785310734463</v>
      </c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</row>
    <row r="22" spans="1:54" s="227" customFormat="1" ht="19.899999999999999" customHeight="1">
      <c r="A22" s="97" t="s">
        <v>155</v>
      </c>
      <c r="B22" s="92"/>
      <c r="C22" s="92"/>
      <c r="D22" s="92"/>
      <c r="E22" s="92"/>
      <c r="F22" s="92">
        <f t="shared" si="7"/>
        <v>93.797778739362471</v>
      </c>
      <c r="G22" s="92">
        <f t="shared" si="7"/>
        <v>107.24226072138596</v>
      </c>
      <c r="H22" s="92">
        <f t="shared" si="7"/>
        <v>130.63829787234042</v>
      </c>
      <c r="I22" s="92">
        <f t="shared" si="7"/>
        <v>113.81941500635864</v>
      </c>
      <c r="J22" s="92">
        <f t="shared" si="7"/>
        <v>131.15485160695064</v>
      </c>
      <c r="K22" s="92">
        <f t="shared" si="7"/>
        <v>130.5084745762712</v>
      </c>
      <c r="L22" s="92">
        <f t="shared" si="7"/>
        <v>112.25720834841356</v>
      </c>
      <c r="M22" s="92">
        <f t="shared" si="7"/>
        <v>125.41278708876473</v>
      </c>
      <c r="N22" s="92">
        <f t="shared" si="7"/>
        <v>129.12416461484349</v>
      </c>
      <c r="O22" s="92">
        <f t="shared" si="7"/>
        <v>156.68628246753246</v>
      </c>
      <c r="P22" s="92">
        <f t="shared" si="8"/>
        <v>184.96507254164428</v>
      </c>
      <c r="Q22" s="92">
        <f t="shared" si="8"/>
        <v>104.2961789744605</v>
      </c>
      <c r="R22" s="92">
        <f t="shared" si="8"/>
        <v>59.711250340506673</v>
      </c>
      <c r="S22" s="92">
        <f t="shared" si="8"/>
        <v>45.237324354076279</v>
      </c>
      <c r="T22" s="92">
        <f t="shared" si="8"/>
        <v>46.342455406426126</v>
      </c>
      <c r="U22" s="92">
        <f t="shared" si="8"/>
        <v>90.68906605922551</v>
      </c>
      <c r="V22" s="93">
        <f t="shared" si="8"/>
        <v>122.99270072992701</v>
      </c>
      <c r="W22" s="92">
        <f t="shared" si="8"/>
        <v>143.11480103063269</v>
      </c>
      <c r="X22" s="92">
        <f t="shared" si="8"/>
        <v>127.90872617853562</v>
      </c>
      <c r="Y22" s="92">
        <f t="shared" si="8"/>
        <v>122.76295133437991</v>
      </c>
      <c r="Z22" s="92">
        <f t="shared" si="9"/>
        <v>151.07566765578636</v>
      </c>
      <c r="AA22" s="92">
        <f t="shared" si="9"/>
        <v>138.58771754350869</v>
      </c>
      <c r="AB22" s="92">
        <f t="shared" si="9"/>
        <v>128.55322485787099</v>
      </c>
      <c r="AC22" s="92">
        <f t="shared" si="9"/>
        <v>124.21994884910485</v>
      </c>
      <c r="AD22" s="92">
        <f t="shared" si="9"/>
        <v>105.58965545461984</v>
      </c>
      <c r="AE22" s="92">
        <f t="shared" si="9"/>
        <v>99.336027713625867</v>
      </c>
      <c r="AF22" s="92">
        <f t="shared" si="9"/>
        <v>98.886770873046132</v>
      </c>
      <c r="AG22" s="92">
        <f t="shared" si="9"/>
        <v>93.411570928556714</v>
      </c>
      <c r="AH22" s="92">
        <f t="shared" si="9"/>
        <v>94.124941869477595</v>
      </c>
      <c r="AI22" s="92">
        <f t="shared" si="9"/>
        <v>88.404533565823883</v>
      </c>
      <c r="AJ22" s="92">
        <f t="shared" si="10"/>
        <v>94.070475749865068</v>
      </c>
      <c r="AK22" s="92">
        <f t="shared" si="10"/>
        <v>100.1395929762692</v>
      </c>
      <c r="AL22" s="92">
        <f t="shared" si="10"/>
        <v>94.268774703557312</v>
      </c>
      <c r="AM22" s="92">
        <f t="shared" si="10"/>
        <v>94.822485207100598</v>
      </c>
      <c r="AN22" s="92">
        <f t="shared" si="10"/>
        <v>82.745901639344268</v>
      </c>
      <c r="AO22" s="92">
        <f t="shared" si="10"/>
        <v>68.782098312545855</v>
      </c>
      <c r="AP22" s="92">
        <f t="shared" si="10"/>
        <v>67.54891684136966</v>
      </c>
      <c r="AQ22" s="96">
        <f t="shared" si="10"/>
        <v>64.647252556768947</v>
      </c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</row>
    <row r="23" spans="1:54" s="227" customFormat="1" ht="19.899999999999999" customHeight="1">
      <c r="A23" s="97" t="s">
        <v>156</v>
      </c>
      <c r="B23" s="92"/>
      <c r="C23" s="92"/>
      <c r="D23" s="92"/>
      <c r="E23" s="92"/>
      <c r="F23" s="92">
        <f t="shared" si="7"/>
        <v>106.4139941690962</v>
      </c>
      <c r="G23" s="92">
        <f t="shared" si="7"/>
        <v>105.06493506493506</v>
      </c>
      <c r="H23" s="92">
        <f t="shared" si="7"/>
        <v>114.80637813211845</v>
      </c>
      <c r="I23" s="92">
        <f t="shared" si="7"/>
        <v>112.77533039647578</v>
      </c>
      <c r="J23" s="92">
        <f t="shared" si="7"/>
        <v>132.46575342465755</v>
      </c>
      <c r="K23" s="92">
        <f t="shared" si="7"/>
        <v>126.82323856613102</v>
      </c>
      <c r="L23" s="92">
        <f t="shared" si="7"/>
        <v>123.80952380952381</v>
      </c>
      <c r="M23" s="92">
        <f t="shared" si="7"/>
        <v>138.671875</v>
      </c>
      <c r="N23" s="92">
        <f t="shared" si="7"/>
        <v>144.15718717683558</v>
      </c>
      <c r="O23" s="92">
        <f t="shared" si="7"/>
        <v>157.89473684210526</v>
      </c>
      <c r="P23" s="92">
        <f t="shared" si="8"/>
        <v>136.61858974358972</v>
      </c>
      <c r="Q23" s="92">
        <f t="shared" si="8"/>
        <v>105.49295774647887</v>
      </c>
      <c r="R23" s="92">
        <f t="shared" si="8"/>
        <v>69.870875179340032</v>
      </c>
      <c r="S23" s="92">
        <f t="shared" si="8"/>
        <v>67.098765432098759</v>
      </c>
      <c r="T23" s="92">
        <f t="shared" si="8"/>
        <v>76.774193548387089</v>
      </c>
      <c r="U23" s="92">
        <f t="shared" si="8"/>
        <v>103.4045393858478</v>
      </c>
      <c r="V23" s="93">
        <f t="shared" si="8"/>
        <v>133.05954825462013</v>
      </c>
      <c r="W23" s="92">
        <f t="shared" si="8"/>
        <v>130.54277828886845</v>
      </c>
      <c r="X23" s="92">
        <f t="shared" si="8"/>
        <v>126.81436210847976</v>
      </c>
      <c r="Y23" s="92">
        <f t="shared" si="8"/>
        <v>122.78889606197548</v>
      </c>
      <c r="Z23" s="92">
        <f t="shared" si="9"/>
        <v>126.92901234567901</v>
      </c>
      <c r="AA23" s="92">
        <f t="shared" si="9"/>
        <v>129.80972515856237</v>
      </c>
      <c r="AB23" s="92">
        <f t="shared" si="9"/>
        <v>124.03614457831324</v>
      </c>
      <c r="AC23" s="92">
        <f t="shared" si="9"/>
        <v>112.03995793901156</v>
      </c>
      <c r="AD23" s="92">
        <f t="shared" si="9"/>
        <v>102.61398176291794</v>
      </c>
      <c r="AE23" s="92">
        <f t="shared" si="9"/>
        <v>96.254071661237788</v>
      </c>
      <c r="AF23" s="92">
        <f t="shared" si="9"/>
        <v>94.463331714424484</v>
      </c>
      <c r="AG23" s="92">
        <f t="shared" si="9"/>
        <v>99.953073674331307</v>
      </c>
      <c r="AH23" s="92">
        <f t="shared" si="9"/>
        <v>99.526066350710892</v>
      </c>
      <c r="AI23" s="92">
        <f t="shared" si="9"/>
        <v>100.50761421319795</v>
      </c>
      <c r="AJ23" s="92">
        <f t="shared" si="10"/>
        <v>93.470437017994854</v>
      </c>
      <c r="AK23" s="92">
        <f t="shared" si="10"/>
        <v>96.619718309859167</v>
      </c>
      <c r="AL23" s="92">
        <f t="shared" si="10"/>
        <v>104.04761904761905</v>
      </c>
      <c r="AM23" s="92">
        <f t="shared" si="10"/>
        <v>112.90684624017958</v>
      </c>
      <c r="AN23" s="92">
        <f t="shared" si="10"/>
        <v>134.92849284928491</v>
      </c>
      <c r="AO23" s="92">
        <f t="shared" si="10"/>
        <v>104.42176870748298</v>
      </c>
      <c r="AP23" s="92">
        <f t="shared" si="10"/>
        <v>76.544622425629299</v>
      </c>
      <c r="AQ23" s="96">
        <f t="shared" si="10"/>
        <v>63.866799204771375</v>
      </c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</row>
    <row r="24" spans="1:54" ht="12" customHeight="1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90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98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</row>
    <row r="25" spans="1:54" ht="18.600000000000001" customHeight="1">
      <c r="A25" s="222" t="s">
        <v>117</v>
      </c>
    </row>
    <row r="26" spans="1:54" ht="15">
      <c r="A26" s="222" t="s">
        <v>166</v>
      </c>
      <c r="B26" s="224"/>
      <c r="C26" s="224"/>
      <c r="D26" s="224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</sheetData>
  <mergeCells count="1">
    <mergeCell ref="A3:A4"/>
  </mergeCells>
  <phoneticPr fontId="10" type="noConversion"/>
  <printOptions horizontalCentered="1"/>
  <pageMargins left="0.39370078740157483" right="0.19685039370078741" top="0.59055118110236227" bottom="0.98425196850393704" header="0.27559055118110237" footer="0.51181102362204722"/>
  <pageSetup paperSize="9" scale="78" orientation="landscape" r:id="rId1"/>
  <headerFooter alignWithMargins="0">
    <oddHeader>&amp;RNational Bank of Ukraine</oddHeader>
    <oddFooter xml:space="preserve">&amp;L&amp;"Times New Roman,обычный"&amp;9Statistics and Reporting Department,
External Sector Statistics Division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67"/>
  <sheetViews>
    <sheetView zoomScale="75" workbookViewId="0">
      <selection activeCell="AS19" sqref="AS19"/>
    </sheetView>
  </sheetViews>
  <sheetFormatPr defaultColWidth="8.85546875" defaultRowHeight="12.75"/>
  <cols>
    <col min="1" max="1" width="36.28515625" style="222" customWidth="1"/>
    <col min="2" max="21" width="6" style="222" hidden="1" customWidth="1"/>
    <col min="22" max="43" width="6" style="222" customWidth="1"/>
    <col min="44" max="44" width="8.85546875" style="222" customWidth="1"/>
    <col min="45" max="45" width="8.28515625" style="222" customWidth="1"/>
    <col min="46" max="46" width="7" style="222" customWidth="1"/>
    <col min="47" max="55" width="7.5703125" style="222" customWidth="1"/>
    <col min="56" max="16384" width="8.85546875" style="222"/>
  </cols>
  <sheetData>
    <row r="1" spans="1:55" s="4" customFormat="1" ht="18" customHeight="1">
      <c r="A1" s="448" t="s">
        <v>160</v>
      </c>
    </row>
    <row r="2" spans="1:55" s="4" customFormat="1" ht="13.5" customHeight="1">
      <c r="A2" s="314" t="s">
        <v>17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</row>
    <row r="3" spans="1:55" s="4" customFormat="1" ht="13.5" customHeight="1">
      <c r="A3" s="314" t="s">
        <v>44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</row>
    <row r="4" spans="1:55" ht="18" customHeight="1">
      <c r="A4" s="473" t="s">
        <v>161</v>
      </c>
      <c r="B4" s="99">
        <v>2005</v>
      </c>
      <c r="C4" s="100"/>
      <c r="D4" s="101"/>
      <c r="E4" s="102"/>
      <c r="F4" s="99">
        <v>2006</v>
      </c>
      <c r="G4" s="100"/>
      <c r="H4" s="101"/>
      <c r="I4" s="102"/>
      <c r="J4" s="99">
        <v>2007</v>
      </c>
      <c r="K4" s="100"/>
      <c r="L4" s="101"/>
      <c r="M4" s="102"/>
      <c r="N4" s="99">
        <v>2008</v>
      </c>
      <c r="O4" s="100"/>
      <c r="P4" s="101"/>
      <c r="Q4" s="102"/>
      <c r="R4" s="99">
        <v>2009</v>
      </c>
      <c r="S4" s="100"/>
      <c r="T4" s="101"/>
      <c r="U4" s="102"/>
      <c r="V4" s="99">
        <v>2010</v>
      </c>
      <c r="W4" s="100"/>
      <c r="X4" s="101"/>
      <c r="Y4" s="102"/>
      <c r="Z4" s="99">
        <v>2011</v>
      </c>
      <c r="AA4" s="100"/>
      <c r="AB4" s="101"/>
      <c r="AC4" s="102"/>
      <c r="AD4" s="99">
        <v>2012</v>
      </c>
      <c r="AE4" s="100"/>
      <c r="AF4" s="101"/>
      <c r="AG4" s="102"/>
      <c r="AH4" s="99">
        <v>2013</v>
      </c>
      <c r="AI4" s="100"/>
      <c r="AJ4" s="101"/>
      <c r="AK4" s="102"/>
      <c r="AL4" s="99">
        <v>2014</v>
      </c>
      <c r="AM4" s="100"/>
      <c r="AN4" s="101"/>
      <c r="AO4" s="102"/>
      <c r="AP4" s="99">
        <v>2015</v>
      </c>
      <c r="AQ4" s="368"/>
    </row>
    <row r="5" spans="1:55" ht="16.149999999999999" customHeight="1">
      <c r="A5" s="475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19</v>
      </c>
      <c r="K5" s="39" t="s">
        <v>20</v>
      </c>
      <c r="L5" s="39" t="s">
        <v>21</v>
      </c>
      <c r="M5" s="39" t="s">
        <v>22</v>
      </c>
      <c r="N5" s="39" t="s">
        <v>19</v>
      </c>
      <c r="O5" s="39" t="s">
        <v>20</v>
      </c>
      <c r="P5" s="39" t="s">
        <v>21</v>
      </c>
      <c r="Q5" s="39" t="s">
        <v>22</v>
      </c>
      <c r="R5" s="39" t="s">
        <v>19</v>
      </c>
      <c r="S5" s="39" t="s">
        <v>20</v>
      </c>
      <c r="T5" s="39" t="s">
        <v>21</v>
      </c>
      <c r="U5" s="39" t="s">
        <v>22</v>
      </c>
      <c r="V5" s="39" t="s">
        <v>19</v>
      </c>
      <c r="W5" s="39" t="s">
        <v>20</v>
      </c>
      <c r="X5" s="39" t="s">
        <v>21</v>
      </c>
      <c r="Y5" s="39" t="s">
        <v>22</v>
      </c>
      <c r="Z5" s="39" t="s">
        <v>19</v>
      </c>
      <c r="AA5" s="39" t="s">
        <v>20</v>
      </c>
      <c r="AB5" s="39" t="s">
        <v>21</v>
      </c>
      <c r="AC5" s="39" t="s">
        <v>22</v>
      </c>
      <c r="AD5" s="39" t="s">
        <v>19</v>
      </c>
      <c r="AE5" s="39" t="s">
        <v>20</v>
      </c>
      <c r="AF5" s="39" t="s">
        <v>21</v>
      </c>
      <c r="AG5" s="39" t="s">
        <v>22</v>
      </c>
      <c r="AH5" s="39" t="s">
        <v>19</v>
      </c>
      <c r="AI5" s="39" t="s">
        <v>20</v>
      </c>
      <c r="AJ5" s="39" t="s">
        <v>21</v>
      </c>
      <c r="AK5" s="39" t="s">
        <v>22</v>
      </c>
      <c r="AL5" s="39" t="s">
        <v>19</v>
      </c>
      <c r="AM5" s="39" t="s">
        <v>20</v>
      </c>
      <c r="AN5" s="39" t="s">
        <v>21</v>
      </c>
      <c r="AO5" s="39" t="s">
        <v>22</v>
      </c>
      <c r="AP5" s="39" t="s">
        <v>19</v>
      </c>
      <c r="AQ5" s="39" t="s">
        <v>20</v>
      </c>
    </row>
    <row r="6" spans="1:55" s="34" customFormat="1" ht="16.899999999999999" customHeight="1">
      <c r="A6" s="450" t="s">
        <v>162</v>
      </c>
      <c r="B6" s="105">
        <v>8351</v>
      </c>
      <c r="C6" s="105">
        <v>8653</v>
      </c>
      <c r="D6" s="105">
        <v>8256</v>
      </c>
      <c r="E6" s="105">
        <v>8968</v>
      </c>
      <c r="F6" s="105">
        <v>8065</v>
      </c>
      <c r="G6" s="105">
        <v>9330</v>
      </c>
      <c r="H6" s="105">
        <v>10538</v>
      </c>
      <c r="I6" s="105">
        <v>10435</v>
      </c>
      <c r="J6" s="105">
        <v>10733</v>
      </c>
      <c r="K6" s="105">
        <v>12398</v>
      </c>
      <c r="L6" s="105">
        <v>12560</v>
      </c>
      <c r="M6" s="105">
        <v>13605</v>
      </c>
      <c r="N6" s="105">
        <v>13813</v>
      </c>
      <c r="O6" s="105">
        <v>18774</v>
      </c>
      <c r="P6" s="105">
        <v>20976</v>
      </c>
      <c r="Q6" s="105">
        <v>13391</v>
      </c>
      <c r="R6" s="105">
        <v>8298</v>
      </c>
      <c r="S6" s="105">
        <v>9002</v>
      </c>
      <c r="T6" s="105">
        <v>10150</v>
      </c>
      <c r="U6" s="105">
        <v>12246</v>
      </c>
      <c r="V6" s="105">
        <v>10325</v>
      </c>
      <c r="W6" s="105">
        <v>12729</v>
      </c>
      <c r="X6" s="105">
        <v>13190</v>
      </c>
      <c r="Y6" s="105">
        <v>15161</v>
      </c>
      <c r="Z6" s="105">
        <v>15348</v>
      </c>
      <c r="AA6" s="105">
        <v>17458</v>
      </c>
      <c r="AB6" s="105">
        <v>17101</v>
      </c>
      <c r="AC6" s="105">
        <v>18487</v>
      </c>
      <c r="AD6" s="105">
        <v>16158</v>
      </c>
      <c r="AE6" s="105">
        <v>17524</v>
      </c>
      <c r="AF6" s="105">
        <v>17359</v>
      </c>
      <c r="AG6" s="105">
        <v>17789</v>
      </c>
      <c r="AH6" s="105">
        <v>15240</v>
      </c>
      <c r="AI6" s="105">
        <v>15476</v>
      </c>
      <c r="AJ6" s="105">
        <v>15567</v>
      </c>
      <c r="AK6" s="105">
        <v>17038</v>
      </c>
      <c r="AL6" s="105">
        <v>14055</v>
      </c>
      <c r="AM6" s="105">
        <v>14467</v>
      </c>
      <c r="AN6" s="105">
        <v>13275</v>
      </c>
      <c r="AO6" s="105">
        <v>12117</v>
      </c>
      <c r="AP6" s="105">
        <v>9476</v>
      </c>
      <c r="AQ6" s="106">
        <v>9147</v>
      </c>
      <c r="AS6" s="377"/>
      <c r="AT6" s="377"/>
      <c r="AU6" s="377"/>
      <c r="AV6" s="377"/>
      <c r="AW6" s="377"/>
      <c r="AX6" s="377"/>
      <c r="AY6" s="377"/>
      <c r="AZ6" s="377"/>
      <c r="BA6" s="377"/>
      <c r="BB6" s="377"/>
      <c r="BC6" s="377"/>
    </row>
    <row r="7" spans="1:55" s="1" customFormat="1" ht="19.149999999999999" customHeight="1">
      <c r="A7" s="451" t="s">
        <v>163</v>
      </c>
      <c r="B7" s="64">
        <v>499</v>
      </c>
      <c r="C7" s="64">
        <v>613</v>
      </c>
      <c r="D7" s="64">
        <v>728</v>
      </c>
      <c r="E7" s="64">
        <v>673</v>
      </c>
      <c r="F7" s="64">
        <v>549</v>
      </c>
      <c r="G7" s="64">
        <v>659</v>
      </c>
      <c r="H7" s="64">
        <v>756</v>
      </c>
      <c r="I7" s="64">
        <v>907</v>
      </c>
      <c r="J7" s="64">
        <v>896</v>
      </c>
      <c r="K7" s="64">
        <v>1087</v>
      </c>
      <c r="L7" s="64">
        <v>1319</v>
      </c>
      <c r="M7" s="64">
        <v>1452</v>
      </c>
      <c r="N7" s="64">
        <v>1346</v>
      </c>
      <c r="O7" s="64">
        <v>1619</v>
      </c>
      <c r="P7" s="64">
        <v>1957</v>
      </c>
      <c r="Q7" s="64">
        <v>1292</v>
      </c>
      <c r="R7" s="64">
        <v>688</v>
      </c>
      <c r="S7" s="64">
        <v>828</v>
      </c>
      <c r="T7" s="64">
        <v>778</v>
      </c>
      <c r="U7" s="64">
        <v>1050</v>
      </c>
      <c r="V7" s="64">
        <v>883</v>
      </c>
      <c r="W7" s="64">
        <v>1229</v>
      </c>
      <c r="X7" s="64">
        <v>1255</v>
      </c>
      <c r="Y7" s="64">
        <v>1402</v>
      </c>
      <c r="Z7" s="64">
        <v>1410</v>
      </c>
      <c r="AA7" s="64">
        <v>1651</v>
      </c>
      <c r="AB7" s="64">
        <v>1799</v>
      </c>
      <c r="AC7" s="64">
        <v>1683</v>
      </c>
      <c r="AD7" s="64">
        <v>1514</v>
      </c>
      <c r="AE7" s="64">
        <v>1886</v>
      </c>
      <c r="AF7" s="64">
        <v>2235</v>
      </c>
      <c r="AG7" s="64">
        <v>1937</v>
      </c>
      <c r="AH7" s="64">
        <v>1289</v>
      </c>
      <c r="AI7" s="64">
        <v>1327</v>
      </c>
      <c r="AJ7" s="64">
        <v>1355</v>
      </c>
      <c r="AK7" s="64">
        <v>1201</v>
      </c>
      <c r="AL7" s="64">
        <v>754</v>
      </c>
      <c r="AM7" s="64">
        <v>885</v>
      </c>
      <c r="AN7" s="64">
        <v>653</v>
      </c>
      <c r="AO7" s="64">
        <v>542</v>
      </c>
      <c r="AP7" s="64">
        <v>356</v>
      </c>
      <c r="AQ7" s="108">
        <v>380</v>
      </c>
      <c r="AS7" s="377"/>
      <c r="AT7" s="377"/>
      <c r="AU7" s="377"/>
      <c r="AV7" s="377"/>
      <c r="AW7" s="377"/>
      <c r="AX7" s="377"/>
      <c r="AY7" s="377"/>
      <c r="AZ7" s="377"/>
      <c r="BA7" s="377"/>
      <c r="BB7" s="377"/>
      <c r="BC7" s="377"/>
    </row>
    <row r="8" spans="1:55" ht="10.15" customHeight="1">
      <c r="A8" s="452" t="s">
        <v>57</v>
      </c>
      <c r="B8" s="72"/>
      <c r="C8" s="72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74"/>
      <c r="AS8" s="377"/>
      <c r="AT8" s="377"/>
      <c r="AU8" s="377"/>
      <c r="AV8" s="377"/>
      <c r="AW8" s="377"/>
      <c r="AX8" s="377"/>
      <c r="AY8" s="377"/>
      <c r="AZ8" s="377"/>
      <c r="BA8" s="377"/>
      <c r="BB8" s="377"/>
      <c r="BC8" s="377"/>
    </row>
    <row r="9" spans="1:55" s="224" customFormat="1" ht="25.9" customHeight="1">
      <c r="A9" s="453" t="s">
        <v>58</v>
      </c>
      <c r="B9" s="71">
        <v>0</v>
      </c>
      <c r="C9" s="71">
        <v>0</v>
      </c>
      <c r="D9" s="71">
        <v>0</v>
      </c>
      <c r="E9" s="71">
        <v>0</v>
      </c>
      <c r="F9" s="71">
        <v>0</v>
      </c>
      <c r="G9" s="71">
        <v>0</v>
      </c>
      <c r="H9" s="71">
        <v>0</v>
      </c>
      <c r="I9" s="71">
        <v>0</v>
      </c>
      <c r="J9" s="71">
        <v>0</v>
      </c>
      <c r="K9" s="71">
        <v>0</v>
      </c>
      <c r="L9" s="71">
        <v>0</v>
      </c>
      <c r="M9" s="71">
        <v>1</v>
      </c>
      <c r="N9" s="71">
        <v>0</v>
      </c>
      <c r="O9" s="71">
        <v>0</v>
      </c>
      <c r="P9" s="71">
        <v>2</v>
      </c>
      <c r="Q9" s="71">
        <v>4</v>
      </c>
      <c r="R9" s="71">
        <v>2</v>
      </c>
      <c r="S9" s="71">
        <v>2</v>
      </c>
      <c r="T9" s="71">
        <v>1</v>
      </c>
      <c r="U9" s="71">
        <v>3</v>
      </c>
      <c r="V9" s="71">
        <v>0</v>
      </c>
      <c r="W9" s="71">
        <v>0</v>
      </c>
      <c r="X9" s="71">
        <v>0</v>
      </c>
      <c r="Y9" s="71">
        <v>1</v>
      </c>
      <c r="Z9" s="71">
        <v>0</v>
      </c>
      <c r="AA9" s="71">
        <v>1</v>
      </c>
      <c r="AB9" s="71">
        <v>1</v>
      </c>
      <c r="AC9" s="71">
        <v>4</v>
      </c>
      <c r="AD9" s="71">
        <v>1</v>
      </c>
      <c r="AE9" s="71">
        <v>1</v>
      </c>
      <c r="AF9" s="71">
        <v>1</v>
      </c>
      <c r="AG9" s="71">
        <v>2</v>
      </c>
      <c r="AH9" s="71">
        <v>0</v>
      </c>
      <c r="AI9" s="71">
        <v>1</v>
      </c>
      <c r="AJ9" s="71">
        <v>2</v>
      </c>
      <c r="AK9" s="71">
        <v>4</v>
      </c>
      <c r="AL9" s="71">
        <v>0</v>
      </c>
      <c r="AM9" s="71">
        <v>0</v>
      </c>
      <c r="AN9" s="71">
        <v>0</v>
      </c>
      <c r="AO9" s="71">
        <v>0</v>
      </c>
      <c r="AP9" s="71">
        <v>0</v>
      </c>
      <c r="AQ9" s="109">
        <v>0</v>
      </c>
      <c r="AS9" s="377"/>
      <c r="AT9" s="377"/>
      <c r="AU9" s="377"/>
      <c r="AV9" s="377"/>
      <c r="AW9" s="377"/>
      <c r="AX9" s="377"/>
      <c r="AY9" s="377"/>
      <c r="AZ9" s="377"/>
      <c r="BA9" s="377"/>
      <c r="BB9" s="377"/>
      <c r="BC9" s="377"/>
    </row>
    <row r="10" spans="1:55" s="224" customFormat="1" ht="15.75" customHeight="1">
      <c r="A10" s="454" t="s">
        <v>62</v>
      </c>
      <c r="B10" s="71">
        <v>0</v>
      </c>
      <c r="C10" s="71">
        <v>0</v>
      </c>
      <c r="D10" s="71">
        <v>0</v>
      </c>
      <c r="E10" s="71">
        <v>0</v>
      </c>
      <c r="F10" s="71">
        <v>0</v>
      </c>
      <c r="G10" s="71">
        <v>0</v>
      </c>
      <c r="H10" s="71">
        <v>0</v>
      </c>
      <c r="I10" s="71">
        <v>0</v>
      </c>
      <c r="J10" s="71">
        <v>0</v>
      </c>
      <c r="K10" s="71">
        <v>0</v>
      </c>
      <c r="L10" s="71">
        <v>0</v>
      </c>
      <c r="M10" s="71">
        <v>0</v>
      </c>
      <c r="N10" s="71">
        <v>0</v>
      </c>
      <c r="O10" s="71">
        <v>0</v>
      </c>
      <c r="P10" s="71">
        <v>0</v>
      </c>
      <c r="Q10" s="71">
        <v>0</v>
      </c>
      <c r="R10" s="71">
        <v>0</v>
      </c>
      <c r="S10" s="71">
        <v>0</v>
      </c>
      <c r="T10" s="71">
        <v>0</v>
      </c>
      <c r="U10" s="71">
        <v>0</v>
      </c>
      <c r="V10" s="71">
        <v>0</v>
      </c>
      <c r="W10" s="71">
        <v>0</v>
      </c>
      <c r="X10" s="71">
        <v>0</v>
      </c>
      <c r="Y10" s="71">
        <v>0</v>
      </c>
      <c r="Z10" s="71">
        <v>0</v>
      </c>
      <c r="AA10" s="71">
        <v>0</v>
      </c>
      <c r="AB10" s="71">
        <v>0</v>
      </c>
      <c r="AC10" s="71">
        <v>0</v>
      </c>
      <c r="AD10" s="71">
        <v>0</v>
      </c>
      <c r="AE10" s="71">
        <v>0</v>
      </c>
      <c r="AF10" s="71">
        <v>0</v>
      </c>
      <c r="AG10" s="71">
        <v>0</v>
      </c>
      <c r="AH10" s="71">
        <v>0</v>
      </c>
      <c r="AI10" s="71">
        <v>0</v>
      </c>
      <c r="AJ10" s="71">
        <v>0</v>
      </c>
      <c r="AK10" s="71">
        <v>0</v>
      </c>
      <c r="AL10" s="71">
        <v>8</v>
      </c>
      <c r="AM10" s="71">
        <v>16</v>
      </c>
      <c r="AN10" s="71">
        <v>13</v>
      </c>
      <c r="AO10" s="71">
        <v>13</v>
      </c>
      <c r="AP10" s="71">
        <v>11</v>
      </c>
      <c r="AQ10" s="109">
        <v>12</v>
      </c>
      <c r="AS10" s="377"/>
      <c r="AT10" s="377"/>
      <c r="AU10" s="377"/>
      <c r="AV10" s="377"/>
      <c r="AW10" s="377"/>
      <c r="AX10" s="377"/>
      <c r="AY10" s="377"/>
      <c r="AZ10" s="377"/>
      <c r="BA10" s="377"/>
      <c r="BB10" s="377"/>
      <c r="BC10" s="377"/>
    </row>
    <row r="11" spans="1:55" s="224" customFormat="1" ht="16.899999999999999" customHeight="1">
      <c r="A11" s="453" t="s">
        <v>63</v>
      </c>
      <c r="B11" s="71">
        <v>11</v>
      </c>
      <c r="C11" s="71">
        <v>20</v>
      </c>
      <c r="D11" s="71">
        <v>18</v>
      </c>
      <c r="E11" s="71">
        <v>13</v>
      </c>
      <c r="F11" s="378">
        <v>11</v>
      </c>
      <c r="G11" s="71">
        <v>20</v>
      </c>
      <c r="H11" s="71">
        <v>19</v>
      </c>
      <c r="I11" s="71">
        <v>18</v>
      </c>
      <c r="J11" s="378">
        <v>21</v>
      </c>
      <c r="K11" s="71">
        <v>26</v>
      </c>
      <c r="L11" s="71">
        <v>27</v>
      </c>
      <c r="M11" s="71">
        <v>21</v>
      </c>
      <c r="N11" s="71">
        <v>21</v>
      </c>
      <c r="O11" s="71">
        <v>35</v>
      </c>
      <c r="P11" s="71">
        <v>26</v>
      </c>
      <c r="Q11" s="71">
        <v>21</v>
      </c>
      <c r="R11" s="71">
        <v>15</v>
      </c>
      <c r="S11" s="71">
        <v>23</v>
      </c>
      <c r="T11" s="71">
        <v>19</v>
      </c>
      <c r="U11" s="71">
        <v>22</v>
      </c>
      <c r="V11" s="71">
        <v>22</v>
      </c>
      <c r="W11" s="71">
        <v>26</v>
      </c>
      <c r="X11" s="71">
        <v>20</v>
      </c>
      <c r="Y11" s="71">
        <v>15</v>
      </c>
      <c r="Z11" s="71">
        <v>12</v>
      </c>
      <c r="AA11" s="71">
        <v>26</v>
      </c>
      <c r="AB11" s="71">
        <v>18</v>
      </c>
      <c r="AC11" s="71">
        <v>15</v>
      </c>
      <c r="AD11" s="71">
        <v>12</v>
      </c>
      <c r="AE11" s="71">
        <v>20</v>
      </c>
      <c r="AF11" s="71">
        <v>21</v>
      </c>
      <c r="AG11" s="71">
        <v>19</v>
      </c>
      <c r="AH11" s="71">
        <v>17</v>
      </c>
      <c r="AI11" s="71">
        <v>27</v>
      </c>
      <c r="AJ11" s="71">
        <v>25</v>
      </c>
      <c r="AK11" s="71">
        <v>20</v>
      </c>
      <c r="AL11" s="71">
        <v>18</v>
      </c>
      <c r="AM11" s="71">
        <v>21</v>
      </c>
      <c r="AN11" s="71">
        <v>17</v>
      </c>
      <c r="AO11" s="71">
        <v>13</v>
      </c>
      <c r="AP11" s="71">
        <v>9</v>
      </c>
      <c r="AQ11" s="109">
        <v>14</v>
      </c>
      <c r="AS11" s="377"/>
      <c r="AT11" s="377"/>
      <c r="AU11" s="377"/>
      <c r="AV11" s="377"/>
      <c r="AW11" s="377"/>
      <c r="AX11" s="377"/>
      <c r="AY11" s="377"/>
      <c r="AZ11" s="377"/>
      <c r="BA11" s="377"/>
      <c r="BB11" s="377"/>
      <c r="BC11" s="377"/>
    </row>
    <row r="12" spans="1:55" ht="18" customHeight="1">
      <c r="A12" s="453" t="s">
        <v>64</v>
      </c>
      <c r="B12" s="71">
        <v>481</v>
      </c>
      <c r="C12" s="71">
        <v>587</v>
      </c>
      <c r="D12" s="71">
        <v>702</v>
      </c>
      <c r="E12" s="71">
        <v>651</v>
      </c>
      <c r="F12" s="71">
        <v>528</v>
      </c>
      <c r="G12" s="71">
        <v>629</v>
      </c>
      <c r="H12" s="71">
        <v>727</v>
      </c>
      <c r="I12" s="71">
        <v>876</v>
      </c>
      <c r="J12" s="71">
        <v>861</v>
      </c>
      <c r="K12" s="71">
        <v>1046</v>
      </c>
      <c r="L12" s="71">
        <v>1278</v>
      </c>
      <c r="M12" s="71">
        <v>1412</v>
      </c>
      <c r="N12" s="71">
        <v>1308</v>
      </c>
      <c r="O12" s="71">
        <v>1565</v>
      </c>
      <c r="P12" s="71">
        <v>1911</v>
      </c>
      <c r="Q12" s="71">
        <v>1253</v>
      </c>
      <c r="R12" s="71">
        <v>663</v>
      </c>
      <c r="S12" s="71">
        <v>795</v>
      </c>
      <c r="T12" s="71">
        <v>745</v>
      </c>
      <c r="U12" s="71">
        <v>1008</v>
      </c>
      <c r="V12" s="71">
        <v>849</v>
      </c>
      <c r="W12" s="71">
        <v>1185</v>
      </c>
      <c r="X12" s="71">
        <v>1217</v>
      </c>
      <c r="Y12" s="71">
        <v>1368</v>
      </c>
      <c r="Z12" s="71">
        <v>1379</v>
      </c>
      <c r="AA12" s="71">
        <v>1606</v>
      </c>
      <c r="AB12" s="71">
        <v>1762</v>
      </c>
      <c r="AC12" s="71">
        <v>1643</v>
      </c>
      <c r="AD12" s="71">
        <v>1483</v>
      </c>
      <c r="AE12" s="71">
        <v>1843</v>
      </c>
      <c r="AF12" s="71">
        <v>2193</v>
      </c>
      <c r="AG12" s="71">
        <v>1892</v>
      </c>
      <c r="AH12" s="71">
        <v>1253</v>
      </c>
      <c r="AI12" s="71">
        <v>1277</v>
      </c>
      <c r="AJ12" s="71">
        <v>1308</v>
      </c>
      <c r="AK12" s="71">
        <v>1152</v>
      </c>
      <c r="AL12" s="71">
        <v>711</v>
      </c>
      <c r="AM12" s="71">
        <v>826</v>
      </c>
      <c r="AN12" s="71">
        <v>600</v>
      </c>
      <c r="AO12" s="71">
        <v>498</v>
      </c>
      <c r="AP12" s="71">
        <v>323</v>
      </c>
      <c r="AQ12" s="109">
        <v>340</v>
      </c>
      <c r="AS12" s="377"/>
      <c r="AT12" s="377"/>
      <c r="AU12" s="377"/>
      <c r="AV12" s="377"/>
      <c r="AW12" s="377"/>
      <c r="AX12" s="377"/>
      <c r="AY12" s="377"/>
      <c r="AZ12" s="377"/>
      <c r="BA12" s="377"/>
      <c r="BB12" s="377"/>
      <c r="BC12" s="377"/>
    </row>
    <row r="13" spans="1:55" ht="16.149999999999999" customHeight="1">
      <c r="A13" s="453" t="s">
        <v>164</v>
      </c>
      <c r="B13" s="72">
        <f t="shared" ref="B13:AQ13" si="0">B7-B9-B10-B11-B12</f>
        <v>7</v>
      </c>
      <c r="C13" s="72">
        <f t="shared" si="0"/>
        <v>6</v>
      </c>
      <c r="D13" s="72">
        <f t="shared" si="0"/>
        <v>8</v>
      </c>
      <c r="E13" s="72">
        <f t="shared" si="0"/>
        <v>9</v>
      </c>
      <c r="F13" s="72">
        <f t="shared" si="0"/>
        <v>10</v>
      </c>
      <c r="G13" s="72">
        <f t="shared" si="0"/>
        <v>10</v>
      </c>
      <c r="H13" s="72">
        <f t="shared" si="0"/>
        <v>10</v>
      </c>
      <c r="I13" s="72">
        <f t="shared" si="0"/>
        <v>13</v>
      </c>
      <c r="J13" s="72">
        <f t="shared" si="0"/>
        <v>14</v>
      </c>
      <c r="K13" s="72">
        <f t="shared" si="0"/>
        <v>15</v>
      </c>
      <c r="L13" s="72">
        <f t="shared" si="0"/>
        <v>14</v>
      </c>
      <c r="M13" s="72">
        <f t="shared" si="0"/>
        <v>18</v>
      </c>
      <c r="N13" s="72">
        <f t="shared" si="0"/>
        <v>17</v>
      </c>
      <c r="O13" s="72">
        <f t="shared" si="0"/>
        <v>19</v>
      </c>
      <c r="P13" s="72">
        <f t="shared" si="0"/>
        <v>18</v>
      </c>
      <c r="Q13" s="72">
        <f t="shared" si="0"/>
        <v>14</v>
      </c>
      <c r="R13" s="72">
        <f t="shared" si="0"/>
        <v>8</v>
      </c>
      <c r="S13" s="72">
        <f t="shared" si="0"/>
        <v>8</v>
      </c>
      <c r="T13" s="72">
        <f t="shared" si="0"/>
        <v>13</v>
      </c>
      <c r="U13" s="72">
        <f t="shared" si="0"/>
        <v>17</v>
      </c>
      <c r="V13" s="72">
        <f t="shared" si="0"/>
        <v>12</v>
      </c>
      <c r="W13" s="72">
        <f t="shared" si="0"/>
        <v>18</v>
      </c>
      <c r="X13" s="72">
        <f t="shared" si="0"/>
        <v>18</v>
      </c>
      <c r="Y13" s="72">
        <f t="shared" si="0"/>
        <v>18</v>
      </c>
      <c r="Z13" s="72">
        <f t="shared" si="0"/>
        <v>19</v>
      </c>
      <c r="AA13" s="72">
        <f t="shared" si="0"/>
        <v>18</v>
      </c>
      <c r="AB13" s="72">
        <f t="shared" si="0"/>
        <v>18</v>
      </c>
      <c r="AC13" s="72">
        <f t="shared" si="0"/>
        <v>21</v>
      </c>
      <c r="AD13" s="72">
        <f t="shared" si="0"/>
        <v>18</v>
      </c>
      <c r="AE13" s="72">
        <f t="shared" si="0"/>
        <v>22</v>
      </c>
      <c r="AF13" s="72">
        <f t="shared" si="0"/>
        <v>20</v>
      </c>
      <c r="AG13" s="72">
        <f t="shared" si="0"/>
        <v>24</v>
      </c>
      <c r="AH13" s="72">
        <f t="shared" si="0"/>
        <v>19</v>
      </c>
      <c r="AI13" s="72">
        <f t="shared" si="0"/>
        <v>22</v>
      </c>
      <c r="AJ13" s="72">
        <f t="shared" si="0"/>
        <v>20</v>
      </c>
      <c r="AK13" s="72">
        <f t="shared" si="0"/>
        <v>25</v>
      </c>
      <c r="AL13" s="72">
        <f t="shared" si="0"/>
        <v>17</v>
      </c>
      <c r="AM13" s="72">
        <f t="shared" si="0"/>
        <v>22</v>
      </c>
      <c r="AN13" s="72">
        <f t="shared" si="0"/>
        <v>23</v>
      </c>
      <c r="AO13" s="72">
        <f t="shared" si="0"/>
        <v>18</v>
      </c>
      <c r="AP13" s="72">
        <f t="shared" si="0"/>
        <v>13</v>
      </c>
      <c r="AQ13" s="83">
        <f t="shared" si="0"/>
        <v>14</v>
      </c>
      <c r="AS13" s="377"/>
      <c r="AT13" s="377"/>
      <c r="AU13" s="377"/>
      <c r="AV13" s="377"/>
      <c r="AW13" s="377"/>
      <c r="AX13" s="377"/>
      <c r="AY13" s="377"/>
      <c r="AZ13" s="377"/>
      <c r="BA13" s="377"/>
      <c r="BB13" s="377"/>
      <c r="BC13" s="377"/>
    </row>
    <row r="14" spans="1:55" ht="10.9" customHeight="1">
      <c r="A14" s="110"/>
      <c r="B14" s="72"/>
      <c r="C14" s="72"/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  <c r="AJ14" s="80"/>
      <c r="AK14" s="80"/>
      <c r="AL14" s="80"/>
      <c r="AM14" s="80"/>
      <c r="AN14" s="80"/>
      <c r="AO14" s="80"/>
      <c r="AP14" s="80"/>
      <c r="AQ14" s="74"/>
    </row>
    <row r="15" spans="1:55" s="1" customFormat="1" ht="14.25" customHeight="1">
      <c r="A15" s="451" t="s">
        <v>165</v>
      </c>
      <c r="B15" s="64">
        <v>6933</v>
      </c>
      <c r="C15" s="64">
        <v>7042</v>
      </c>
      <c r="D15" s="64">
        <v>6345</v>
      </c>
      <c r="E15" s="64">
        <v>7077</v>
      </c>
      <c r="F15" s="64">
        <v>6503</v>
      </c>
      <c r="G15" s="64">
        <v>7552</v>
      </c>
      <c r="H15" s="64">
        <v>8289</v>
      </c>
      <c r="I15" s="64">
        <v>8055</v>
      </c>
      <c r="J15" s="64">
        <v>8529</v>
      </c>
      <c r="K15" s="64">
        <v>9856</v>
      </c>
      <c r="L15" s="64">
        <v>9305</v>
      </c>
      <c r="M15" s="64">
        <v>10102</v>
      </c>
      <c r="N15" s="64">
        <v>11013</v>
      </c>
      <c r="O15" s="64">
        <v>15443</v>
      </c>
      <c r="P15" s="64">
        <v>17211</v>
      </c>
      <c r="Q15" s="64">
        <v>10536</v>
      </c>
      <c r="R15" s="64">
        <v>6576</v>
      </c>
      <c r="S15" s="64">
        <v>6986</v>
      </c>
      <c r="T15" s="64">
        <v>7976</v>
      </c>
      <c r="U15" s="64">
        <v>9555</v>
      </c>
      <c r="V15" s="64">
        <v>8088</v>
      </c>
      <c r="W15" s="64">
        <v>9998</v>
      </c>
      <c r="X15" s="64">
        <v>10202</v>
      </c>
      <c r="Y15" s="64">
        <v>11730</v>
      </c>
      <c r="Z15" s="64">
        <v>12219</v>
      </c>
      <c r="AA15" s="64">
        <v>13856</v>
      </c>
      <c r="AB15" s="64">
        <v>13115</v>
      </c>
      <c r="AC15" s="64">
        <v>14571</v>
      </c>
      <c r="AD15" s="64">
        <v>12902</v>
      </c>
      <c r="AE15" s="64">
        <v>13764</v>
      </c>
      <c r="AF15" s="64">
        <v>12969</v>
      </c>
      <c r="AG15" s="64">
        <v>13611</v>
      </c>
      <c r="AH15" s="64">
        <v>12144</v>
      </c>
      <c r="AI15" s="64">
        <v>12168</v>
      </c>
      <c r="AJ15" s="64">
        <v>12200</v>
      </c>
      <c r="AK15" s="64">
        <v>13630</v>
      </c>
      <c r="AL15" s="64">
        <v>11448</v>
      </c>
      <c r="AM15" s="64">
        <v>11538</v>
      </c>
      <c r="AN15" s="64">
        <v>10095</v>
      </c>
      <c r="AO15" s="64">
        <v>9375</v>
      </c>
      <c r="AP15" s="64">
        <v>7733</v>
      </c>
      <c r="AQ15" s="108">
        <v>7459</v>
      </c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</row>
    <row r="16" spans="1:55" ht="13.15" customHeight="1">
      <c r="A16" s="452" t="s">
        <v>57</v>
      </c>
      <c r="B16" s="72"/>
      <c r="C16" s="72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  <c r="AJ16" s="80"/>
      <c r="AK16" s="80"/>
      <c r="AL16" s="80"/>
      <c r="AM16" s="80"/>
      <c r="AN16" s="80"/>
      <c r="AO16" s="80"/>
      <c r="AP16" s="80"/>
      <c r="AQ16" s="74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</row>
    <row r="17" spans="1:55" ht="15.75" customHeight="1">
      <c r="A17" s="453" t="s">
        <v>58</v>
      </c>
      <c r="B17" s="71">
        <v>479</v>
      </c>
      <c r="C17" s="71">
        <v>492</v>
      </c>
      <c r="D17" s="71">
        <v>552</v>
      </c>
      <c r="E17" s="71">
        <v>877</v>
      </c>
      <c r="F17" s="71">
        <v>671</v>
      </c>
      <c r="G17" s="71">
        <v>692</v>
      </c>
      <c r="H17" s="71">
        <v>777</v>
      </c>
      <c r="I17" s="71">
        <v>668</v>
      </c>
      <c r="J17" s="71">
        <v>782</v>
      </c>
      <c r="K17" s="71">
        <v>1149</v>
      </c>
      <c r="L17" s="71">
        <v>507</v>
      </c>
      <c r="M17" s="71">
        <v>979</v>
      </c>
      <c r="N17" s="71">
        <v>1129</v>
      </c>
      <c r="O17" s="71">
        <v>1319</v>
      </c>
      <c r="P17" s="71">
        <v>2891</v>
      </c>
      <c r="Q17" s="71">
        <v>2492</v>
      </c>
      <c r="R17" s="71">
        <v>1498</v>
      </c>
      <c r="S17" s="71">
        <v>1558</v>
      </c>
      <c r="T17" s="71">
        <v>1705</v>
      </c>
      <c r="U17" s="71">
        <v>2122</v>
      </c>
      <c r="V17" s="71">
        <v>1455</v>
      </c>
      <c r="W17" s="71">
        <v>1398</v>
      </c>
      <c r="X17" s="71">
        <v>1517</v>
      </c>
      <c r="Y17" s="71">
        <v>2355</v>
      </c>
      <c r="Z17" s="71">
        <v>2183</v>
      </c>
      <c r="AA17" s="71">
        <v>2178</v>
      </c>
      <c r="AB17" s="71">
        <v>1751</v>
      </c>
      <c r="AC17" s="71">
        <v>3007</v>
      </c>
      <c r="AD17" s="71">
        <v>2951</v>
      </c>
      <c r="AE17" s="71">
        <v>3319</v>
      </c>
      <c r="AF17" s="71">
        <v>3097</v>
      </c>
      <c r="AG17" s="71">
        <v>4580</v>
      </c>
      <c r="AH17" s="71">
        <v>3233</v>
      </c>
      <c r="AI17" s="71">
        <v>2310</v>
      </c>
      <c r="AJ17" s="71">
        <v>2925</v>
      </c>
      <c r="AK17" s="71">
        <v>4578</v>
      </c>
      <c r="AL17" s="71">
        <v>3039</v>
      </c>
      <c r="AM17" s="71">
        <v>2464</v>
      </c>
      <c r="AN17" s="71">
        <v>2562</v>
      </c>
      <c r="AO17" s="71">
        <v>3177</v>
      </c>
      <c r="AP17" s="71">
        <v>2564</v>
      </c>
      <c r="AQ17" s="109">
        <v>2293</v>
      </c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</row>
    <row r="18" spans="1:55" ht="16.5" customHeight="1">
      <c r="A18" s="453" t="s">
        <v>59</v>
      </c>
      <c r="B18" s="71">
        <v>1287</v>
      </c>
      <c r="C18" s="71">
        <v>1216</v>
      </c>
      <c r="D18" s="71">
        <v>901</v>
      </c>
      <c r="E18" s="71">
        <v>978</v>
      </c>
      <c r="F18" s="71">
        <v>856</v>
      </c>
      <c r="G18" s="71">
        <v>984</v>
      </c>
      <c r="H18" s="71">
        <v>904</v>
      </c>
      <c r="I18" s="71">
        <v>717</v>
      </c>
      <c r="J18" s="71">
        <v>867</v>
      </c>
      <c r="K18" s="71">
        <v>1035</v>
      </c>
      <c r="L18" s="71">
        <v>978</v>
      </c>
      <c r="M18" s="71">
        <v>851</v>
      </c>
      <c r="N18" s="71">
        <v>892</v>
      </c>
      <c r="O18" s="71">
        <v>1838</v>
      </c>
      <c r="P18" s="71">
        <v>1892</v>
      </c>
      <c r="Q18" s="71">
        <v>1150</v>
      </c>
      <c r="R18" s="71">
        <v>565</v>
      </c>
      <c r="S18" s="71">
        <v>632</v>
      </c>
      <c r="T18" s="71">
        <v>888</v>
      </c>
      <c r="U18" s="71">
        <v>1158</v>
      </c>
      <c r="V18" s="71">
        <v>1078</v>
      </c>
      <c r="W18" s="71">
        <v>1342</v>
      </c>
      <c r="X18" s="71">
        <v>1764</v>
      </c>
      <c r="Y18" s="71">
        <v>1614</v>
      </c>
      <c r="Z18" s="71">
        <v>1771</v>
      </c>
      <c r="AA18" s="71">
        <v>2380</v>
      </c>
      <c r="AB18" s="71">
        <v>2391</v>
      </c>
      <c r="AC18" s="71">
        <v>2398</v>
      </c>
      <c r="AD18" s="71">
        <v>1912</v>
      </c>
      <c r="AE18" s="71">
        <v>1652</v>
      </c>
      <c r="AF18" s="71">
        <v>1630</v>
      </c>
      <c r="AG18" s="71">
        <v>1476</v>
      </c>
      <c r="AH18" s="71">
        <v>1411</v>
      </c>
      <c r="AI18" s="71">
        <v>1788</v>
      </c>
      <c r="AJ18" s="71">
        <v>1674</v>
      </c>
      <c r="AK18" s="71">
        <v>1748</v>
      </c>
      <c r="AL18" s="71">
        <v>1713</v>
      </c>
      <c r="AM18" s="71">
        <v>1567</v>
      </c>
      <c r="AN18" s="71">
        <v>1221</v>
      </c>
      <c r="AO18" s="71">
        <v>911</v>
      </c>
      <c r="AP18" s="71">
        <v>736</v>
      </c>
      <c r="AQ18" s="109">
        <v>685</v>
      </c>
      <c r="AR18" s="224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</row>
    <row r="19" spans="1:55" ht="18" customHeight="1">
      <c r="A19" s="453" t="s">
        <v>60</v>
      </c>
      <c r="B19" s="71">
        <v>866</v>
      </c>
      <c r="C19" s="71">
        <v>880</v>
      </c>
      <c r="D19" s="71">
        <v>909</v>
      </c>
      <c r="E19" s="71">
        <v>1017</v>
      </c>
      <c r="F19" s="71">
        <v>927</v>
      </c>
      <c r="G19" s="71">
        <v>1083</v>
      </c>
      <c r="H19" s="71">
        <v>1161</v>
      </c>
      <c r="I19" s="71">
        <v>1124</v>
      </c>
      <c r="J19" s="71">
        <v>1193</v>
      </c>
      <c r="K19" s="71">
        <v>1281</v>
      </c>
      <c r="L19" s="71">
        <v>1256</v>
      </c>
      <c r="M19" s="71">
        <v>1446</v>
      </c>
      <c r="N19" s="71">
        <v>1531</v>
      </c>
      <c r="O19" s="71">
        <v>1782</v>
      </c>
      <c r="P19" s="71">
        <v>1927</v>
      </c>
      <c r="Q19" s="71">
        <v>1188</v>
      </c>
      <c r="R19" s="71">
        <v>646</v>
      </c>
      <c r="S19" s="71">
        <v>765</v>
      </c>
      <c r="T19" s="71">
        <v>781</v>
      </c>
      <c r="U19" s="71">
        <v>936</v>
      </c>
      <c r="V19" s="71">
        <v>819</v>
      </c>
      <c r="W19" s="71">
        <v>943</v>
      </c>
      <c r="X19" s="71">
        <v>1123</v>
      </c>
      <c r="Y19" s="71">
        <v>1303</v>
      </c>
      <c r="Z19" s="71">
        <v>1480</v>
      </c>
      <c r="AA19" s="71">
        <v>1489</v>
      </c>
      <c r="AB19" s="71">
        <v>1687</v>
      </c>
      <c r="AC19" s="71">
        <v>1815</v>
      </c>
      <c r="AD19" s="71">
        <v>1514</v>
      </c>
      <c r="AE19" s="71">
        <v>1541</v>
      </c>
      <c r="AF19" s="71">
        <v>1713</v>
      </c>
      <c r="AG19" s="71">
        <v>1406</v>
      </c>
      <c r="AH19" s="71">
        <v>1426</v>
      </c>
      <c r="AI19" s="71">
        <v>1453</v>
      </c>
      <c r="AJ19" s="71">
        <v>1308</v>
      </c>
      <c r="AK19" s="71">
        <v>986</v>
      </c>
      <c r="AL19" s="71">
        <v>985</v>
      </c>
      <c r="AM19" s="71">
        <v>1084</v>
      </c>
      <c r="AN19" s="71">
        <v>895</v>
      </c>
      <c r="AO19" s="71">
        <v>689</v>
      </c>
      <c r="AP19" s="71">
        <v>683</v>
      </c>
      <c r="AQ19" s="109">
        <v>702</v>
      </c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</row>
    <row r="20" spans="1:55" ht="17.25" customHeight="1">
      <c r="A20" s="453" t="s">
        <v>61</v>
      </c>
      <c r="B20" s="71">
        <v>174</v>
      </c>
      <c r="C20" s="71">
        <v>198</v>
      </c>
      <c r="D20" s="71">
        <v>189</v>
      </c>
      <c r="E20" s="71">
        <v>170</v>
      </c>
      <c r="F20" s="71">
        <v>176</v>
      </c>
      <c r="G20" s="71">
        <v>210</v>
      </c>
      <c r="H20" s="71">
        <v>221</v>
      </c>
      <c r="I20" s="71">
        <v>225</v>
      </c>
      <c r="J20" s="71">
        <v>245</v>
      </c>
      <c r="K20" s="71">
        <v>274</v>
      </c>
      <c r="L20" s="71">
        <v>301</v>
      </c>
      <c r="M20" s="71">
        <v>297</v>
      </c>
      <c r="N20" s="71">
        <v>381</v>
      </c>
      <c r="O20" s="71">
        <v>413</v>
      </c>
      <c r="P20" s="71">
        <v>397</v>
      </c>
      <c r="Q20" s="71">
        <v>296</v>
      </c>
      <c r="R20" s="71">
        <v>242</v>
      </c>
      <c r="S20" s="71">
        <v>315</v>
      </c>
      <c r="T20" s="71">
        <v>353</v>
      </c>
      <c r="U20" s="71">
        <v>360</v>
      </c>
      <c r="V20" s="71">
        <v>317</v>
      </c>
      <c r="W20" s="71">
        <v>403</v>
      </c>
      <c r="X20" s="71">
        <v>417</v>
      </c>
      <c r="Y20" s="71">
        <v>431</v>
      </c>
      <c r="Z20" s="71">
        <v>386</v>
      </c>
      <c r="AA20" s="71">
        <v>449</v>
      </c>
      <c r="AB20" s="71">
        <v>473</v>
      </c>
      <c r="AC20" s="71">
        <v>408</v>
      </c>
      <c r="AD20" s="71">
        <v>372</v>
      </c>
      <c r="AE20" s="71">
        <v>450</v>
      </c>
      <c r="AF20" s="71">
        <v>477</v>
      </c>
      <c r="AG20" s="71">
        <v>434</v>
      </c>
      <c r="AH20" s="71">
        <v>410</v>
      </c>
      <c r="AI20" s="71">
        <v>482</v>
      </c>
      <c r="AJ20" s="71">
        <v>512</v>
      </c>
      <c r="AK20" s="71">
        <v>480</v>
      </c>
      <c r="AL20" s="71">
        <v>439</v>
      </c>
      <c r="AM20" s="71">
        <v>517</v>
      </c>
      <c r="AN20" s="71">
        <v>501</v>
      </c>
      <c r="AO20" s="71">
        <v>409</v>
      </c>
      <c r="AP20" s="71">
        <v>348</v>
      </c>
      <c r="AQ20" s="109">
        <v>375</v>
      </c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</row>
    <row r="21" spans="1:55" ht="13.5" customHeight="1">
      <c r="A21" s="453" t="s">
        <v>62</v>
      </c>
      <c r="B21" s="71">
        <v>70</v>
      </c>
      <c r="C21" s="71">
        <v>81</v>
      </c>
      <c r="D21" s="71">
        <v>90</v>
      </c>
      <c r="E21" s="71">
        <v>83</v>
      </c>
      <c r="F21" s="71">
        <v>72</v>
      </c>
      <c r="G21" s="71">
        <v>89</v>
      </c>
      <c r="H21" s="71">
        <v>94</v>
      </c>
      <c r="I21" s="71">
        <v>91</v>
      </c>
      <c r="J21" s="71">
        <v>91</v>
      </c>
      <c r="K21" s="71">
        <v>112</v>
      </c>
      <c r="L21" s="71">
        <v>123</v>
      </c>
      <c r="M21" s="71">
        <v>119</v>
      </c>
      <c r="N21" s="71">
        <v>143</v>
      </c>
      <c r="O21" s="71">
        <v>158</v>
      </c>
      <c r="P21" s="71">
        <v>181</v>
      </c>
      <c r="Q21" s="71">
        <v>122</v>
      </c>
      <c r="R21" s="71">
        <v>75</v>
      </c>
      <c r="S21" s="71">
        <v>82</v>
      </c>
      <c r="T21" s="71">
        <v>103</v>
      </c>
      <c r="U21" s="71">
        <v>96</v>
      </c>
      <c r="V21" s="71">
        <v>83</v>
      </c>
      <c r="W21" s="71">
        <v>118</v>
      </c>
      <c r="X21" s="71">
        <v>139</v>
      </c>
      <c r="Y21" s="71">
        <v>128</v>
      </c>
      <c r="Z21" s="71">
        <v>120</v>
      </c>
      <c r="AA21" s="71">
        <v>163</v>
      </c>
      <c r="AB21" s="71">
        <v>194</v>
      </c>
      <c r="AC21" s="71">
        <v>147</v>
      </c>
      <c r="AD21" s="71">
        <v>135</v>
      </c>
      <c r="AE21" s="71">
        <v>169</v>
      </c>
      <c r="AF21" s="71">
        <v>194</v>
      </c>
      <c r="AG21" s="71">
        <v>167</v>
      </c>
      <c r="AH21" s="71">
        <v>140</v>
      </c>
      <c r="AI21" s="71">
        <v>185</v>
      </c>
      <c r="AJ21" s="71">
        <v>198</v>
      </c>
      <c r="AK21" s="71">
        <v>167</v>
      </c>
      <c r="AL21" s="71">
        <v>132</v>
      </c>
      <c r="AM21" s="71">
        <v>162</v>
      </c>
      <c r="AN21" s="71">
        <v>169</v>
      </c>
      <c r="AO21" s="71">
        <v>123</v>
      </c>
      <c r="AP21" s="71">
        <v>93</v>
      </c>
      <c r="AQ21" s="109">
        <v>117</v>
      </c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</row>
    <row r="22" spans="1:55" ht="15" customHeight="1">
      <c r="A22" s="453" t="s">
        <v>63</v>
      </c>
      <c r="B22" s="71">
        <v>3601</v>
      </c>
      <c r="C22" s="71">
        <v>3665</v>
      </c>
      <c r="D22" s="71">
        <v>3178</v>
      </c>
      <c r="E22" s="71">
        <v>3382</v>
      </c>
      <c r="F22" s="71">
        <v>3301</v>
      </c>
      <c r="G22" s="71">
        <v>3893</v>
      </c>
      <c r="H22" s="71">
        <v>4510</v>
      </c>
      <c r="I22" s="71">
        <v>4477</v>
      </c>
      <c r="J22" s="71">
        <v>4655</v>
      </c>
      <c r="K22" s="71">
        <v>5206</v>
      </c>
      <c r="L22" s="71">
        <v>5260</v>
      </c>
      <c r="M22" s="71">
        <v>5390</v>
      </c>
      <c r="N22" s="71">
        <v>5838</v>
      </c>
      <c r="O22" s="71">
        <v>8689</v>
      </c>
      <c r="P22" s="71">
        <v>8633</v>
      </c>
      <c r="Q22" s="71">
        <v>4241</v>
      </c>
      <c r="R22" s="71">
        <v>2923</v>
      </c>
      <c r="S22" s="71">
        <v>2852</v>
      </c>
      <c r="T22" s="71">
        <v>3192</v>
      </c>
      <c r="U22" s="71">
        <v>3690</v>
      </c>
      <c r="V22" s="71">
        <v>3444</v>
      </c>
      <c r="W22" s="71">
        <v>4844</v>
      </c>
      <c r="X22" s="71">
        <v>4206</v>
      </c>
      <c r="Y22" s="71">
        <v>4641</v>
      </c>
      <c r="Z22" s="71">
        <v>5205</v>
      </c>
      <c r="AA22" s="71">
        <v>6005</v>
      </c>
      <c r="AB22" s="71">
        <v>5283</v>
      </c>
      <c r="AC22" s="71">
        <v>5413</v>
      </c>
      <c r="AD22" s="71">
        <v>4758</v>
      </c>
      <c r="AE22" s="71">
        <v>5364</v>
      </c>
      <c r="AF22" s="71">
        <v>4450</v>
      </c>
      <c r="AG22" s="71">
        <v>4112</v>
      </c>
      <c r="AH22" s="71">
        <v>4309</v>
      </c>
      <c r="AI22" s="71">
        <v>4618</v>
      </c>
      <c r="AJ22" s="71">
        <v>4235</v>
      </c>
      <c r="AK22" s="71">
        <v>4204</v>
      </c>
      <c r="AL22" s="71">
        <v>3967</v>
      </c>
      <c r="AM22" s="71">
        <v>4482</v>
      </c>
      <c r="AN22" s="71">
        <v>3656</v>
      </c>
      <c r="AO22" s="71">
        <v>2983</v>
      </c>
      <c r="AP22" s="71">
        <v>2561</v>
      </c>
      <c r="AQ22" s="109">
        <v>2436</v>
      </c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</row>
    <row r="23" spans="1:55" ht="16.5" customHeight="1">
      <c r="A23" s="453" t="s">
        <v>64</v>
      </c>
      <c r="B23" s="71">
        <v>422</v>
      </c>
      <c r="C23" s="71">
        <v>484</v>
      </c>
      <c r="D23" s="71">
        <v>506</v>
      </c>
      <c r="E23" s="71">
        <v>549</v>
      </c>
      <c r="F23" s="71">
        <v>473</v>
      </c>
      <c r="G23" s="71">
        <v>576</v>
      </c>
      <c r="H23" s="71">
        <v>603</v>
      </c>
      <c r="I23" s="71">
        <v>709</v>
      </c>
      <c r="J23" s="71">
        <v>670</v>
      </c>
      <c r="K23" s="71">
        <v>770</v>
      </c>
      <c r="L23" s="71">
        <v>849</v>
      </c>
      <c r="M23" s="71">
        <v>970</v>
      </c>
      <c r="N23" s="71">
        <v>938</v>
      </c>
      <c r="O23" s="71">
        <v>1091</v>
      </c>
      <c r="P23" s="71">
        <v>1166</v>
      </c>
      <c r="Q23" s="71">
        <v>958</v>
      </c>
      <c r="R23" s="71">
        <v>577</v>
      </c>
      <c r="S23" s="71">
        <v>724</v>
      </c>
      <c r="T23" s="71">
        <v>883</v>
      </c>
      <c r="U23" s="71">
        <v>1101</v>
      </c>
      <c r="V23" s="71">
        <v>835</v>
      </c>
      <c r="W23" s="71">
        <v>887</v>
      </c>
      <c r="X23" s="71">
        <v>969</v>
      </c>
      <c r="Y23" s="71">
        <v>1187</v>
      </c>
      <c r="Z23" s="71">
        <v>1005</v>
      </c>
      <c r="AA23" s="71">
        <v>1114</v>
      </c>
      <c r="AB23" s="71">
        <v>1245</v>
      </c>
      <c r="AC23" s="71">
        <v>1296</v>
      </c>
      <c r="AD23" s="71">
        <v>1176</v>
      </c>
      <c r="AE23" s="71">
        <v>1183</v>
      </c>
      <c r="AF23" s="71">
        <v>1315</v>
      </c>
      <c r="AG23" s="71">
        <v>1337</v>
      </c>
      <c r="AH23" s="71">
        <v>1127</v>
      </c>
      <c r="AI23" s="71">
        <v>1241</v>
      </c>
      <c r="AJ23" s="71">
        <v>1263</v>
      </c>
      <c r="AK23" s="71">
        <v>1358</v>
      </c>
      <c r="AL23" s="71">
        <v>1101</v>
      </c>
      <c r="AM23" s="71">
        <v>1173</v>
      </c>
      <c r="AN23" s="71">
        <v>1026</v>
      </c>
      <c r="AO23" s="71">
        <v>919</v>
      </c>
      <c r="AP23" s="71">
        <v>699</v>
      </c>
      <c r="AQ23" s="109">
        <v>799</v>
      </c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</row>
    <row r="24" spans="1:55" ht="17.45" customHeight="1">
      <c r="A24" s="453" t="s">
        <v>164</v>
      </c>
      <c r="B24" s="72">
        <f t="shared" ref="B24:AQ24" si="1">B15-B17-B18-B19-B20-B21-B22-B23</f>
        <v>34</v>
      </c>
      <c r="C24" s="72">
        <f t="shared" si="1"/>
        <v>26</v>
      </c>
      <c r="D24" s="72">
        <f t="shared" si="1"/>
        <v>20</v>
      </c>
      <c r="E24" s="72">
        <f t="shared" si="1"/>
        <v>21</v>
      </c>
      <c r="F24" s="72">
        <f t="shared" si="1"/>
        <v>27</v>
      </c>
      <c r="G24" s="72">
        <f t="shared" si="1"/>
        <v>25</v>
      </c>
      <c r="H24" s="72">
        <f t="shared" si="1"/>
        <v>19</v>
      </c>
      <c r="I24" s="72">
        <f t="shared" si="1"/>
        <v>44</v>
      </c>
      <c r="J24" s="72">
        <f t="shared" si="1"/>
        <v>26</v>
      </c>
      <c r="K24" s="72">
        <f t="shared" si="1"/>
        <v>29</v>
      </c>
      <c r="L24" s="72">
        <f t="shared" si="1"/>
        <v>31</v>
      </c>
      <c r="M24" s="72">
        <f t="shared" si="1"/>
        <v>50</v>
      </c>
      <c r="N24" s="72">
        <f t="shared" si="1"/>
        <v>161</v>
      </c>
      <c r="O24" s="72">
        <f t="shared" si="1"/>
        <v>153</v>
      </c>
      <c r="P24" s="72">
        <f t="shared" si="1"/>
        <v>124</v>
      </c>
      <c r="Q24" s="72">
        <f t="shared" si="1"/>
        <v>89</v>
      </c>
      <c r="R24" s="72">
        <f t="shared" si="1"/>
        <v>50</v>
      </c>
      <c r="S24" s="72">
        <f t="shared" si="1"/>
        <v>58</v>
      </c>
      <c r="T24" s="72">
        <f t="shared" si="1"/>
        <v>71</v>
      </c>
      <c r="U24" s="72">
        <f t="shared" si="1"/>
        <v>92</v>
      </c>
      <c r="V24" s="72">
        <f t="shared" si="1"/>
        <v>57</v>
      </c>
      <c r="W24" s="72">
        <f t="shared" si="1"/>
        <v>63</v>
      </c>
      <c r="X24" s="72">
        <f t="shared" si="1"/>
        <v>67</v>
      </c>
      <c r="Y24" s="72">
        <f t="shared" si="1"/>
        <v>71</v>
      </c>
      <c r="Z24" s="72">
        <f t="shared" si="1"/>
        <v>69</v>
      </c>
      <c r="AA24" s="72">
        <f t="shared" si="1"/>
        <v>78</v>
      </c>
      <c r="AB24" s="72">
        <f t="shared" si="1"/>
        <v>91</v>
      </c>
      <c r="AC24" s="72">
        <f t="shared" si="1"/>
        <v>87</v>
      </c>
      <c r="AD24" s="72">
        <f t="shared" si="1"/>
        <v>84</v>
      </c>
      <c r="AE24" s="72">
        <f t="shared" si="1"/>
        <v>86</v>
      </c>
      <c r="AF24" s="72">
        <f t="shared" si="1"/>
        <v>93</v>
      </c>
      <c r="AG24" s="72">
        <f t="shared" si="1"/>
        <v>99</v>
      </c>
      <c r="AH24" s="72">
        <f t="shared" si="1"/>
        <v>88</v>
      </c>
      <c r="AI24" s="72">
        <f t="shared" si="1"/>
        <v>91</v>
      </c>
      <c r="AJ24" s="72">
        <f t="shared" si="1"/>
        <v>85</v>
      </c>
      <c r="AK24" s="72">
        <f t="shared" si="1"/>
        <v>109</v>
      </c>
      <c r="AL24" s="72">
        <f t="shared" si="1"/>
        <v>72</v>
      </c>
      <c r="AM24" s="72">
        <f t="shared" si="1"/>
        <v>89</v>
      </c>
      <c r="AN24" s="72">
        <f t="shared" si="1"/>
        <v>65</v>
      </c>
      <c r="AO24" s="72">
        <f t="shared" si="1"/>
        <v>164</v>
      </c>
      <c r="AP24" s="72">
        <f t="shared" si="1"/>
        <v>49</v>
      </c>
      <c r="AQ24" s="83">
        <f t="shared" si="1"/>
        <v>52</v>
      </c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</row>
    <row r="25" spans="1:55" ht="6.6" customHeight="1">
      <c r="A25" s="103"/>
      <c r="B25" s="72"/>
      <c r="C25" s="72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74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spans="1:55" s="1" customFormat="1" ht="18" customHeight="1">
      <c r="A26" s="451" t="s">
        <v>167</v>
      </c>
      <c r="B26" s="64">
        <v>686</v>
      </c>
      <c r="C26" s="64">
        <v>770</v>
      </c>
      <c r="D26" s="64">
        <v>878</v>
      </c>
      <c r="E26" s="64">
        <v>908</v>
      </c>
      <c r="F26" s="64">
        <v>730</v>
      </c>
      <c r="G26" s="64">
        <v>809</v>
      </c>
      <c r="H26" s="64">
        <v>1008</v>
      </c>
      <c r="I26" s="64">
        <v>1024</v>
      </c>
      <c r="J26" s="64">
        <v>967</v>
      </c>
      <c r="K26" s="64">
        <v>1026</v>
      </c>
      <c r="L26" s="64">
        <v>1248</v>
      </c>
      <c r="M26" s="64">
        <v>1420</v>
      </c>
      <c r="N26" s="64">
        <v>1394</v>
      </c>
      <c r="O26" s="64">
        <v>1620</v>
      </c>
      <c r="P26" s="64">
        <v>1705</v>
      </c>
      <c r="Q26" s="64">
        <v>1498</v>
      </c>
      <c r="R26" s="64">
        <v>974</v>
      </c>
      <c r="S26" s="64">
        <v>1087</v>
      </c>
      <c r="T26" s="64">
        <v>1309</v>
      </c>
      <c r="U26" s="64">
        <v>1549</v>
      </c>
      <c r="V26" s="64">
        <v>1296</v>
      </c>
      <c r="W26" s="64">
        <v>1419</v>
      </c>
      <c r="X26" s="64">
        <v>1660</v>
      </c>
      <c r="Y26" s="64">
        <v>1902</v>
      </c>
      <c r="Z26" s="64">
        <v>1645</v>
      </c>
      <c r="AA26" s="64">
        <v>1842</v>
      </c>
      <c r="AB26" s="64">
        <v>2059</v>
      </c>
      <c r="AC26" s="64">
        <v>2131</v>
      </c>
      <c r="AD26" s="64">
        <v>1688</v>
      </c>
      <c r="AE26" s="64">
        <v>1773</v>
      </c>
      <c r="AF26" s="64">
        <v>1945</v>
      </c>
      <c r="AG26" s="64">
        <v>2130</v>
      </c>
      <c r="AH26" s="64">
        <v>1680</v>
      </c>
      <c r="AI26" s="64">
        <v>1782</v>
      </c>
      <c r="AJ26" s="64">
        <v>1818</v>
      </c>
      <c r="AK26" s="64">
        <v>2058</v>
      </c>
      <c r="AL26" s="64">
        <v>1748</v>
      </c>
      <c r="AM26" s="64">
        <v>2012</v>
      </c>
      <c r="AN26" s="64">
        <v>2453</v>
      </c>
      <c r="AO26" s="64">
        <v>2149</v>
      </c>
      <c r="AP26" s="64">
        <v>1338</v>
      </c>
      <c r="AQ26" s="108">
        <v>1285</v>
      </c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</row>
    <row r="27" spans="1:55" ht="10.15" customHeight="1">
      <c r="A27" s="452" t="s">
        <v>57</v>
      </c>
      <c r="B27" s="72"/>
      <c r="C27" s="72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0"/>
      <c r="AP27" s="80"/>
      <c r="AQ27" s="74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spans="1:55" ht="17.25" customHeight="1">
      <c r="A28" s="453" t="s">
        <v>58</v>
      </c>
      <c r="B28" s="71">
        <v>346</v>
      </c>
      <c r="C28" s="71">
        <v>402</v>
      </c>
      <c r="D28" s="71">
        <v>475</v>
      </c>
      <c r="E28" s="71">
        <v>509</v>
      </c>
      <c r="F28" s="71">
        <v>333</v>
      </c>
      <c r="G28" s="71">
        <v>335</v>
      </c>
      <c r="H28" s="71">
        <v>477</v>
      </c>
      <c r="I28" s="71">
        <v>496</v>
      </c>
      <c r="J28" s="71">
        <v>428</v>
      </c>
      <c r="K28" s="71">
        <v>465</v>
      </c>
      <c r="L28" s="71">
        <v>604</v>
      </c>
      <c r="M28" s="71">
        <v>755</v>
      </c>
      <c r="N28" s="71">
        <v>682</v>
      </c>
      <c r="O28" s="71">
        <v>740</v>
      </c>
      <c r="P28" s="71">
        <v>791</v>
      </c>
      <c r="Q28" s="71">
        <v>775</v>
      </c>
      <c r="R28" s="71">
        <v>537</v>
      </c>
      <c r="S28" s="71">
        <v>560</v>
      </c>
      <c r="T28" s="71">
        <v>690</v>
      </c>
      <c r="U28" s="71">
        <v>838</v>
      </c>
      <c r="V28" s="71">
        <v>694</v>
      </c>
      <c r="W28" s="71">
        <v>700</v>
      </c>
      <c r="X28" s="71">
        <v>786</v>
      </c>
      <c r="Y28" s="71">
        <v>1030</v>
      </c>
      <c r="Z28" s="71">
        <v>810</v>
      </c>
      <c r="AA28" s="71">
        <v>827</v>
      </c>
      <c r="AB28" s="71">
        <v>959</v>
      </c>
      <c r="AC28" s="71">
        <v>1082</v>
      </c>
      <c r="AD28" s="71">
        <v>832</v>
      </c>
      <c r="AE28" s="71">
        <v>917</v>
      </c>
      <c r="AF28" s="71">
        <v>1028</v>
      </c>
      <c r="AG28" s="71">
        <v>1176</v>
      </c>
      <c r="AH28" s="71">
        <v>920</v>
      </c>
      <c r="AI28" s="71">
        <v>971</v>
      </c>
      <c r="AJ28" s="71">
        <v>974</v>
      </c>
      <c r="AK28" s="71">
        <v>1121</v>
      </c>
      <c r="AL28" s="71">
        <v>1006</v>
      </c>
      <c r="AM28" s="71">
        <v>1219</v>
      </c>
      <c r="AN28" s="71">
        <v>1698.2375047100002</v>
      </c>
      <c r="AO28" s="71">
        <v>1442</v>
      </c>
      <c r="AP28" s="71">
        <v>863</v>
      </c>
      <c r="AQ28" s="109">
        <v>801</v>
      </c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spans="1:55" ht="19.899999999999999" customHeight="1">
      <c r="A29" s="453" t="s">
        <v>59</v>
      </c>
      <c r="B29" s="63" t="s">
        <v>14</v>
      </c>
      <c r="C29" s="63" t="s">
        <v>14</v>
      </c>
      <c r="D29" s="63" t="s">
        <v>14</v>
      </c>
      <c r="E29" s="63" t="s">
        <v>14</v>
      </c>
      <c r="F29" s="63" t="s">
        <v>14</v>
      </c>
      <c r="G29" s="63" t="s">
        <v>14</v>
      </c>
      <c r="H29" s="63" t="s">
        <v>14</v>
      </c>
      <c r="I29" s="63" t="s">
        <v>14</v>
      </c>
      <c r="J29" s="63" t="s">
        <v>14</v>
      </c>
      <c r="K29" s="63" t="s">
        <v>14</v>
      </c>
      <c r="L29" s="63" t="s">
        <v>14</v>
      </c>
      <c r="M29" s="63" t="s">
        <v>14</v>
      </c>
      <c r="N29" s="71">
        <v>65</v>
      </c>
      <c r="O29" s="71">
        <v>191</v>
      </c>
      <c r="P29" s="71">
        <v>162</v>
      </c>
      <c r="Q29" s="71">
        <v>73</v>
      </c>
      <c r="R29" s="71">
        <v>24</v>
      </c>
      <c r="S29" s="71">
        <v>36</v>
      </c>
      <c r="T29" s="71">
        <v>61</v>
      </c>
      <c r="U29" s="71">
        <v>107</v>
      </c>
      <c r="V29" s="71">
        <v>95</v>
      </c>
      <c r="W29" s="71">
        <v>100</v>
      </c>
      <c r="X29" s="71">
        <v>130</v>
      </c>
      <c r="Y29" s="71">
        <v>114</v>
      </c>
      <c r="Z29" s="71">
        <v>114</v>
      </c>
      <c r="AA29" s="71">
        <v>191</v>
      </c>
      <c r="AB29" s="71">
        <v>181</v>
      </c>
      <c r="AC29" s="71">
        <v>182</v>
      </c>
      <c r="AD29" s="71">
        <v>138</v>
      </c>
      <c r="AE29" s="71">
        <v>44</v>
      </c>
      <c r="AF29" s="71">
        <v>35</v>
      </c>
      <c r="AG29" s="71">
        <v>61</v>
      </c>
      <c r="AH29" s="71">
        <v>25</v>
      </c>
      <c r="AI29" s="71">
        <v>45</v>
      </c>
      <c r="AJ29" s="71">
        <v>40</v>
      </c>
      <c r="AK29" s="71">
        <v>52</v>
      </c>
      <c r="AL29" s="71">
        <v>29</v>
      </c>
      <c r="AM29" s="71">
        <v>25</v>
      </c>
      <c r="AN29" s="71">
        <v>15</v>
      </c>
      <c r="AO29" s="71">
        <v>4</v>
      </c>
      <c r="AP29" s="71">
        <v>7</v>
      </c>
      <c r="AQ29" s="109">
        <v>6</v>
      </c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spans="1:55" ht="18.75" customHeight="1">
      <c r="A30" s="453" t="s">
        <v>60</v>
      </c>
      <c r="B30" s="71">
        <v>32</v>
      </c>
      <c r="C30" s="71">
        <v>37</v>
      </c>
      <c r="D30" s="71">
        <v>37</v>
      </c>
      <c r="E30" s="71">
        <v>42</v>
      </c>
      <c r="F30" s="71">
        <v>41</v>
      </c>
      <c r="G30" s="378">
        <v>64</v>
      </c>
      <c r="H30" s="71">
        <v>63</v>
      </c>
      <c r="I30" s="71">
        <v>63</v>
      </c>
      <c r="J30" s="71">
        <v>76</v>
      </c>
      <c r="K30" s="71">
        <v>73</v>
      </c>
      <c r="L30" s="71">
        <v>75</v>
      </c>
      <c r="M30" s="71">
        <v>97</v>
      </c>
      <c r="N30" s="71">
        <v>87</v>
      </c>
      <c r="O30" s="71">
        <v>97</v>
      </c>
      <c r="P30" s="71">
        <v>107</v>
      </c>
      <c r="Q30" s="71">
        <v>101</v>
      </c>
      <c r="R30" s="71">
        <v>79</v>
      </c>
      <c r="S30" s="71">
        <v>84</v>
      </c>
      <c r="T30" s="71">
        <v>99</v>
      </c>
      <c r="U30" s="71">
        <v>117</v>
      </c>
      <c r="V30" s="71">
        <v>100</v>
      </c>
      <c r="W30" s="71">
        <v>110</v>
      </c>
      <c r="X30" s="71">
        <v>124</v>
      </c>
      <c r="Y30" s="71">
        <v>137</v>
      </c>
      <c r="Z30" s="71">
        <v>110</v>
      </c>
      <c r="AA30" s="71">
        <v>129</v>
      </c>
      <c r="AB30" s="71">
        <v>131</v>
      </c>
      <c r="AC30" s="71">
        <v>139</v>
      </c>
      <c r="AD30" s="71">
        <v>120</v>
      </c>
      <c r="AE30" s="378">
        <v>143</v>
      </c>
      <c r="AF30" s="71">
        <v>146</v>
      </c>
      <c r="AG30" s="71">
        <v>182</v>
      </c>
      <c r="AH30" s="71">
        <v>137</v>
      </c>
      <c r="AI30" s="71">
        <v>165</v>
      </c>
      <c r="AJ30" s="71">
        <v>164</v>
      </c>
      <c r="AK30" s="71">
        <v>188</v>
      </c>
      <c r="AL30" s="71">
        <v>150</v>
      </c>
      <c r="AM30" s="71">
        <v>162</v>
      </c>
      <c r="AN30" s="71">
        <v>151</v>
      </c>
      <c r="AO30" s="71">
        <v>144</v>
      </c>
      <c r="AP30" s="71">
        <v>95</v>
      </c>
      <c r="AQ30" s="109">
        <v>100</v>
      </c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spans="1:55" ht="20.45" customHeight="1">
      <c r="A31" s="453" t="s">
        <v>61</v>
      </c>
      <c r="B31" s="71">
        <v>11</v>
      </c>
      <c r="C31" s="71">
        <v>15</v>
      </c>
      <c r="D31" s="71">
        <v>14</v>
      </c>
      <c r="E31" s="71">
        <v>17</v>
      </c>
      <c r="F31" s="71">
        <v>23</v>
      </c>
      <c r="G31" s="71">
        <v>29</v>
      </c>
      <c r="H31" s="71">
        <v>29</v>
      </c>
      <c r="I31" s="71">
        <v>39</v>
      </c>
      <c r="J31" s="71">
        <v>32</v>
      </c>
      <c r="K31" s="71">
        <v>31</v>
      </c>
      <c r="L31" s="71">
        <v>34</v>
      </c>
      <c r="M31" s="71">
        <v>41</v>
      </c>
      <c r="N31" s="71">
        <v>40</v>
      </c>
      <c r="O31" s="71">
        <v>50</v>
      </c>
      <c r="P31" s="71">
        <v>54</v>
      </c>
      <c r="Q31" s="71">
        <v>45</v>
      </c>
      <c r="R31" s="71">
        <v>40</v>
      </c>
      <c r="S31" s="71">
        <v>58</v>
      </c>
      <c r="T31" s="71">
        <v>50</v>
      </c>
      <c r="U31" s="71">
        <v>54</v>
      </c>
      <c r="V31" s="71">
        <v>47</v>
      </c>
      <c r="W31" s="71">
        <v>48</v>
      </c>
      <c r="X31" s="71">
        <v>50</v>
      </c>
      <c r="Y31" s="71">
        <v>56</v>
      </c>
      <c r="Z31" s="71">
        <v>99</v>
      </c>
      <c r="AA31" s="71">
        <v>134</v>
      </c>
      <c r="AB31" s="71">
        <v>98</v>
      </c>
      <c r="AC31" s="71">
        <v>136</v>
      </c>
      <c r="AD31" s="71">
        <v>102</v>
      </c>
      <c r="AE31" s="71">
        <v>122</v>
      </c>
      <c r="AF31" s="71">
        <v>104</v>
      </c>
      <c r="AG31" s="71">
        <v>130</v>
      </c>
      <c r="AH31" s="71">
        <v>120</v>
      </c>
      <c r="AI31" s="71">
        <v>120</v>
      </c>
      <c r="AJ31" s="71">
        <v>118</v>
      </c>
      <c r="AK31" s="71">
        <v>149</v>
      </c>
      <c r="AL31" s="71">
        <v>94</v>
      </c>
      <c r="AM31" s="71">
        <v>103</v>
      </c>
      <c r="AN31" s="71">
        <v>87</v>
      </c>
      <c r="AO31" s="71">
        <v>83</v>
      </c>
      <c r="AP31" s="71">
        <v>57</v>
      </c>
      <c r="AQ31" s="109">
        <v>58</v>
      </c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spans="1:55" ht="16.149999999999999" customHeight="1">
      <c r="A32" s="453" t="s">
        <v>62</v>
      </c>
      <c r="B32" s="71">
        <v>213</v>
      </c>
      <c r="C32" s="71">
        <v>222</v>
      </c>
      <c r="D32" s="71">
        <v>251</v>
      </c>
      <c r="E32" s="71">
        <v>206</v>
      </c>
      <c r="F32" s="71">
        <v>216</v>
      </c>
      <c r="G32" s="71">
        <v>219</v>
      </c>
      <c r="H32" s="71">
        <v>254</v>
      </c>
      <c r="I32" s="71">
        <v>227</v>
      </c>
      <c r="J32" s="71">
        <v>235</v>
      </c>
      <c r="K32" s="71">
        <v>224</v>
      </c>
      <c r="L32" s="71">
        <v>269</v>
      </c>
      <c r="M32" s="71">
        <v>258</v>
      </c>
      <c r="N32" s="71">
        <v>263</v>
      </c>
      <c r="O32" s="71">
        <v>257</v>
      </c>
      <c r="P32" s="71">
        <v>275</v>
      </c>
      <c r="Q32" s="71">
        <v>217</v>
      </c>
      <c r="R32" s="71">
        <v>173</v>
      </c>
      <c r="S32" s="71">
        <v>188</v>
      </c>
      <c r="T32" s="71">
        <v>220</v>
      </c>
      <c r="U32" s="71">
        <v>206</v>
      </c>
      <c r="V32" s="71">
        <v>193</v>
      </c>
      <c r="W32" s="71">
        <v>192</v>
      </c>
      <c r="X32" s="71">
        <v>229</v>
      </c>
      <c r="Y32" s="71">
        <v>228</v>
      </c>
      <c r="Z32" s="71">
        <v>234</v>
      </c>
      <c r="AA32" s="71">
        <v>250</v>
      </c>
      <c r="AB32" s="71">
        <v>283</v>
      </c>
      <c r="AC32" s="71">
        <v>231</v>
      </c>
      <c r="AD32" s="71">
        <v>218</v>
      </c>
      <c r="AE32" s="71">
        <v>208</v>
      </c>
      <c r="AF32" s="71">
        <v>239</v>
      </c>
      <c r="AG32" s="71">
        <v>213</v>
      </c>
      <c r="AH32" s="71">
        <v>227</v>
      </c>
      <c r="AI32" s="71">
        <v>213</v>
      </c>
      <c r="AJ32" s="71">
        <v>242</v>
      </c>
      <c r="AK32" s="71">
        <v>221</v>
      </c>
      <c r="AL32" s="71">
        <v>230</v>
      </c>
      <c r="AM32" s="71">
        <v>210</v>
      </c>
      <c r="AN32" s="71">
        <v>212</v>
      </c>
      <c r="AO32" s="71">
        <v>181</v>
      </c>
      <c r="AP32" s="71">
        <v>154</v>
      </c>
      <c r="AQ32" s="109">
        <v>153</v>
      </c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spans="1:54" ht="18.600000000000001" customHeight="1">
      <c r="A33" s="453" t="s">
        <v>63</v>
      </c>
      <c r="B33" s="71">
        <v>9</v>
      </c>
      <c r="C33" s="71">
        <v>9</v>
      </c>
      <c r="D33" s="71">
        <v>11</v>
      </c>
      <c r="E33" s="71">
        <v>14</v>
      </c>
      <c r="F33" s="71">
        <v>11</v>
      </c>
      <c r="G33" s="71">
        <v>12</v>
      </c>
      <c r="H33" s="71">
        <v>12</v>
      </c>
      <c r="I33" s="71">
        <v>15</v>
      </c>
      <c r="J33" s="71">
        <v>15</v>
      </c>
      <c r="K33" s="71">
        <v>18</v>
      </c>
      <c r="L33" s="71">
        <v>20</v>
      </c>
      <c r="M33" s="71">
        <v>23</v>
      </c>
      <c r="N33" s="71">
        <v>21</v>
      </c>
      <c r="O33" s="71">
        <v>22</v>
      </c>
      <c r="P33" s="71">
        <v>23</v>
      </c>
      <c r="Q33" s="71">
        <v>23</v>
      </c>
      <c r="R33" s="71">
        <v>14</v>
      </c>
      <c r="S33" s="71">
        <v>14</v>
      </c>
      <c r="T33" s="71">
        <v>24</v>
      </c>
      <c r="U33" s="71">
        <v>27</v>
      </c>
      <c r="V33" s="71">
        <v>22</v>
      </c>
      <c r="W33" s="71">
        <v>22</v>
      </c>
      <c r="X33" s="71">
        <v>29</v>
      </c>
      <c r="Y33" s="71">
        <v>29</v>
      </c>
      <c r="Z33" s="71">
        <v>29</v>
      </c>
      <c r="AA33" s="71">
        <v>24</v>
      </c>
      <c r="AB33" s="71">
        <v>36</v>
      </c>
      <c r="AC33" s="71">
        <v>35</v>
      </c>
      <c r="AD33" s="71">
        <v>28</v>
      </c>
      <c r="AE33" s="71">
        <v>28</v>
      </c>
      <c r="AF33" s="71">
        <v>35</v>
      </c>
      <c r="AG33" s="71">
        <v>38</v>
      </c>
      <c r="AH33" s="71">
        <v>27</v>
      </c>
      <c r="AI33" s="71">
        <v>24</v>
      </c>
      <c r="AJ33" s="71">
        <v>31</v>
      </c>
      <c r="AK33" s="71">
        <v>35</v>
      </c>
      <c r="AL33" s="71">
        <v>18</v>
      </c>
      <c r="AM33" s="71">
        <v>18</v>
      </c>
      <c r="AN33" s="71">
        <v>20</v>
      </c>
      <c r="AO33" s="71">
        <v>22</v>
      </c>
      <c r="AP33" s="71">
        <v>10</v>
      </c>
      <c r="AQ33" s="109">
        <v>10</v>
      </c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spans="1:54" ht="18" customHeight="1">
      <c r="A34" s="453" t="s">
        <v>64</v>
      </c>
      <c r="B34" s="71">
        <v>36</v>
      </c>
      <c r="C34" s="71">
        <v>44</v>
      </c>
      <c r="D34" s="71">
        <v>43</v>
      </c>
      <c r="E34" s="71">
        <v>66</v>
      </c>
      <c r="F34" s="71">
        <v>65</v>
      </c>
      <c r="G34" s="71">
        <v>99</v>
      </c>
      <c r="H34" s="71">
        <v>114</v>
      </c>
      <c r="I34" s="71">
        <v>116</v>
      </c>
      <c r="J34" s="71">
        <v>123</v>
      </c>
      <c r="K34" s="71">
        <v>152</v>
      </c>
      <c r="L34" s="71">
        <v>169</v>
      </c>
      <c r="M34" s="71">
        <v>158</v>
      </c>
      <c r="N34" s="71">
        <v>157</v>
      </c>
      <c r="O34" s="71">
        <v>176</v>
      </c>
      <c r="P34" s="71">
        <v>193</v>
      </c>
      <c r="Q34" s="71">
        <v>178</v>
      </c>
      <c r="R34" s="71">
        <v>54</v>
      </c>
      <c r="S34" s="71">
        <v>91</v>
      </c>
      <c r="T34" s="71">
        <v>98</v>
      </c>
      <c r="U34" s="71">
        <v>118</v>
      </c>
      <c r="V34" s="71">
        <v>80</v>
      </c>
      <c r="W34" s="71">
        <v>173</v>
      </c>
      <c r="X34" s="71">
        <v>221</v>
      </c>
      <c r="Y34" s="71">
        <v>196</v>
      </c>
      <c r="Z34" s="71">
        <v>160</v>
      </c>
      <c r="AA34" s="71">
        <v>188</v>
      </c>
      <c r="AB34" s="71">
        <v>252</v>
      </c>
      <c r="AC34" s="71">
        <v>204</v>
      </c>
      <c r="AD34" s="71">
        <v>155</v>
      </c>
      <c r="AE34" s="71">
        <v>211</v>
      </c>
      <c r="AF34" s="71">
        <v>238</v>
      </c>
      <c r="AG34" s="71">
        <v>203</v>
      </c>
      <c r="AH34" s="71">
        <v>129</v>
      </c>
      <c r="AI34" s="71">
        <v>136</v>
      </c>
      <c r="AJ34" s="71">
        <v>120</v>
      </c>
      <c r="AK34" s="71">
        <v>152</v>
      </c>
      <c r="AL34" s="71">
        <v>87</v>
      </c>
      <c r="AM34" s="71">
        <v>130</v>
      </c>
      <c r="AN34" s="71">
        <v>113</v>
      </c>
      <c r="AO34" s="71">
        <v>122</v>
      </c>
      <c r="AP34" s="71">
        <v>53</v>
      </c>
      <c r="AQ34" s="109">
        <v>54</v>
      </c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spans="1:54" ht="18" customHeight="1">
      <c r="A35" s="453" t="s">
        <v>164</v>
      </c>
      <c r="B35" s="72">
        <f t="shared" ref="B35:M35" si="2">B26-B28-B30-B31-B32-B33-B34</f>
        <v>39</v>
      </c>
      <c r="C35" s="72">
        <f t="shared" si="2"/>
        <v>41</v>
      </c>
      <c r="D35" s="72">
        <f t="shared" si="2"/>
        <v>47</v>
      </c>
      <c r="E35" s="72">
        <f t="shared" si="2"/>
        <v>54</v>
      </c>
      <c r="F35" s="72">
        <f t="shared" si="2"/>
        <v>41</v>
      </c>
      <c r="G35" s="72">
        <f t="shared" si="2"/>
        <v>51</v>
      </c>
      <c r="H35" s="72">
        <f t="shared" si="2"/>
        <v>59</v>
      </c>
      <c r="I35" s="72">
        <f t="shared" si="2"/>
        <v>68</v>
      </c>
      <c r="J35" s="72">
        <f t="shared" si="2"/>
        <v>58</v>
      </c>
      <c r="K35" s="72">
        <f t="shared" si="2"/>
        <v>63</v>
      </c>
      <c r="L35" s="72">
        <f t="shared" si="2"/>
        <v>77</v>
      </c>
      <c r="M35" s="72">
        <f t="shared" si="2"/>
        <v>88</v>
      </c>
      <c r="N35" s="72">
        <f t="shared" ref="N35:AQ35" si="3">N26-N28-N29-N30-N31-N32-N33-N34</f>
        <v>79</v>
      </c>
      <c r="O35" s="72">
        <f t="shared" si="3"/>
        <v>87</v>
      </c>
      <c r="P35" s="72">
        <f t="shared" si="3"/>
        <v>100</v>
      </c>
      <c r="Q35" s="72">
        <f t="shared" si="3"/>
        <v>86</v>
      </c>
      <c r="R35" s="72">
        <f t="shared" si="3"/>
        <v>53</v>
      </c>
      <c r="S35" s="72">
        <f t="shared" si="3"/>
        <v>56</v>
      </c>
      <c r="T35" s="72">
        <f t="shared" si="3"/>
        <v>67</v>
      </c>
      <c r="U35" s="72">
        <f t="shared" si="3"/>
        <v>82</v>
      </c>
      <c r="V35" s="72">
        <f t="shared" si="3"/>
        <v>65</v>
      </c>
      <c r="W35" s="72">
        <f t="shared" si="3"/>
        <v>74</v>
      </c>
      <c r="X35" s="72">
        <f t="shared" si="3"/>
        <v>91</v>
      </c>
      <c r="Y35" s="72">
        <f t="shared" si="3"/>
        <v>112</v>
      </c>
      <c r="Z35" s="72">
        <f t="shared" si="3"/>
        <v>89</v>
      </c>
      <c r="AA35" s="72">
        <f t="shared" si="3"/>
        <v>99</v>
      </c>
      <c r="AB35" s="72">
        <f t="shared" si="3"/>
        <v>119</v>
      </c>
      <c r="AC35" s="72">
        <f t="shared" si="3"/>
        <v>122</v>
      </c>
      <c r="AD35" s="72">
        <f t="shared" si="3"/>
        <v>95</v>
      </c>
      <c r="AE35" s="72">
        <f t="shared" si="3"/>
        <v>100</v>
      </c>
      <c r="AF35" s="72">
        <f t="shared" si="3"/>
        <v>120</v>
      </c>
      <c r="AG35" s="72">
        <f t="shared" si="3"/>
        <v>127</v>
      </c>
      <c r="AH35" s="72">
        <f t="shared" si="3"/>
        <v>95</v>
      </c>
      <c r="AI35" s="72">
        <f t="shared" si="3"/>
        <v>108</v>
      </c>
      <c r="AJ35" s="72">
        <f t="shared" si="3"/>
        <v>129</v>
      </c>
      <c r="AK35" s="72">
        <f t="shared" si="3"/>
        <v>140</v>
      </c>
      <c r="AL35" s="72">
        <f t="shared" si="3"/>
        <v>134</v>
      </c>
      <c r="AM35" s="72">
        <f t="shared" si="3"/>
        <v>145</v>
      </c>
      <c r="AN35" s="72">
        <f t="shared" si="3"/>
        <v>156.76249528999983</v>
      </c>
      <c r="AO35" s="72">
        <f t="shared" si="3"/>
        <v>151</v>
      </c>
      <c r="AP35" s="72">
        <f t="shared" si="3"/>
        <v>99</v>
      </c>
      <c r="AQ35" s="83">
        <f t="shared" si="3"/>
        <v>103</v>
      </c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spans="1:54" ht="6.6" customHeight="1">
      <c r="A36" s="110"/>
      <c r="B36" s="72"/>
      <c r="C36" s="72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  <c r="AJ36" s="80"/>
      <c r="AK36" s="80"/>
      <c r="AL36" s="80"/>
      <c r="AM36" s="80"/>
      <c r="AN36" s="80"/>
      <c r="AO36" s="80"/>
      <c r="AP36" s="80"/>
      <c r="AQ36" s="74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spans="1:54" s="1" customFormat="1" ht="15" customHeight="1">
      <c r="A37" s="226" t="s">
        <v>168</v>
      </c>
      <c r="B37" s="64">
        <f t="shared" ref="B37:AQ37" si="4">B6-B7-B15-B26</f>
        <v>233</v>
      </c>
      <c r="C37" s="64">
        <f t="shared" si="4"/>
        <v>228</v>
      </c>
      <c r="D37" s="64">
        <f t="shared" si="4"/>
        <v>305</v>
      </c>
      <c r="E37" s="64">
        <f t="shared" si="4"/>
        <v>310</v>
      </c>
      <c r="F37" s="64">
        <f t="shared" si="4"/>
        <v>283</v>
      </c>
      <c r="G37" s="64">
        <f t="shared" si="4"/>
        <v>310</v>
      </c>
      <c r="H37" s="64">
        <f t="shared" si="4"/>
        <v>485</v>
      </c>
      <c r="I37" s="64">
        <f t="shared" si="4"/>
        <v>449</v>
      </c>
      <c r="J37" s="64">
        <f t="shared" si="4"/>
        <v>341</v>
      </c>
      <c r="K37" s="64">
        <f t="shared" si="4"/>
        <v>429</v>
      </c>
      <c r="L37" s="64">
        <f t="shared" si="4"/>
        <v>688</v>
      </c>
      <c r="M37" s="64">
        <f t="shared" si="4"/>
        <v>631</v>
      </c>
      <c r="N37" s="64">
        <f t="shared" si="4"/>
        <v>60</v>
      </c>
      <c r="O37" s="64">
        <f t="shared" si="4"/>
        <v>92</v>
      </c>
      <c r="P37" s="64">
        <f t="shared" si="4"/>
        <v>103</v>
      </c>
      <c r="Q37" s="64">
        <f t="shared" si="4"/>
        <v>65</v>
      </c>
      <c r="R37" s="64">
        <f t="shared" si="4"/>
        <v>60</v>
      </c>
      <c r="S37" s="64">
        <f t="shared" si="4"/>
        <v>101</v>
      </c>
      <c r="T37" s="64">
        <f t="shared" si="4"/>
        <v>87</v>
      </c>
      <c r="U37" s="64">
        <f t="shared" si="4"/>
        <v>92</v>
      </c>
      <c r="V37" s="64">
        <f t="shared" si="4"/>
        <v>58</v>
      </c>
      <c r="W37" s="64">
        <f t="shared" si="4"/>
        <v>83</v>
      </c>
      <c r="X37" s="64">
        <f t="shared" si="4"/>
        <v>73</v>
      </c>
      <c r="Y37" s="64">
        <f t="shared" si="4"/>
        <v>127</v>
      </c>
      <c r="Z37" s="64">
        <f t="shared" si="4"/>
        <v>74</v>
      </c>
      <c r="AA37" s="64">
        <f t="shared" si="4"/>
        <v>109</v>
      </c>
      <c r="AB37" s="64">
        <f t="shared" si="4"/>
        <v>128</v>
      </c>
      <c r="AC37" s="64">
        <f t="shared" si="4"/>
        <v>102</v>
      </c>
      <c r="AD37" s="64">
        <f t="shared" si="4"/>
        <v>54</v>
      </c>
      <c r="AE37" s="64">
        <f t="shared" si="4"/>
        <v>101</v>
      </c>
      <c r="AF37" s="64">
        <f t="shared" si="4"/>
        <v>210</v>
      </c>
      <c r="AG37" s="64">
        <f t="shared" si="4"/>
        <v>111</v>
      </c>
      <c r="AH37" s="64">
        <f t="shared" si="4"/>
        <v>127</v>
      </c>
      <c r="AI37" s="64">
        <f t="shared" si="4"/>
        <v>199</v>
      </c>
      <c r="AJ37" s="64">
        <f t="shared" si="4"/>
        <v>194</v>
      </c>
      <c r="AK37" s="64">
        <f t="shared" si="4"/>
        <v>149</v>
      </c>
      <c r="AL37" s="64">
        <f t="shared" si="4"/>
        <v>105</v>
      </c>
      <c r="AM37" s="64">
        <f t="shared" si="4"/>
        <v>32</v>
      </c>
      <c r="AN37" s="64">
        <f t="shared" si="4"/>
        <v>74</v>
      </c>
      <c r="AO37" s="64">
        <f t="shared" si="4"/>
        <v>51</v>
      </c>
      <c r="AP37" s="64">
        <f t="shared" si="4"/>
        <v>49</v>
      </c>
      <c r="AQ37" s="108">
        <f t="shared" si="4"/>
        <v>23</v>
      </c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spans="1:54" s="227" customFormat="1" ht="16.899999999999999" customHeight="1">
      <c r="A38" s="111" t="s">
        <v>169</v>
      </c>
      <c r="B38" s="112">
        <v>1</v>
      </c>
      <c r="C38" s="112">
        <v>3</v>
      </c>
      <c r="D38" s="112">
        <v>8</v>
      </c>
      <c r="E38" s="112">
        <v>5</v>
      </c>
      <c r="F38" s="112">
        <v>3</v>
      </c>
      <c r="G38" s="112">
        <v>6</v>
      </c>
      <c r="H38" s="112">
        <v>11</v>
      </c>
      <c r="I38" s="112">
        <v>8</v>
      </c>
      <c r="J38" s="112">
        <v>7</v>
      </c>
      <c r="K38" s="112">
        <v>9</v>
      </c>
      <c r="L38" s="112">
        <v>14</v>
      </c>
      <c r="M38" s="112">
        <v>12</v>
      </c>
      <c r="N38" s="112">
        <v>11</v>
      </c>
      <c r="O38" s="112">
        <v>16</v>
      </c>
      <c r="P38" s="112">
        <v>21</v>
      </c>
      <c r="Q38" s="112">
        <v>11</v>
      </c>
      <c r="R38" s="112">
        <v>5</v>
      </c>
      <c r="S38" s="112">
        <v>6</v>
      </c>
      <c r="T38" s="112">
        <v>8</v>
      </c>
      <c r="U38" s="112">
        <v>17</v>
      </c>
      <c r="V38" s="112">
        <v>4</v>
      </c>
      <c r="W38" s="112">
        <v>9</v>
      </c>
      <c r="X38" s="112">
        <v>10</v>
      </c>
      <c r="Y38" s="112">
        <v>5</v>
      </c>
      <c r="Z38" s="112">
        <v>4</v>
      </c>
      <c r="AA38" s="112">
        <v>8</v>
      </c>
      <c r="AB38" s="112">
        <v>10</v>
      </c>
      <c r="AC38" s="112">
        <v>9</v>
      </c>
      <c r="AD38" s="112">
        <v>5</v>
      </c>
      <c r="AE38" s="112">
        <v>8</v>
      </c>
      <c r="AF38" s="112">
        <v>10</v>
      </c>
      <c r="AG38" s="112">
        <v>7</v>
      </c>
      <c r="AH38" s="112">
        <v>6</v>
      </c>
      <c r="AI38" s="112">
        <v>7</v>
      </c>
      <c r="AJ38" s="112">
        <v>8</v>
      </c>
      <c r="AK38" s="112">
        <v>5</v>
      </c>
      <c r="AL38" s="112">
        <v>3</v>
      </c>
      <c r="AM38" s="112">
        <v>3</v>
      </c>
      <c r="AN38" s="112">
        <v>2</v>
      </c>
      <c r="AO38" s="112">
        <v>2</v>
      </c>
      <c r="AP38" s="112">
        <v>1</v>
      </c>
      <c r="AQ38" s="114">
        <v>1</v>
      </c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spans="1:54" s="130" customFormat="1" ht="6.6" customHeight="1">
      <c r="A39" s="228"/>
      <c r="B39" s="2"/>
      <c r="C39" s="2"/>
    </row>
    <row r="40" spans="1:54" s="229" customFormat="1" ht="12" customHeight="1">
      <c r="A40" s="222" t="s">
        <v>117</v>
      </c>
      <c r="B40" s="222"/>
      <c r="C40" s="222"/>
      <c r="D40" s="222"/>
      <c r="E40" s="222"/>
      <c r="F40" s="222"/>
      <c r="G40" s="222"/>
      <c r="H40" s="222"/>
      <c r="I40" s="222"/>
      <c r="J40" s="224"/>
      <c r="K40" s="224"/>
      <c r="L40" s="224"/>
      <c r="M40" s="224"/>
      <c r="N40" s="224"/>
      <c r="O40" s="224"/>
      <c r="P40" s="224"/>
      <c r="Q40" s="224"/>
      <c r="R40" s="224"/>
      <c r="S40" s="224"/>
      <c r="T40" s="224"/>
      <c r="U40" s="224"/>
      <c r="V40" s="224"/>
      <c r="W40" s="224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</row>
    <row r="41" spans="1:54" s="227" customFormat="1" ht="15">
      <c r="A41" s="222" t="s">
        <v>166</v>
      </c>
      <c r="B41" s="224"/>
      <c r="C41" s="224"/>
      <c r="D41" s="224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S41" s="229"/>
      <c r="AT41" s="229"/>
      <c r="AU41" s="229"/>
      <c r="AV41" s="229"/>
      <c r="AW41" s="229"/>
      <c r="AX41" s="229"/>
      <c r="AY41" s="229"/>
      <c r="AZ41" s="229"/>
      <c r="BA41" s="229"/>
      <c r="BB41" s="229"/>
    </row>
    <row r="42" spans="1:54" ht="13.5">
      <c r="A42" s="228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</row>
    <row r="43" spans="1:54" ht="13.5">
      <c r="A43" s="228"/>
      <c r="B43" s="224"/>
      <c r="C43" s="224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</row>
    <row r="44" spans="1:54" ht="13.5">
      <c r="A44" s="228"/>
      <c r="B44" s="224"/>
      <c r="C44" s="224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</row>
    <row r="45" spans="1:54" ht="13.5">
      <c r="A45" s="228"/>
      <c r="B45" s="224"/>
      <c r="C45" s="224"/>
      <c r="AS45" s="224"/>
      <c r="AT45" s="224"/>
      <c r="AU45" s="224"/>
      <c r="AV45" s="224"/>
      <c r="AW45" s="224"/>
      <c r="AX45" s="224"/>
      <c r="AY45" s="224"/>
      <c r="AZ45" s="224"/>
      <c r="BA45" s="224"/>
      <c r="BB45" s="224"/>
    </row>
    <row r="46" spans="1:54" ht="13.5">
      <c r="A46" s="228"/>
      <c r="B46" s="224"/>
      <c r="C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</row>
    <row r="47" spans="1:54">
      <c r="B47" s="224"/>
      <c r="C47" s="224"/>
      <c r="AS47" s="224"/>
      <c r="AT47" s="224"/>
      <c r="AU47" s="224"/>
      <c r="AV47" s="224"/>
      <c r="AW47" s="224"/>
      <c r="AX47" s="224"/>
      <c r="AY47" s="224"/>
      <c r="AZ47" s="224"/>
      <c r="BA47" s="224"/>
      <c r="BB47" s="224"/>
    </row>
    <row r="48" spans="1:54">
      <c r="B48" s="224"/>
      <c r="C48" s="224"/>
      <c r="AS48" s="224"/>
      <c r="AT48" s="224"/>
      <c r="AU48" s="224"/>
      <c r="AV48" s="224"/>
      <c r="AW48" s="224"/>
      <c r="AX48" s="224"/>
      <c r="AY48" s="224"/>
      <c r="AZ48" s="224"/>
      <c r="BA48" s="224"/>
      <c r="BB48" s="224"/>
    </row>
    <row r="49" spans="2:54">
      <c r="B49" s="224"/>
      <c r="C49" s="224"/>
      <c r="AS49" s="224"/>
      <c r="AT49" s="224"/>
      <c r="AU49" s="224"/>
      <c r="AV49" s="224"/>
      <c r="AW49" s="224"/>
      <c r="AX49" s="224"/>
      <c r="AY49" s="224"/>
      <c r="AZ49" s="224"/>
      <c r="BA49" s="224"/>
      <c r="BB49" s="224"/>
    </row>
    <row r="50" spans="2:54">
      <c r="B50" s="224"/>
      <c r="C50" s="224"/>
      <c r="AS50" s="224"/>
      <c r="AT50" s="224"/>
      <c r="AU50" s="224"/>
      <c r="AV50" s="224"/>
      <c r="AW50" s="224"/>
      <c r="AX50" s="224"/>
      <c r="AY50" s="224"/>
      <c r="AZ50" s="224"/>
      <c r="BA50" s="224"/>
      <c r="BB50" s="224"/>
    </row>
    <row r="51" spans="2:54">
      <c r="B51" s="224"/>
      <c r="C51" s="224"/>
    </row>
    <row r="52" spans="2:54">
      <c r="B52" s="224"/>
      <c r="C52" s="224"/>
    </row>
    <row r="53" spans="2:54">
      <c r="B53" s="224"/>
    </row>
    <row r="54" spans="2:54">
      <c r="B54" s="224"/>
    </row>
    <row r="55" spans="2:54">
      <c r="B55" s="224"/>
    </row>
    <row r="67" s="80" customFormat="1"/>
  </sheetData>
  <mergeCells count="1">
    <mergeCell ref="A4:A5"/>
  </mergeCells>
  <phoneticPr fontId="10" type="noConversion"/>
  <printOptions horizontalCentered="1" verticalCentered="1"/>
  <pageMargins left="0.5" right="0.63" top="0.28999999999999998" bottom="0.9" header="0.16" footer="0.51181102362204722"/>
  <pageSetup paperSize="9" scale="81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K109"/>
  <sheetViews>
    <sheetView zoomScale="75" workbookViewId="0"/>
  </sheetViews>
  <sheetFormatPr defaultColWidth="8.85546875" defaultRowHeight="12.75"/>
  <cols>
    <col min="1" max="1" width="29.7109375" style="222" customWidth="1"/>
    <col min="2" max="2" width="7.28515625" style="222" hidden="1" customWidth="1"/>
    <col min="3" max="3" width="7.7109375" style="222" hidden="1" customWidth="1"/>
    <col min="4" max="21" width="7.28515625" style="222" hidden="1" customWidth="1"/>
    <col min="22" max="43" width="7.28515625" style="222" customWidth="1"/>
    <col min="44" max="16384" width="8.85546875" style="222"/>
  </cols>
  <sheetData>
    <row r="1" spans="1:126" s="4" customFormat="1" ht="17.25" customHeight="1">
      <c r="A1" s="448" t="s">
        <v>171</v>
      </c>
      <c r="B1" s="455"/>
      <c r="C1" s="455"/>
      <c r="D1" s="449"/>
      <c r="E1" s="449"/>
      <c r="F1" s="449"/>
      <c r="G1" s="449"/>
      <c r="H1" s="449"/>
      <c r="I1" s="449"/>
      <c r="J1" s="449"/>
      <c r="K1" s="449"/>
    </row>
    <row r="2" spans="1:126" s="4" customFormat="1" ht="13.5" customHeight="1">
      <c r="A2" s="314" t="s">
        <v>17</v>
      </c>
      <c r="B2" s="367"/>
      <c r="C2" s="367"/>
      <c r="D2" s="367"/>
      <c r="E2" s="367"/>
      <c r="F2" s="370"/>
    </row>
    <row r="3" spans="1:126" s="4" customFormat="1" ht="15.75" customHeight="1">
      <c r="A3" s="314" t="s">
        <v>44</v>
      </c>
      <c r="B3" s="367"/>
      <c r="C3" s="367"/>
      <c r="D3" s="367"/>
      <c r="E3" s="367"/>
      <c r="F3" s="370"/>
    </row>
    <row r="4" spans="1:126" ht="27" customHeight="1">
      <c r="A4" s="473" t="s">
        <v>161</v>
      </c>
      <c r="B4" s="99">
        <v>2005</v>
      </c>
      <c r="C4" s="100"/>
      <c r="D4" s="101"/>
      <c r="E4" s="102"/>
      <c r="F4" s="99">
        <v>2006</v>
      </c>
      <c r="G4" s="100"/>
      <c r="H4" s="101"/>
      <c r="I4" s="102"/>
      <c r="J4" s="99">
        <v>2007</v>
      </c>
      <c r="K4" s="100"/>
      <c r="L4" s="101"/>
      <c r="M4" s="102"/>
      <c r="N4" s="99">
        <v>2008</v>
      </c>
      <c r="O4" s="100"/>
      <c r="P4" s="101"/>
      <c r="Q4" s="102"/>
      <c r="R4" s="99">
        <v>2009</v>
      </c>
      <c r="S4" s="100"/>
      <c r="T4" s="101"/>
      <c r="U4" s="102"/>
      <c r="V4" s="99">
        <v>2010</v>
      </c>
      <c r="W4" s="100"/>
      <c r="X4" s="101"/>
      <c r="Y4" s="102"/>
      <c r="Z4" s="99">
        <v>2011</v>
      </c>
      <c r="AA4" s="100"/>
      <c r="AB4" s="101"/>
      <c r="AC4" s="102"/>
      <c r="AD4" s="99">
        <v>2012</v>
      </c>
      <c r="AE4" s="100"/>
      <c r="AF4" s="101"/>
      <c r="AG4" s="102"/>
      <c r="AH4" s="99">
        <v>2013</v>
      </c>
      <c r="AI4" s="100"/>
      <c r="AJ4" s="101"/>
      <c r="AK4" s="102"/>
      <c r="AL4" s="99">
        <v>2014</v>
      </c>
      <c r="AM4" s="100"/>
      <c r="AN4" s="101"/>
      <c r="AO4" s="102"/>
      <c r="AP4" s="99">
        <v>2015</v>
      </c>
      <c r="AQ4" s="368"/>
    </row>
    <row r="5" spans="1:126" ht="27" customHeight="1">
      <c r="A5" s="475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19</v>
      </c>
      <c r="K5" s="39" t="s">
        <v>20</v>
      </c>
      <c r="L5" s="39" t="s">
        <v>21</v>
      </c>
      <c r="M5" s="39" t="s">
        <v>22</v>
      </c>
      <c r="N5" s="39" t="s">
        <v>19</v>
      </c>
      <c r="O5" s="39" t="s">
        <v>20</v>
      </c>
      <c r="P5" s="39" t="s">
        <v>21</v>
      </c>
      <c r="Q5" s="39" t="s">
        <v>22</v>
      </c>
      <c r="R5" s="39" t="s">
        <v>19</v>
      </c>
      <c r="S5" s="39" t="s">
        <v>20</v>
      </c>
      <c r="T5" s="39" t="s">
        <v>21</v>
      </c>
      <c r="U5" s="39" t="s">
        <v>22</v>
      </c>
      <c r="V5" s="39" t="s">
        <v>19</v>
      </c>
      <c r="W5" s="39" t="s">
        <v>20</v>
      </c>
      <c r="X5" s="39" t="s">
        <v>21</v>
      </c>
      <c r="Y5" s="39" t="s">
        <v>22</v>
      </c>
      <c r="Z5" s="39" t="s">
        <v>19</v>
      </c>
      <c r="AA5" s="39" t="s">
        <v>20</v>
      </c>
      <c r="AB5" s="39" t="s">
        <v>21</v>
      </c>
      <c r="AC5" s="39" t="s">
        <v>22</v>
      </c>
      <c r="AD5" s="39" t="s">
        <v>19</v>
      </c>
      <c r="AE5" s="39" t="s">
        <v>20</v>
      </c>
      <c r="AF5" s="39" t="s">
        <v>21</v>
      </c>
      <c r="AG5" s="39" t="s">
        <v>22</v>
      </c>
      <c r="AH5" s="39" t="s">
        <v>19</v>
      </c>
      <c r="AI5" s="39" t="s">
        <v>20</v>
      </c>
      <c r="AJ5" s="39" t="s">
        <v>21</v>
      </c>
      <c r="AK5" s="39" t="s">
        <v>22</v>
      </c>
      <c r="AL5" s="39" t="s">
        <v>19</v>
      </c>
      <c r="AM5" s="39" t="s">
        <v>20</v>
      </c>
      <c r="AN5" s="39" t="s">
        <v>21</v>
      </c>
      <c r="AO5" s="39" t="s">
        <v>22</v>
      </c>
      <c r="AP5" s="39" t="s">
        <v>19</v>
      </c>
      <c r="AQ5" s="39" t="s">
        <v>20</v>
      </c>
    </row>
    <row r="6" spans="1:126" s="1" customFormat="1" ht="18" customHeight="1">
      <c r="A6" s="117" t="s">
        <v>172</v>
      </c>
      <c r="B6" s="252">
        <v>8351</v>
      </c>
      <c r="C6" s="253">
        <v>8653</v>
      </c>
      <c r="D6" s="253">
        <v>8256</v>
      </c>
      <c r="E6" s="253">
        <v>8968</v>
      </c>
      <c r="F6" s="253">
        <v>8065</v>
      </c>
      <c r="G6" s="253">
        <v>9330</v>
      </c>
      <c r="H6" s="253">
        <v>10538</v>
      </c>
      <c r="I6" s="253">
        <v>10435</v>
      </c>
      <c r="J6" s="253">
        <v>10733</v>
      </c>
      <c r="K6" s="253">
        <v>12398</v>
      </c>
      <c r="L6" s="253">
        <v>12560</v>
      </c>
      <c r="M6" s="253">
        <v>13605</v>
      </c>
      <c r="N6" s="253">
        <v>13813</v>
      </c>
      <c r="O6" s="253">
        <v>18774</v>
      </c>
      <c r="P6" s="253">
        <v>20976</v>
      </c>
      <c r="Q6" s="253">
        <v>13391</v>
      </c>
      <c r="R6" s="253">
        <v>8298</v>
      </c>
      <c r="S6" s="253">
        <v>9002</v>
      </c>
      <c r="T6" s="253">
        <v>10150</v>
      </c>
      <c r="U6" s="253">
        <v>12246</v>
      </c>
      <c r="V6" s="253">
        <v>10325</v>
      </c>
      <c r="W6" s="253">
        <v>12729</v>
      </c>
      <c r="X6" s="253">
        <v>13190</v>
      </c>
      <c r="Y6" s="253">
        <v>15161</v>
      </c>
      <c r="Z6" s="253">
        <v>15348</v>
      </c>
      <c r="AA6" s="253">
        <v>17458</v>
      </c>
      <c r="AB6" s="253">
        <v>17101</v>
      </c>
      <c r="AC6" s="253">
        <v>18487</v>
      </c>
      <c r="AD6" s="253">
        <v>16158</v>
      </c>
      <c r="AE6" s="253">
        <v>17524</v>
      </c>
      <c r="AF6" s="253">
        <v>17359</v>
      </c>
      <c r="AG6" s="253">
        <v>17789</v>
      </c>
      <c r="AH6" s="253">
        <v>15240</v>
      </c>
      <c r="AI6" s="253">
        <v>15476</v>
      </c>
      <c r="AJ6" s="253">
        <v>15567</v>
      </c>
      <c r="AK6" s="253">
        <v>17038</v>
      </c>
      <c r="AL6" s="253">
        <v>14055</v>
      </c>
      <c r="AM6" s="253">
        <v>14467</v>
      </c>
      <c r="AN6" s="253">
        <v>13275</v>
      </c>
      <c r="AO6" s="253">
        <v>12117</v>
      </c>
      <c r="AP6" s="253">
        <v>9476</v>
      </c>
      <c r="AQ6" s="254">
        <v>9147</v>
      </c>
      <c r="AR6" s="3"/>
    </row>
    <row r="7" spans="1:126" s="1" customFormat="1" ht="5.45" customHeight="1">
      <c r="A7" s="255"/>
      <c r="B7" s="257"/>
      <c r="C7" s="256"/>
      <c r="D7" s="251"/>
      <c r="E7" s="256"/>
      <c r="F7" s="256"/>
      <c r="G7" s="251"/>
      <c r="H7" s="251"/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/>
      <c r="AA7" s="251"/>
      <c r="AB7" s="251"/>
      <c r="AC7" s="251"/>
      <c r="AD7" s="251"/>
      <c r="AE7" s="251"/>
      <c r="AF7" s="251"/>
      <c r="AG7" s="251"/>
      <c r="AH7" s="251"/>
      <c r="AI7" s="251"/>
      <c r="AJ7" s="251"/>
      <c r="AK7" s="251"/>
      <c r="AL7" s="251"/>
      <c r="AM7" s="251"/>
      <c r="AN7" s="251"/>
      <c r="AO7" s="251"/>
      <c r="AP7" s="251"/>
      <c r="AQ7" s="258"/>
      <c r="AR7" s="3"/>
    </row>
    <row r="8" spans="1:126" s="1" customFormat="1" ht="15">
      <c r="A8" s="444" t="s">
        <v>173</v>
      </c>
      <c r="B8" s="257">
        <v>499</v>
      </c>
      <c r="C8" s="256">
        <v>613</v>
      </c>
      <c r="D8" s="251">
        <v>728</v>
      </c>
      <c r="E8" s="256">
        <v>673</v>
      </c>
      <c r="F8" s="256">
        <v>549</v>
      </c>
      <c r="G8" s="251">
        <v>659</v>
      </c>
      <c r="H8" s="251">
        <v>756</v>
      </c>
      <c r="I8" s="251">
        <v>907</v>
      </c>
      <c r="J8" s="251">
        <v>896</v>
      </c>
      <c r="K8" s="251">
        <v>1087</v>
      </c>
      <c r="L8" s="251">
        <v>1319</v>
      </c>
      <c r="M8" s="251">
        <v>1452</v>
      </c>
      <c r="N8" s="251">
        <v>1346</v>
      </c>
      <c r="O8" s="251">
        <v>1619</v>
      </c>
      <c r="P8" s="251">
        <v>1957</v>
      </c>
      <c r="Q8" s="251">
        <v>1292</v>
      </c>
      <c r="R8" s="251">
        <v>688</v>
      </c>
      <c r="S8" s="251">
        <v>828</v>
      </c>
      <c r="T8" s="251">
        <v>778</v>
      </c>
      <c r="U8" s="251">
        <v>1050</v>
      </c>
      <c r="V8" s="251">
        <v>883</v>
      </c>
      <c r="W8" s="251">
        <v>1229</v>
      </c>
      <c r="X8" s="251">
        <v>1255</v>
      </c>
      <c r="Y8" s="251">
        <v>1402</v>
      </c>
      <c r="Z8" s="251">
        <v>1410</v>
      </c>
      <c r="AA8" s="251">
        <v>1651</v>
      </c>
      <c r="AB8" s="251">
        <v>1799</v>
      </c>
      <c r="AC8" s="251">
        <v>1683</v>
      </c>
      <c r="AD8" s="251">
        <v>1514</v>
      </c>
      <c r="AE8" s="251">
        <v>1886</v>
      </c>
      <c r="AF8" s="251">
        <v>2235</v>
      </c>
      <c r="AG8" s="251">
        <v>1937</v>
      </c>
      <c r="AH8" s="251">
        <v>1289</v>
      </c>
      <c r="AI8" s="251">
        <v>1327</v>
      </c>
      <c r="AJ8" s="251">
        <v>1355</v>
      </c>
      <c r="AK8" s="251">
        <v>1201</v>
      </c>
      <c r="AL8" s="251">
        <v>754</v>
      </c>
      <c r="AM8" s="251">
        <v>885</v>
      </c>
      <c r="AN8" s="251">
        <v>653</v>
      </c>
      <c r="AO8" s="251">
        <v>542</v>
      </c>
      <c r="AP8" s="251">
        <v>356</v>
      </c>
      <c r="AQ8" s="258">
        <v>380</v>
      </c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s="1" customFormat="1" ht="14.25">
      <c r="A9" s="444" t="s">
        <v>174</v>
      </c>
      <c r="B9" s="257">
        <v>6933</v>
      </c>
      <c r="C9" s="251">
        <v>7042</v>
      </c>
      <c r="D9" s="251">
        <v>6345</v>
      </c>
      <c r="E9" s="251">
        <v>7077</v>
      </c>
      <c r="F9" s="251">
        <v>6503</v>
      </c>
      <c r="G9" s="251">
        <v>7552</v>
      </c>
      <c r="H9" s="251">
        <v>8289</v>
      </c>
      <c r="I9" s="251">
        <v>8055</v>
      </c>
      <c r="J9" s="251">
        <v>8529</v>
      </c>
      <c r="K9" s="251">
        <v>9856</v>
      </c>
      <c r="L9" s="251">
        <v>9305</v>
      </c>
      <c r="M9" s="251">
        <v>10102</v>
      </c>
      <c r="N9" s="251">
        <v>11013</v>
      </c>
      <c r="O9" s="251">
        <v>15443</v>
      </c>
      <c r="P9" s="251">
        <v>17211</v>
      </c>
      <c r="Q9" s="251">
        <v>10536</v>
      </c>
      <c r="R9" s="251">
        <v>6576</v>
      </c>
      <c r="S9" s="251">
        <v>6986</v>
      </c>
      <c r="T9" s="251">
        <v>7976</v>
      </c>
      <c r="U9" s="251">
        <v>9555</v>
      </c>
      <c r="V9" s="251">
        <v>8088</v>
      </c>
      <c r="W9" s="251">
        <v>9998</v>
      </c>
      <c r="X9" s="251">
        <v>10202</v>
      </c>
      <c r="Y9" s="251">
        <v>11730</v>
      </c>
      <c r="Z9" s="251">
        <v>12219</v>
      </c>
      <c r="AA9" s="251">
        <v>13856</v>
      </c>
      <c r="AB9" s="251">
        <v>13115</v>
      </c>
      <c r="AC9" s="251">
        <v>14571</v>
      </c>
      <c r="AD9" s="251">
        <v>12902</v>
      </c>
      <c r="AE9" s="251">
        <v>13764</v>
      </c>
      <c r="AF9" s="251">
        <v>12969</v>
      </c>
      <c r="AG9" s="251">
        <v>13611</v>
      </c>
      <c r="AH9" s="251">
        <v>12144</v>
      </c>
      <c r="AI9" s="251">
        <v>12168</v>
      </c>
      <c r="AJ9" s="251">
        <v>12200</v>
      </c>
      <c r="AK9" s="251">
        <v>13630</v>
      </c>
      <c r="AL9" s="251">
        <v>11448</v>
      </c>
      <c r="AM9" s="251">
        <v>11538</v>
      </c>
      <c r="AN9" s="251">
        <v>10095</v>
      </c>
      <c r="AO9" s="251">
        <v>9375</v>
      </c>
      <c r="AP9" s="251">
        <v>7733</v>
      </c>
      <c r="AQ9" s="258">
        <v>7459</v>
      </c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s="1" customFormat="1" ht="14.25">
      <c r="A10" s="444" t="s">
        <v>175</v>
      </c>
      <c r="B10" s="257">
        <v>686</v>
      </c>
      <c r="C10" s="251">
        <v>770</v>
      </c>
      <c r="D10" s="251">
        <v>878</v>
      </c>
      <c r="E10" s="251">
        <v>908</v>
      </c>
      <c r="F10" s="251">
        <v>730</v>
      </c>
      <c r="G10" s="251">
        <v>809</v>
      </c>
      <c r="H10" s="251">
        <v>1008</v>
      </c>
      <c r="I10" s="251">
        <v>1024</v>
      </c>
      <c r="J10" s="251">
        <v>967</v>
      </c>
      <c r="K10" s="251">
        <v>1026</v>
      </c>
      <c r="L10" s="251">
        <v>1248</v>
      </c>
      <c r="M10" s="251">
        <v>1420</v>
      </c>
      <c r="N10" s="251">
        <v>1394</v>
      </c>
      <c r="O10" s="251">
        <v>1620</v>
      </c>
      <c r="P10" s="251">
        <v>1705</v>
      </c>
      <c r="Q10" s="251">
        <v>1498</v>
      </c>
      <c r="R10" s="251">
        <v>974</v>
      </c>
      <c r="S10" s="251">
        <v>1087</v>
      </c>
      <c r="T10" s="251">
        <v>1309</v>
      </c>
      <c r="U10" s="251">
        <v>1549</v>
      </c>
      <c r="V10" s="251">
        <v>1296</v>
      </c>
      <c r="W10" s="251">
        <v>1419</v>
      </c>
      <c r="X10" s="251">
        <v>1660</v>
      </c>
      <c r="Y10" s="251">
        <v>1902</v>
      </c>
      <c r="Z10" s="251">
        <v>1645</v>
      </c>
      <c r="AA10" s="251">
        <v>1842</v>
      </c>
      <c r="AB10" s="251">
        <v>2059</v>
      </c>
      <c r="AC10" s="251">
        <v>2131</v>
      </c>
      <c r="AD10" s="251">
        <v>1688</v>
      </c>
      <c r="AE10" s="251">
        <v>1773</v>
      </c>
      <c r="AF10" s="251">
        <v>1945</v>
      </c>
      <c r="AG10" s="251">
        <v>2130</v>
      </c>
      <c r="AH10" s="251">
        <v>1680</v>
      </c>
      <c r="AI10" s="251">
        <v>1782</v>
      </c>
      <c r="AJ10" s="251">
        <v>1818</v>
      </c>
      <c r="AK10" s="251">
        <v>2058</v>
      </c>
      <c r="AL10" s="251">
        <v>1748</v>
      </c>
      <c r="AM10" s="251">
        <v>2012</v>
      </c>
      <c r="AN10" s="251">
        <v>2453</v>
      </c>
      <c r="AO10" s="251">
        <v>2149</v>
      </c>
      <c r="AP10" s="251">
        <v>1338</v>
      </c>
      <c r="AQ10" s="258">
        <v>1285</v>
      </c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s="1" customFormat="1" ht="14.25">
      <c r="A11" s="120" t="s">
        <v>176</v>
      </c>
      <c r="B11" s="260">
        <f t="shared" ref="B11:AQ11" si="0">B6-B8-B9-B10</f>
        <v>233</v>
      </c>
      <c r="C11" s="259">
        <f t="shared" si="0"/>
        <v>228</v>
      </c>
      <c r="D11" s="259">
        <f t="shared" si="0"/>
        <v>305</v>
      </c>
      <c r="E11" s="259">
        <f t="shared" si="0"/>
        <v>310</v>
      </c>
      <c r="F11" s="259">
        <f t="shared" si="0"/>
        <v>283</v>
      </c>
      <c r="G11" s="259">
        <f t="shared" si="0"/>
        <v>310</v>
      </c>
      <c r="H11" s="259">
        <f t="shared" si="0"/>
        <v>485</v>
      </c>
      <c r="I11" s="259">
        <f t="shared" si="0"/>
        <v>449</v>
      </c>
      <c r="J11" s="259">
        <f t="shared" si="0"/>
        <v>341</v>
      </c>
      <c r="K11" s="259">
        <f t="shared" si="0"/>
        <v>429</v>
      </c>
      <c r="L11" s="259">
        <f t="shared" si="0"/>
        <v>688</v>
      </c>
      <c r="M11" s="259">
        <f t="shared" si="0"/>
        <v>631</v>
      </c>
      <c r="N11" s="259">
        <f t="shared" si="0"/>
        <v>60</v>
      </c>
      <c r="O11" s="259">
        <f t="shared" si="0"/>
        <v>92</v>
      </c>
      <c r="P11" s="259">
        <f t="shared" si="0"/>
        <v>103</v>
      </c>
      <c r="Q11" s="259">
        <f t="shared" si="0"/>
        <v>65</v>
      </c>
      <c r="R11" s="259">
        <f t="shared" si="0"/>
        <v>60</v>
      </c>
      <c r="S11" s="259">
        <f t="shared" si="0"/>
        <v>101</v>
      </c>
      <c r="T11" s="259">
        <f t="shared" si="0"/>
        <v>87</v>
      </c>
      <c r="U11" s="259">
        <f t="shared" si="0"/>
        <v>92</v>
      </c>
      <c r="V11" s="259">
        <f t="shared" si="0"/>
        <v>58</v>
      </c>
      <c r="W11" s="259">
        <f t="shared" si="0"/>
        <v>83</v>
      </c>
      <c r="X11" s="259">
        <f t="shared" si="0"/>
        <v>73</v>
      </c>
      <c r="Y11" s="259">
        <f t="shared" si="0"/>
        <v>127</v>
      </c>
      <c r="Z11" s="259">
        <f t="shared" si="0"/>
        <v>74</v>
      </c>
      <c r="AA11" s="259">
        <f t="shared" si="0"/>
        <v>109</v>
      </c>
      <c r="AB11" s="259">
        <f t="shared" si="0"/>
        <v>128</v>
      </c>
      <c r="AC11" s="259">
        <f t="shared" si="0"/>
        <v>102</v>
      </c>
      <c r="AD11" s="259">
        <f t="shared" si="0"/>
        <v>54</v>
      </c>
      <c r="AE11" s="259">
        <f t="shared" si="0"/>
        <v>101</v>
      </c>
      <c r="AF11" s="259">
        <f t="shared" si="0"/>
        <v>210</v>
      </c>
      <c r="AG11" s="259">
        <f t="shared" si="0"/>
        <v>111</v>
      </c>
      <c r="AH11" s="259">
        <f t="shared" si="0"/>
        <v>127</v>
      </c>
      <c r="AI11" s="259">
        <f t="shared" si="0"/>
        <v>199</v>
      </c>
      <c r="AJ11" s="259">
        <f t="shared" si="0"/>
        <v>194</v>
      </c>
      <c r="AK11" s="259">
        <f t="shared" si="0"/>
        <v>149</v>
      </c>
      <c r="AL11" s="259">
        <f t="shared" si="0"/>
        <v>105</v>
      </c>
      <c r="AM11" s="259">
        <f t="shared" si="0"/>
        <v>32</v>
      </c>
      <c r="AN11" s="259">
        <f t="shared" si="0"/>
        <v>74</v>
      </c>
      <c r="AO11" s="259">
        <f t="shared" si="0"/>
        <v>51</v>
      </c>
      <c r="AP11" s="259">
        <f t="shared" si="0"/>
        <v>49</v>
      </c>
      <c r="AQ11" s="261">
        <f t="shared" si="0"/>
        <v>23</v>
      </c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</row>
    <row r="12" spans="1:126" s="230" customFormat="1" ht="7.15" customHeight="1">
      <c r="A12" s="103"/>
      <c r="B12" s="107"/>
      <c r="C12" s="121"/>
      <c r="D12" s="64"/>
      <c r="E12" s="121"/>
      <c r="F12" s="2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108"/>
      <c r="AR12" s="3"/>
      <c r="AS12" s="131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</row>
    <row r="13" spans="1:126" s="230" customFormat="1" ht="25.15" customHeight="1">
      <c r="A13" s="395" t="s">
        <v>58</v>
      </c>
      <c r="B13" s="107">
        <v>852</v>
      </c>
      <c r="C13" s="64">
        <v>918</v>
      </c>
      <c r="D13" s="64">
        <v>1085</v>
      </c>
      <c r="E13" s="64">
        <v>1450</v>
      </c>
      <c r="F13" s="64">
        <v>1033</v>
      </c>
      <c r="G13" s="64">
        <v>1054</v>
      </c>
      <c r="H13" s="64">
        <v>1366</v>
      </c>
      <c r="I13" s="64">
        <v>1260</v>
      </c>
      <c r="J13" s="64">
        <v>1251</v>
      </c>
      <c r="K13" s="64">
        <v>1655</v>
      </c>
      <c r="L13" s="64">
        <v>1421</v>
      </c>
      <c r="M13" s="64">
        <v>1960</v>
      </c>
      <c r="N13" s="64">
        <v>1811</v>
      </c>
      <c r="O13" s="64">
        <v>2060</v>
      </c>
      <c r="P13" s="64">
        <v>3684</v>
      </c>
      <c r="Q13" s="64">
        <v>3270</v>
      </c>
      <c r="R13" s="64">
        <v>2037</v>
      </c>
      <c r="S13" s="64">
        <v>2120</v>
      </c>
      <c r="T13" s="64">
        <v>2396</v>
      </c>
      <c r="U13" s="64">
        <v>2963</v>
      </c>
      <c r="V13" s="64">
        <v>2149</v>
      </c>
      <c r="W13" s="64">
        <v>2098</v>
      </c>
      <c r="X13" s="64">
        <v>2303</v>
      </c>
      <c r="Y13" s="64">
        <v>3386</v>
      </c>
      <c r="Z13" s="64">
        <v>2993</v>
      </c>
      <c r="AA13" s="64">
        <v>3006</v>
      </c>
      <c r="AB13" s="64">
        <v>2712</v>
      </c>
      <c r="AC13" s="64">
        <v>4093</v>
      </c>
      <c r="AD13" s="64">
        <v>3784</v>
      </c>
      <c r="AE13" s="64">
        <v>4237</v>
      </c>
      <c r="AF13" s="64">
        <v>4126</v>
      </c>
      <c r="AG13" s="64">
        <v>5759</v>
      </c>
      <c r="AH13" s="64">
        <v>4153</v>
      </c>
      <c r="AI13" s="64">
        <v>3282</v>
      </c>
      <c r="AJ13" s="64">
        <v>3901</v>
      </c>
      <c r="AK13" s="64">
        <v>5703</v>
      </c>
      <c r="AL13" s="64">
        <v>4049</v>
      </c>
      <c r="AM13" s="64">
        <v>3693</v>
      </c>
      <c r="AN13" s="64">
        <v>4294</v>
      </c>
      <c r="AO13" s="64">
        <v>4635</v>
      </c>
      <c r="AP13" s="64">
        <v>3436</v>
      </c>
      <c r="AQ13" s="108">
        <v>3109</v>
      </c>
      <c r="AR13" s="3"/>
      <c r="AS13" s="131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</row>
    <row r="14" spans="1:126" ht="14.25">
      <c r="A14" s="445" t="s">
        <v>173</v>
      </c>
      <c r="B14" s="81">
        <v>0</v>
      </c>
      <c r="C14" s="71">
        <v>0</v>
      </c>
      <c r="D14" s="71">
        <v>0</v>
      </c>
      <c r="E14" s="71">
        <v>0</v>
      </c>
      <c r="F14" s="122">
        <v>0</v>
      </c>
      <c r="G14" s="71">
        <v>0</v>
      </c>
      <c r="H14" s="71">
        <v>0</v>
      </c>
      <c r="I14" s="71">
        <v>0</v>
      </c>
      <c r="J14" s="71">
        <v>0</v>
      </c>
      <c r="K14" s="71">
        <v>0</v>
      </c>
      <c r="L14" s="71">
        <v>0</v>
      </c>
      <c r="M14" s="71">
        <v>1</v>
      </c>
      <c r="N14" s="71">
        <v>0</v>
      </c>
      <c r="O14" s="71">
        <v>0</v>
      </c>
      <c r="P14" s="71">
        <v>2</v>
      </c>
      <c r="Q14" s="71">
        <v>4</v>
      </c>
      <c r="R14" s="71">
        <v>2</v>
      </c>
      <c r="S14" s="71">
        <v>2</v>
      </c>
      <c r="T14" s="71">
        <v>1</v>
      </c>
      <c r="U14" s="71">
        <v>3</v>
      </c>
      <c r="V14" s="71">
        <v>0</v>
      </c>
      <c r="W14" s="71">
        <v>0</v>
      </c>
      <c r="X14" s="71">
        <v>0</v>
      </c>
      <c r="Y14" s="71">
        <v>1</v>
      </c>
      <c r="Z14" s="71">
        <v>0</v>
      </c>
      <c r="AA14" s="71">
        <v>1</v>
      </c>
      <c r="AB14" s="71">
        <v>1</v>
      </c>
      <c r="AC14" s="71">
        <v>4</v>
      </c>
      <c r="AD14" s="71">
        <v>1</v>
      </c>
      <c r="AE14" s="71">
        <v>1</v>
      </c>
      <c r="AF14" s="71">
        <v>1</v>
      </c>
      <c r="AG14" s="71">
        <v>2</v>
      </c>
      <c r="AH14" s="71">
        <v>0</v>
      </c>
      <c r="AI14" s="71">
        <v>1</v>
      </c>
      <c r="AJ14" s="71">
        <v>2</v>
      </c>
      <c r="AK14" s="71">
        <v>4</v>
      </c>
      <c r="AL14" s="71">
        <v>0</v>
      </c>
      <c r="AM14" s="71">
        <v>0</v>
      </c>
      <c r="AN14" s="71">
        <v>0</v>
      </c>
      <c r="AO14" s="71">
        <v>0</v>
      </c>
      <c r="AP14" s="71">
        <v>0</v>
      </c>
      <c r="AQ14" s="109">
        <v>0</v>
      </c>
      <c r="AR14" s="3"/>
      <c r="AS14" s="224"/>
      <c r="AT14" s="224"/>
      <c r="AU14" s="224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</row>
    <row r="15" spans="1:126" ht="14.25">
      <c r="A15" s="445" t="s">
        <v>174</v>
      </c>
      <c r="B15" s="81">
        <v>479</v>
      </c>
      <c r="C15" s="71">
        <v>492</v>
      </c>
      <c r="D15" s="71">
        <v>552</v>
      </c>
      <c r="E15" s="71">
        <v>877</v>
      </c>
      <c r="F15" s="71">
        <v>671</v>
      </c>
      <c r="G15" s="71">
        <v>692</v>
      </c>
      <c r="H15" s="71">
        <v>777</v>
      </c>
      <c r="I15" s="71">
        <v>668</v>
      </c>
      <c r="J15" s="71">
        <v>782</v>
      </c>
      <c r="K15" s="71">
        <v>1149</v>
      </c>
      <c r="L15" s="71">
        <v>507</v>
      </c>
      <c r="M15" s="71">
        <v>979</v>
      </c>
      <c r="N15" s="71">
        <v>1129</v>
      </c>
      <c r="O15" s="71">
        <v>1319</v>
      </c>
      <c r="P15" s="71">
        <v>2891</v>
      </c>
      <c r="Q15" s="71">
        <v>2492</v>
      </c>
      <c r="R15" s="71">
        <v>1498</v>
      </c>
      <c r="S15" s="71">
        <v>1558</v>
      </c>
      <c r="T15" s="71">
        <v>1705</v>
      </c>
      <c r="U15" s="71">
        <v>2122</v>
      </c>
      <c r="V15" s="71">
        <v>1455</v>
      </c>
      <c r="W15" s="71">
        <v>1398</v>
      </c>
      <c r="X15" s="71">
        <v>1517</v>
      </c>
      <c r="Y15" s="71">
        <v>2355</v>
      </c>
      <c r="Z15" s="71">
        <v>2183</v>
      </c>
      <c r="AA15" s="71">
        <v>2178</v>
      </c>
      <c r="AB15" s="71">
        <v>1751</v>
      </c>
      <c r="AC15" s="71">
        <v>3007</v>
      </c>
      <c r="AD15" s="71">
        <v>2951</v>
      </c>
      <c r="AE15" s="71">
        <v>3319</v>
      </c>
      <c r="AF15" s="71">
        <v>3097</v>
      </c>
      <c r="AG15" s="71">
        <v>4580</v>
      </c>
      <c r="AH15" s="71">
        <v>3233</v>
      </c>
      <c r="AI15" s="71">
        <v>2310</v>
      </c>
      <c r="AJ15" s="71">
        <v>2925</v>
      </c>
      <c r="AK15" s="71">
        <v>4578</v>
      </c>
      <c r="AL15" s="71">
        <v>3039</v>
      </c>
      <c r="AM15" s="71">
        <v>2464</v>
      </c>
      <c r="AN15" s="71">
        <v>2562</v>
      </c>
      <c r="AO15" s="71">
        <v>3177</v>
      </c>
      <c r="AP15" s="71">
        <v>2564</v>
      </c>
      <c r="AQ15" s="109">
        <v>2293</v>
      </c>
      <c r="AR15" s="3"/>
      <c r="AS15" s="224"/>
      <c r="AT15" s="224"/>
      <c r="AU15" s="224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</row>
    <row r="16" spans="1:126" ht="14.25">
      <c r="A16" s="445" t="s">
        <v>175</v>
      </c>
      <c r="B16" s="81">
        <v>346</v>
      </c>
      <c r="C16" s="71">
        <v>402</v>
      </c>
      <c r="D16" s="71">
        <v>475</v>
      </c>
      <c r="E16" s="71">
        <v>509</v>
      </c>
      <c r="F16" s="71">
        <v>333</v>
      </c>
      <c r="G16" s="71">
        <v>335</v>
      </c>
      <c r="H16" s="71">
        <v>477</v>
      </c>
      <c r="I16" s="71">
        <v>496</v>
      </c>
      <c r="J16" s="71">
        <v>428</v>
      </c>
      <c r="K16" s="71">
        <v>465</v>
      </c>
      <c r="L16" s="71">
        <v>604</v>
      </c>
      <c r="M16" s="71">
        <v>755</v>
      </c>
      <c r="N16" s="71">
        <v>682</v>
      </c>
      <c r="O16" s="71">
        <v>740</v>
      </c>
      <c r="P16" s="71">
        <v>791</v>
      </c>
      <c r="Q16" s="71">
        <v>774</v>
      </c>
      <c r="R16" s="71">
        <v>537</v>
      </c>
      <c r="S16" s="71">
        <v>560</v>
      </c>
      <c r="T16" s="71">
        <v>690</v>
      </c>
      <c r="U16" s="71">
        <v>838</v>
      </c>
      <c r="V16" s="71">
        <v>694</v>
      </c>
      <c r="W16" s="71">
        <v>700</v>
      </c>
      <c r="X16" s="71">
        <v>786</v>
      </c>
      <c r="Y16" s="71">
        <v>1030</v>
      </c>
      <c r="Z16" s="71">
        <v>810</v>
      </c>
      <c r="AA16" s="71">
        <v>827</v>
      </c>
      <c r="AB16" s="71">
        <v>959</v>
      </c>
      <c r="AC16" s="71">
        <v>1082</v>
      </c>
      <c r="AD16" s="71">
        <v>832</v>
      </c>
      <c r="AE16" s="71">
        <v>917</v>
      </c>
      <c r="AF16" s="71">
        <v>1028</v>
      </c>
      <c r="AG16" s="71">
        <v>1176</v>
      </c>
      <c r="AH16" s="71">
        <v>920</v>
      </c>
      <c r="AI16" s="71">
        <v>971</v>
      </c>
      <c r="AJ16" s="71">
        <v>974</v>
      </c>
      <c r="AK16" s="71">
        <v>1121</v>
      </c>
      <c r="AL16" s="71">
        <v>1006</v>
      </c>
      <c r="AM16" s="71">
        <v>1219</v>
      </c>
      <c r="AN16" s="71">
        <v>1698.2375047100002</v>
      </c>
      <c r="AO16" s="71">
        <v>1442</v>
      </c>
      <c r="AP16" s="71">
        <v>863</v>
      </c>
      <c r="AQ16" s="109">
        <v>801</v>
      </c>
      <c r="AR16" s="3"/>
      <c r="AS16" s="224"/>
      <c r="AT16" s="224"/>
      <c r="AU16" s="224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</row>
    <row r="17" spans="1:126" s="373" customFormat="1" ht="4.1500000000000004" customHeight="1">
      <c r="A17" s="371"/>
      <c r="B17" s="364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3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5"/>
      <c r="AR17" s="3"/>
      <c r="AS17" s="372"/>
      <c r="AT17" s="372"/>
      <c r="AU17" s="372"/>
      <c r="AV17" s="372"/>
      <c r="AW17" s="372"/>
      <c r="AX17" s="372"/>
      <c r="AY17" s="372"/>
      <c r="AZ17" s="372"/>
      <c r="BA17" s="372"/>
      <c r="BB17" s="372"/>
      <c r="BC17" s="372"/>
      <c r="BD17" s="372"/>
      <c r="BE17" s="372"/>
      <c r="BF17" s="372"/>
      <c r="BG17" s="372"/>
      <c r="BH17" s="372"/>
      <c r="BI17" s="372"/>
      <c r="BJ17" s="372"/>
      <c r="BK17" s="372"/>
      <c r="BL17" s="372"/>
      <c r="BM17" s="372"/>
      <c r="BN17" s="372"/>
      <c r="BO17" s="372"/>
      <c r="BP17" s="372"/>
      <c r="BQ17" s="372"/>
      <c r="BR17" s="372"/>
      <c r="BS17" s="372"/>
      <c r="BT17" s="372"/>
      <c r="BU17" s="372"/>
      <c r="BV17" s="372"/>
      <c r="BW17" s="372"/>
      <c r="BX17" s="372"/>
      <c r="BY17" s="372"/>
      <c r="BZ17" s="372"/>
      <c r="CA17" s="372"/>
      <c r="CB17" s="372"/>
      <c r="CC17" s="372"/>
      <c r="CD17" s="372"/>
      <c r="CE17" s="372"/>
      <c r="CF17" s="372"/>
      <c r="CG17" s="372"/>
      <c r="CH17" s="372"/>
      <c r="CI17" s="372"/>
      <c r="CJ17" s="372"/>
      <c r="CK17" s="372"/>
      <c r="CL17" s="372"/>
      <c r="CM17" s="372"/>
      <c r="CN17" s="372"/>
      <c r="CO17" s="372"/>
      <c r="CP17" s="372"/>
      <c r="CQ17" s="372"/>
      <c r="CR17" s="372"/>
      <c r="CS17" s="372"/>
      <c r="CT17" s="372"/>
      <c r="CU17" s="372"/>
      <c r="CV17" s="372"/>
      <c r="CW17" s="372"/>
      <c r="CX17" s="372"/>
      <c r="CY17" s="372"/>
      <c r="CZ17" s="372"/>
      <c r="DA17" s="372"/>
      <c r="DB17" s="372"/>
      <c r="DC17" s="372"/>
      <c r="DD17" s="372"/>
      <c r="DE17" s="372"/>
      <c r="DF17" s="372"/>
      <c r="DG17" s="372"/>
      <c r="DH17" s="372"/>
      <c r="DI17" s="372"/>
      <c r="DJ17" s="372"/>
      <c r="DK17" s="372"/>
      <c r="DL17" s="372"/>
      <c r="DM17" s="372"/>
      <c r="DN17" s="372"/>
      <c r="DO17" s="372"/>
      <c r="DP17" s="372"/>
      <c r="DQ17" s="372"/>
      <c r="DR17" s="372"/>
      <c r="DS17" s="372"/>
      <c r="DT17" s="372"/>
      <c r="DU17" s="372"/>
      <c r="DV17" s="372"/>
    </row>
    <row r="18" spans="1:126" s="230" customFormat="1" ht="13.15" customHeight="1">
      <c r="A18" s="456" t="s">
        <v>59</v>
      </c>
      <c r="B18" s="107">
        <v>1287</v>
      </c>
      <c r="C18" s="64">
        <v>1218</v>
      </c>
      <c r="D18" s="64">
        <v>903</v>
      </c>
      <c r="E18" s="64">
        <v>980</v>
      </c>
      <c r="F18" s="64">
        <v>857</v>
      </c>
      <c r="G18" s="64">
        <v>986</v>
      </c>
      <c r="H18" s="64">
        <v>905</v>
      </c>
      <c r="I18" s="64">
        <v>718</v>
      </c>
      <c r="J18" s="64">
        <v>867</v>
      </c>
      <c r="K18" s="64">
        <v>1036</v>
      </c>
      <c r="L18" s="64">
        <v>980</v>
      </c>
      <c r="M18" s="64">
        <v>852</v>
      </c>
      <c r="N18" s="64">
        <v>957</v>
      </c>
      <c r="O18" s="64">
        <v>2029</v>
      </c>
      <c r="P18" s="64">
        <v>2053</v>
      </c>
      <c r="Q18" s="64">
        <v>1224</v>
      </c>
      <c r="R18" s="64">
        <v>589</v>
      </c>
      <c r="S18" s="64">
        <v>667</v>
      </c>
      <c r="T18" s="64">
        <v>949</v>
      </c>
      <c r="U18" s="64">
        <v>1266</v>
      </c>
      <c r="V18" s="64">
        <v>1173</v>
      </c>
      <c r="W18" s="64">
        <v>1442</v>
      </c>
      <c r="X18" s="64">
        <v>1894</v>
      </c>
      <c r="Y18" s="64">
        <v>1728</v>
      </c>
      <c r="Z18" s="64">
        <v>1885</v>
      </c>
      <c r="AA18" s="64">
        <v>2571</v>
      </c>
      <c r="AB18" s="64">
        <v>2572</v>
      </c>
      <c r="AC18" s="64">
        <v>2580</v>
      </c>
      <c r="AD18" s="64">
        <v>2050</v>
      </c>
      <c r="AE18" s="64">
        <v>1696</v>
      </c>
      <c r="AF18" s="64">
        <v>1665</v>
      </c>
      <c r="AG18" s="64">
        <v>1537</v>
      </c>
      <c r="AH18" s="64">
        <v>1436</v>
      </c>
      <c r="AI18" s="64">
        <v>1833</v>
      </c>
      <c r="AJ18" s="64">
        <v>1714</v>
      </c>
      <c r="AK18" s="64">
        <v>1800</v>
      </c>
      <c r="AL18" s="64">
        <v>1742</v>
      </c>
      <c r="AM18" s="64">
        <v>1592</v>
      </c>
      <c r="AN18" s="64">
        <v>1236</v>
      </c>
      <c r="AO18" s="64">
        <v>915</v>
      </c>
      <c r="AP18" s="64">
        <v>743</v>
      </c>
      <c r="AQ18" s="108">
        <v>692</v>
      </c>
      <c r="AR18" s="3"/>
      <c r="AS18" s="131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</row>
    <row r="19" spans="1:126" ht="14.25">
      <c r="A19" s="445" t="s">
        <v>174</v>
      </c>
      <c r="B19" s="81">
        <v>1287</v>
      </c>
      <c r="C19" s="71">
        <v>1216</v>
      </c>
      <c r="D19" s="71">
        <v>901</v>
      </c>
      <c r="E19" s="71">
        <v>978</v>
      </c>
      <c r="F19" s="71">
        <v>856</v>
      </c>
      <c r="G19" s="71">
        <v>984</v>
      </c>
      <c r="H19" s="71">
        <v>904</v>
      </c>
      <c r="I19" s="71">
        <v>717</v>
      </c>
      <c r="J19" s="71">
        <v>867</v>
      </c>
      <c r="K19" s="71">
        <v>1035</v>
      </c>
      <c r="L19" s="71">
        <v>978</v>
      </c>
      <c r="M19" s="71">
        <v>851</v>
      </c>
      <c r="N19" s="71">
        <v>892</v>
      </c>
      <c r="O19" s="71">
        <v>1838</v>
      </c>
      <c r="P19" s="71">
        <v>1892</v>
      </c>
      <c r="Q19" s="71">
        <v>1150</v>
      </c>
      <c r="R19" s="71">
        <v>565</v>
      </c>
      <c r="S19" s="71">
        <v>632</v>
      </c>
      <c r="T19" s="71">
        <v>888</v>
      </c>
      <c r="U19" s="71">
        <v>1158</v>
      </c>
      <c r="V19" s="71">
        <v>1078</v>
      </c>
      <c r="W19" s="71">
        <v>1342</v>
      </c>
      <c r="X19" s="71">
        <v>1764</v>
      </c>
      <c r="Y19" s="71">
        <v>1614</v>
      </c>
      <c r="Z19" s="71">
        <v>1771</v>
      </c>
      <c r="AA19" s="71">
        <v>2380</v>
      </c>
      <c r="AB19" s="71">
        <v>2391</v>
      </c>
      <c r="AC19" s="71">
        <v>2398</v>
      </c>
      <c r="AD19" s="71">
        <v>1912</v>
      </c>
      <c r="AE19" s="71">
        <v>1652</v>
      </c>
      <c r="AF19" s="71">
        <v>1630</v>
      </c>
      <c r="AG19" s="71">
        <v>1476</v>
      </c>
      <c r="AH19" s="71">
        <v>1411</v>
      </c>
      <c r="AI19" s="71">
        <v>1788</v>
      </c>
      <c r="AJ19" s="71">
        <v>1674</v>
      </c>
      <c r="AK19" s="71">
        <v>1748</v>
      </c>
      <c r="AL19" s="71">
        <v>1713</v>
      </c>
      <c r="AM19" s="71">
        <v>1567</v>
      </c>
      <c r="AN19" s="71">
        <v>1221</v>
      </c>
      <c r="AO19" s="71">
        <v>911</v>
      </c>
      <c r="AP19" s="71">
        <v>736</v>
      </c>
      <c r="AQ19" s="109">
        <v>685</v>
      </c>
      <c r="AR19" s="3"/>
      <c r="AS19" s="224"/>
      <c r="AT19" s="224"/>
      <c r="AU19" s="224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</row>
    <row r="20" spans="1:126" ht="13.9" customHeight="1">
      <c r="A20" s="445" t="s">
        <v>175</v>
      </c>
      <c r="B20" s="62" t="s">
        <v>14</v>
      </c>
      <c r="C20" s="63" t="s">
        <v>14</v>
      </c>
      <c r="D20" s="63" t="s">
        <v>14</v>
      </c>
      <c r="E20" s="63" t="s">
        <v>14</v>
      </c>
      <c r="F20" s="63" t="s">
        <v>14</v>
      </c>
      <c r="G20" s="63" t="s">
        <v>14</v>
      </c>
      <c r="H20" s="63" t="s">
        <v>14</v>
      </c>
      <c r="I20" s="63" t="s">
        <v>14</v>
      </c>
      <c r="J20" s="63" t="s">
        <v>14</v>
      </c>
      <c r="K20" s="63" t="s">
        <v>14</v>
      </c>
      <c r="L20" s="63" t="s">
        <v>14</v>
      </c>
      <c r="M20" s="63" t="s">
        <v>14</v>
      </c>
      <c r="N20" s="71">
        <v>65</v>
      </c>
      <c r="O20" s="71">
        <v>191</v>
      </c>
      <c r="P20" s="71">
        <v>161</v>
      </c>
      <c r="Q20" s="71">
        <v>73</v>
      </c>
      <c r="R20" s="71">
        <v>24</v>
      </c>
      <c r="S20" s="71">
        <v>35</v>
      </c>
      <c r="T20" s="71">
        <v>61</v>
      </c>
      <c r="U20" s="71">
        <v>107</v>
      </c>
      <c r="V20" s="71">
        <v>95</v>
      </c>
      <c r="W20" s="71">
        <v>100</v>
      </c>
      <c r="X20" s="71">
        <v>130</v>
      </c>
      <c r="Y20" s="71">
        <v>114</v>
      </c>
      <c r="Z20" s="71">
        <v>114</v>
      </c>
      <c r="AA20" s="71">
        <v>191</v>
      </c>
      <c r="AB20" s="71">
        <v>181</v>
      </c>
      <c r="AC20" s="71">
        <v>182</v>
      </c>
      <c r="AD20" s="71">
        <v>138</v>
      </c>
      <c r="AE20" s="71">
        <v>44</v>
      </c>
      <c r="AF20" s="71">
        <v>35</v>
      </c>
      <c r="AG20" s="71">
        <v>61</v>
      </c>
      <c r="AH20" s="71">
        <v>25</v>
      </c>
      <c r="AI20" s="71">
        <v>45</v>
      </c>
      <c r="AJ20" s="71">
        <v>40</v>
      </c>
      <c r="AK20" s="71">
        <v>52</v>
      </c>
      <c r="AL20" s="71">
        <v>29</v>
      </c>
      <c r="AM20" s="71">
        <v>25</v>
      </c>
      <c r="AN20" s="71">
        <v>15</v>
      </c>
      <c r="AO20" s="71">
        <v>4</v>
      </c>
      <c r="AP20" s="71">
        <v>7</v>
      </c>
      <c r="AQ20" s="109">
        <v>6</v>
      </c>
      <c r="AR20" s="3"/>
      <c r="AS20" s="224"/>
      <c r="AT20" s="224"/>
      <c r="AU20" s="224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</row>
    <row r="21" spans="1:126" s="376" customFormat="1" ht="4.1500000000000004" customHeight="1">
      <c r="A21" s="374"/>
      <c r="B21" s="364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3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5"/>
      <c r="AR21" s="3"/>
      <c r="AS21" s="375"/>
      <c r="AT21" s="375"/>
      <c r="AU21" s="375"/>
      <c r="AV21" s="375"/>
      <c r="AW21" s="375"/>
      <c r="AX21" s="375"/>
      <c r="AY21" s="375"/>
      <c r="AZ21" s="375"/>
      <c r="BA21" s="375"/>
      <c r="BB21" s="375"/>
      <c r="BC21" s="375"/>
      <c r="BD21" s="375"/>
      <c r="BE21" s="375"/>
      <c r="BF21" s="375"/>
      <c r="BG21" s="375"/>
      <c r="BH21" s="375"/>
      <c r="BI21" s="375"/>
      <c r="BJ21" s="375"/>
      <c r="BK21" s="375"/>
      <c r="BL21" s="375"/>
      <c r="BM21" s="375"/>
      <c r="BN21" s="375"/>
      <c r="BO21" s="375"/>
      <c r="BP21" s="375"/>
      <c r="BQ21" s="375"/>
      <c r="BR21" s="375"/>
      <c r="BS21" s="375"/>
      <c r="BT21" s="375"/>
      <c r="BU21" s="375"/>
      <c r="BV21" s="375"/>
      <c r="BW21" s="375"/>
      <c r="BX21" s="375"/>
      <c r="BY21" s="375"/>
      <c r="BZ21" s="375"/>
      <c r="CA21" s="375"/>
      <c r="CB21" s="375"/>
      <c r="CC21" s="375"/>
      <c r="CD21" s="375"/>
      <c r="CE21" s="375"/>
      <c r="CF21" s="375"/>
      <c r="CG21" s="375"/>
      <c r="CH21" s="375"/>
      <c r="CI21" s="375"/>
      <c r="CJ21" s="375"/>
      <c r="CK21" s="375"/>
      <c r="CL21" s="375"/>
      <c r="CM21" s="375"/>
      <c r="CN21" s="375"/>
      <c r="CO21" s="375"/>
      <c r="CP21" s="375"/>
      <c r="CQ21" s="375"/>
      <c r="CR21" s="375"/>
      <c r="CS21" s="375"/>
      <c r="CT21" s="375"/>
      <c r="CU21" s="375"/>
      <c r="CV21" s="375"/>
      <c r="CW21" s="375"/>
      <c r="CX21" s="375"/>
      <c r="CY21" s="375"/>
      <c r="CZ21" s="375"/>
      <c r="DA21" s="375"/>
      <c r="DB21" s="375"/>
      <c r="DC21" s="375"/>
      <c r="DD21" s="375"/>
      <c r="DE21" s="375"/>
      <c r="DF21" s="375"/>
      <c r="DG21" s="375"/>
      <c r="DH21" s="375"/>
      <c r="DI21" s="375"/>
      <c r="DJ21" s="375"/>
      <c r="DK21" s="375"/>
      <c r="DL21" s="375"/>
      <c r="DM21" s="375"/>
      <c r="DN21" s="375"/>
      <c r="DO21" s="375"/>
      <c r="DP21" s="375"/>
      <c r="DQ21" s="375"/>
      <c r="DR21" s="375"/>
      <c r="DS21" s="375"/>
      <c r="DT21" s="375"/>
      <c r="DU21" s="375"/>
      <c r="DV21" s="375"/>
    </row>
    <row r="22" spans="1:126" s="230" customFormat="1" ht="16.5" customHeight="1">
      <c r="A22" s="395" t="s">
        <v>60</v>
      </c>
      <c r="B22" s="107">
        <v>913</v>
      </c>
      <c r="C22" s="64">
        <v>934</v>
      </c>
      <c r="D22" s="64">
        <v>959</v>
      </c>
      <c r="E22" s="64">
        <v>1075</v>
      </c>
      <c r="F22" s="64">
        <v>987</v>
      </c>
      <c r="G22" s="64">
        <v>1164</v>
      </c>
      <c r="H22" s="64">
        <v>1239</v>
      </c>
      <c r="I22" s="64">
        <v>1206</v>
      </c>
      <c r="J22" s="64">
        <v>1290</v>
      </c>
      <c r="K22" s="64">
        <v>1381</v>
      </c>
      <c r="L22" s="64">
        <v>1352</v>
      </c>
      <c r="M22" s="64">
        <v>1565</v>
      </c>
      <c r="N22" s="64">
        <v>1619</v>
      </c>
      <c r="O22" s="64">
        <v>1880</v>
      </c>
      <c r="P22" s="64">
        <v>2038</v>
      </c>
      <c r="Q22" s="64">
        <v>1289</v>
      </c>
      <c r="R22" s="64">
        <v>725</v>
      </c>
      <c r="S22" s="64">
        <v>849</v>
      </c>
      <c r="T22" s="64">
        <v>880</v>
      </c>
      <c r="U22" s="64">
        <v>1054</v>
      </c>
      <c r="V22" s="64">
        <v>918</v>
      </c>
      <c r="W22" s="64">
        <v>1053</v>
      </c>
      <c r="X22" s="64">
        <v>1247</v>
      </c>
      <c r="Y22" s="64">
        <v>1440</v>
      </c>
      <c r="Z22" s="64">
        <v>1590</v>
      </c>
      <c r="AA22" s="64">
        <v>1618</v>
      </c>
      <c r="AB22" s="64">
        <v>1818</v>
      </c>
      <c r="AC22" s="64">
        <v>1954</v>
      </c>
      <c r="AD22" s="64">
        <v>1634</v>
      </c>
      <c r="AE22" s="64">
        <v>1684</v>
      </c>
      <c r="AF22" s="64">
        <v>1859</v>
      </c>
      <c r="AG22" s="64">
        <v>1588</v>
      </c>
      <c r="AH22" s="64">
        <v>1563</v>
      </c>
      <c r="AI22" s="64">
        <v>1618</v>
      </c>
      <c r="AJ22" s="64">
        <v>1472</v>
      </c>
      <c r="AK22" s="64">
        <v>1174</v>
      </c>
      <c r="AL22" s="64">
        <v>1135</v>
      </c>
      <c r="AM22" s="64">
        <v>1246</v>
      </c>
      <c r="AN22" s="64">
        <v>1046</v>
      </c>
      <c r="AO22" s="64">
        <v>833</v>
      </c>
      <c r="AP22" s="64">
        <v>778</v>
      </c>
      <c r="AQ22" s="108">
        <v>802</v>
      </c>
      <c r="AR22" s="3"/>
      <c r="AS22" s="131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</row>
    <row r="23" spans="1:126" ht="14.25">
      <c r="A23" s="445" t="s">
        <v>174</v>
      </c>
      <c r="B23" s="81">
        <v>866</v>
      </c>
      <c r="C23" s="71">
        <v>880</v>
      </c>
      <c r="D23" s="71">
        <v>909</v>
      </c>
      <c r="E23" s="71">
        <v>1017</v>
      </c>
      <c r="F23" s="71">
        <v>927</v>
      </c>
      <c r="G23" s="71">
        <v>1083</v>
      </c>
      <c r="H23" s="71">
        <v>1161</v>
      </c>
      <c r="I23" s="71">
        <v>1124</v>
      </c>
      <c r="J23" s="71">
        <v>1193</v>
      </c>
      <c r="K23" s="71">
        <v>1281</v>
      </c>
      <c r="L23" s="71">
        <v>1256</v>
      </c>
      <c r="M23" s="71">
        <v>1446</v>
      </c>
      <c r="N23" s="71">
        <v>1531</v>
      </c>
      <c r="O23" s="71">
        <v>1782</v>
      </c>
      <c r="P23" s="71">
        <v>1927</v>
      </c>
      <c r="Q23" s="71">
        <v>1188</v>
      </c>
      <c r="R23" s="71">
        <v>646</v>
      </c>
      <c r="S23" s="71">
        <v>765</v>
      </c>
      <c r="T23" s="71">
        <v>781</v>
      </c>
      <c r="U23" s="71">
        <v>936</v>
      </c>
      <c r="V23" s="71">
        <v>819</v>
      </c>
      <c r="W23" s="71">
        <v>943</v>
      </c>
      <c r="X23" s="71">
        <v>1123</v>
      </c>
      <c r="Y23" s="71">
        <v>1303</v>
      </c>
      <c r="Z23" s="71">
        <v>1480</v>
      </c>
      <c r="AA23" s="71">
        <v>1489</v>
      </c>
      <c r="AB23" s="71">
        <v>1687</v>
      </c>
      <c r="AC23" s="71">
        <v>1815</v>
      </c>
      <c r="AD23" s="71">
        <v>1514</v>
      </c>
      <c r="AE23" s="71">
        <v>1541</v>
      </c>
      <c r="AF23" s="71">
        <v>1713</v>
      </c>
      <c r="AG23" s="71">
        <v>1406</v>
      </c>
      <c r="AH23" s="71">
        <v>1426</v>
      </c>
      <c r="AI23" s="71">
        <v>1453</v>
      </c>
      <c r="AJ23" s="71">
        <v>1308</v>
      </c>
      <c r="AK23" s="71">
        <v>986</v>
      </c>
      <c r="AL23" s="71">
        <v>985</v>
      </c>
      <c r="AM23" s="71">
        <v>1084</v>
      </c>
      <c r="AN23" s="71">
        <v>895</v>
      </c>
      <c r="AO23" s="71">
        <v>689</v>
      </c>
      <c r="AP23" s="71">
        <v>683</v>
      </c>
      <c r="AQ23" s="109">
        <v>702</v>
      </c>
      <c r="AR23" s="3"/>
      <c r="AS23" s="224"/>
      <c r="AT23" s="224"/>
      <c r="AU23" s="224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</row>
    <row r="24" spans="1:126" ht="14.25">
      <c r="A24" s="445" t="s">
        <v>175</v>
      </c>
      <c r="B24" s="81">
        <v>32</v>
      </c>
      <c r="C24" s="71">
        <v>37</v>
      </c>
      <c r="D24" s="71">
        <v>37</v>
      </c>
      <c r="E24" s="71">
        <v>42</v>
      </c>
      <c r="F24" s="71">
        <v>41</v>
      </c>
      <c r="G24" s="71">
        <v>64</v>
      </c>
      <c r="H24" s="71">
        <v>63</v>
      </c>
      <c r="I24" s="71">
        <v>63</v>
      </c>
      <c r="J24" s="71">
        <v>76</v>
      </c>
      <c r="K24" s="71">
        <v>73</v>
      </c>
      <c r="L24" s="71">
        <v>75</v>
      </c>
      <c r="M24" s="71">
        <v>97</v>
      </c>
      <c r="N24" s="71">
        <v>87</v>
      </c>
      <c r="O24" s="71">
        <v>97</v>
      </c>
      <c r="P24" s="71">
        <v>107</v>
      </c>
      <c r="Q24" s="71">
        <v>101</v>
      </c>
      <c r="R24" s="71">
        <v>79</v>
      </c>
      <c r="S24" s="71">
        <v>84</v>
      </c>
      <c r="T24" s="71">
        <v>99</v>
      </c>
      <c r="U24" s="71">
        <v>117</v>
      </c>
      <c r="V24" s="71">
        <v>99</v>
      </c>
      <c r="W24" s="71">
        <v>110</v>
      </c>
      <c r="X24" s="71">
        <v>124</v>
      </c>
      <c r="Y24" s="71">
        <v>137</v>
      </c>
      <c r="Z24" s="71">
        <v>110</v>
      </c>
      <c r="AA24" s="71">
        <v>129</v>
      </c>
      <c r="AB24" s="71">
        <v>131</v>
      </c>
      <c r="AC24" s="71">
        <v>139</v>
      </c>
      <c r="AD24" s="71">
        <v>120</v>
      </c>
      <c r="AE24" s="71">
        <v>143</v>
      </c>
      <c r="AF24" s="71">
        <v>146</v>
      </c>
      <c r="AG24" s="71">
        <v>182</v>
      </c>
      <c r="AH24" s="71">
        <v>137</v>
      </c>
      <c r="AI24" s="71">
        <v>165</v>
      </c>
      <c r="AJ24" s="71">
        <v>164</v>
      </c>
      <c r="AK24" s="71">
        <v>188</v>
      </c>
      <c r="AL24" s="71">
        <v>150</v>
      </c>
      <c r="AM24" s="71">
        <v>162</v>
      </c>
      <c r="AN24" s="71">
        <v>151</v>
      </c>
      <c r="AO24" s="71">
        <v>144</v>
      </c>
      <c r="AP24" s="71">
        <v>95</v>
      </c>
      <c r="AQ24" s="109">
        <v>100</v>
      </c>
      <c r="AR24" s="3"/>
      <c r="AS24" s="224"/>
      <c r="AT24" s="224"/>
      <c r="AU24" s="224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</row>
    <row r="25" spans="1:126" s="376" customFormat="1" ht="5.45" customHeight="1">
      <c r="A25" s="374"/>
      <c r="B25" s="364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3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5"/>
      <c r="AR25" s="3"/>
      <c r="AS25" s="375"/>
      <c r="AT25" s="375"/>
      <c r="AU25" s="375"/>
      <c r="AV25" s="375"/>
      <c r="AW25" s="375"/>
      <c r="AX25" s="375"/>
      <c r="AY25" s="375"/>
      <c r="AZ25" s="375"/>
      <c r="BA25" s="375"/>
      <c r="BB25" s="375"/>
      <c r="BC25" s="375"/>
      <c r="BD25" s="375"/>
      <c r="BE25" s="375"/>
      <c r="BF25" s="375"/>
      <c r="BG25" s="375"/>
      <c r="BH25" s="375"/>
      <c r="BI25" s="375"/>
      <c r="BJ25" s="375"/>
      <c r="BK25" s="375"/>
      <c r="BL25" s="375"/>
      <c r="BM25" s="375"/>
      <c r="BN25" s="375"/>
      <c r="BO25" s="375"/>
      <c r="BP25" s="375"/>
      <c r="BQ25" s="375"/>
      <c r="BR25" s="375"/>
      <c r="BS25" s="375"/>
      <c r="BT25" s="375"/>
      <c r="BU25" s="375"/>
      <c r="BV25" s="375"/>
      <c r="BW25" s="375"/>
      <c r="BX25" s="375"/>
      <c r="BY25" s="375"/>
      <c r="BZ25" s="375"/>
      <c r="CA25" s="375"/>
      <c r="CB25" s="375"/>
      <c r="CC25" s="375"/>
      <c r="CD25" s="375"/>
      <c r="CE25" s="375"/>
      <c r="CF25" s="375"/>
      <c r="CG25" s="375"/>
      <c r="CH25" s="375"/>
      <c r="CI25" s="375"/>
      <c r="CJ25" s="375"/>
      <c r="CK25" s="375"/>
      <c r="CL25" s="375"/>
      <c r="CM25" s="375"/>
      <c r="CN25" s="375"/>
      <c r="CO25" s="375"/>
      <c r="CP25" s="375"/>
      <c r="CQ25" s="375"/>
      <c r="CR25" s="375"/>
      <c r="CS25" s="375"/>
      <c r="CT25" s="375"/>
      <c r="CU25" s="375"/>
      <c r="CV25" s="375"/>
      <c r="CW25" s="375"/>
      <c r="CX25" s="375"/>
      <c r="CY25" s="375"/>
      <c r="CZ25" s="375"/>
      <c r="DA25" s="375"/>
      <c r="DB25" s="375"/>
      <c r="DC25" s="375"/>
      <c r="DD25" s="375"/>
      <c r="DE25" s="375"/>
      <c r="DF25" s="375"/>
      <c r="DG25" s="375"/>
      <c r="DH25" s="375"/>
      <c r="DI25" s="375"/>
      <c r="DJ25" s="375"/>
      <c r="DK25" s="375"/>
      <c r="DL25" s="375"/>
      <c r="DM25" s="375"/>
      <c r="DN25" s="375"/>
      <c r="DO25" s="375"/>
      <c r="DP25" s="375"/>
      <c r="DQ25" s="375"/>
      <c r="DR25" s="375"/>
      <c r="DS25" s="375"/>
      <c r="DT25" s="375"/>
      <c r="DU25" s="375"/>
      <c r="DV25" s="375"/>
    </row>
    <row r="26" spans="1:126" s="230" customFormat="1" ht="14.25">
      <c r="A26" s="395" t="s">
        <v>61</v>
      </c>
      <c r="B26" s="107">
        <v>236</v>
      </c>
      <c r="C26" s="64">
        <v>265</v>
      </c>
      <c r="D26" s="64">
        <v>255</v>
      </c>
      <c r="E26" s="64">
        <v>232</v>
      </c>
      <c r="F26" s="64">
        <v>244</v>
      </c>
      <c r="G26" s="64">
        <v>300</v>
      </c>
      <c r="H26" s="64">
        <v>318</v>
      </c>
      <c r="I26" s="64">
        <v>337</v>
      </c>
      <c r="J26" s="64">
        <v>360</v>
      </c>
      <c r="K26" s="64">
        <v>400</v>
      </c>
      <c r="L26" s="64">
        <v>413</v>
      </c>
      <c r="M26" s="64">
        <v>422</v>
      </c>
      <c r="N26" s="64">
        <v>421</v>
      </c>
      <c r="O26" s="64">
        <v>463</v>
      </c>
      <c r="P26" s="64">
        <v>452</v>
      </c>
      <c r="Q26" s="64">
        <v>341</v>
      </c>
      <c r="R26" s="64">
        <v>282</v>
      </c>
      <c r="S26" s="64">
        <v>373</v>
      </c>
      <c r="T26" s="64">
        <v>403</v>
      </c>
      <c r="U26" s="64">
        <v>414</v>
      </c>
      <c r="V26" s="64">
        <v>364</v>
      </c>
      <c r="W26" s="64">
        <v>451</v>
      </c>
      <c r="X26" s="64">
        <v>467</v>
      </c>
      <c r="Y26" s="64">
        <v>487</v>
      </c>
      <c r="Z26" s="64">
        <v>486</v>
      </c>
      <c r="AA26" s="64">
        <v>583</v>
      </c>
      <c r="AB26" s="64">
        <v>571</v>
      </c>
      <c r="AC26" s="64">
        <v>544</v>
      </c>
      <c r="AD26" s="64">
        <v>474</v>
      </c>
      <c r="AE26" s="64">
        <v>572</v>
      </c>
      <c r="AF26" s="64">
        <v>581</v>
      </c>
      <c r="AG26" s="64">
        <v>564</v>
      </c>
      <c r="AH26" s="64">
        <v>529</v>
      </c>
      <c r="AI26" s="64">
        <v>602</v>
      </c>
      <c r="AJ26" s="64">
        <v>631</v>
      </c>
      <c r="AK26" s="64">
        <v>629</v>
      </c>
      <c r="AL26" s="64">
        <v>536</v>
      </c>
      <c r="AM26" s="64">
        <v>623</v>
      </c>
      <c r="AN26" s="64">
        <v>593</v>
      </c>
      <c r="AO26" s="64">
        <v>496</v>
      </c>
      <c r="AP26" s="64">
        <v>407</v>
      </c>
      <c r="AQ26" s="108">
        <v>434</v>
      </c>
      <c r="AR26" s="3"/>
      <c r="AS26" s="131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</row>
    <row r="27" spans="1:126" ht="14.25">
      <c r="A27" s="445" t="s">
        <v>174</v>
      </c>
      <c r="B27" s="81">
        <v>174</v>
      </c>
      <c r="C27" s="71">
        <v>198</v>
      </c>
      <c r="D27" s="71">
        <v>189</v>
      </c>
      <c r="E27" s="71">
        <v>170</v>
      </c>
      <c r="F27" s="71">
        <v>176</v>
      </c>
      <c r="G27" s="71">
        <v>210</v>
      </c>
      <c r="H27" s="71">
        <v>221</v>
      </c>
      <c r="I27" s="71">
        <v>225</v>
      </c>
      <c r="J27" s="71">
        <v>245</v>
      </c>
      <c r="K27" s="71">
        <v>274</v>
      </c>
      <c r="L27" s="71">
        <v>301</v>
      </c>
      <c r="M27" s="71">
        <v>297</v>
      </c>
      <c r="N27" s="71">
        <v>381</v>
      </c>
      <c r="O27" s="71">
        <v>413</v>
      </c>
      <c r="P27" s="71">
        <v>397</v>
      </c>
      <c r="Q27" s="71">
        <v>296</v>
      </c>
      <c r="R27" s="71">
        <v>242</v>
      </c>
      <c r="S27" s="71">
        <v>315</v>
      </c>
      <c r="T27" s="71">
        <v>353</v>
      </c>
      <c r="U27" s="71">
        <v>360</v>
      </c>
      <c r="V27" s="71">
        <v>317</v>
      </c>
      <c r="W27" s="71">
        <v>403</v>
      </c>
      <c r="X27" s="71">
        <v>417</v>
      </c>
      <c r="Y27" s="71">
        <v>431</v>
      </c>
      <c r="Z27" s="71">
        <v>386</v>
      </c>
      <c r="AA27" s="71">
        <v>449</v>
      </c>
      <c r="AB27" s="71">
        <v>473</v>
      </c>
      <c r="AC27" s="71">
        <v>408</v>
      </c>
      <c r="AD27" s="71">
        <v>372</v>
      </c>
      <c r="AE27" s="71">
        <v>450</v>
      </c>
      <c r="AF27" s="71">
        <v>477</v>
      </c>
      <c r="AG27" s="71">
        <v>434</v>
      </c>
      <c r="AH27" s="71">
        <v>410</v>
      </c>
      <c r="AI27" s="71">
        <v>482</v>
      </c>
      <c r="AJ27" s="71">
        <v>512</v>
      </c>
      <c r="AK27" s="71">
        <v>480</v>
      </c>
      <c r="AL27" s="71">
        <v>439</v>
      </c>
      <c r="AM27" s="71">
        <v>517</v>
      </c>
      <c r="AN27" s="71">
        <v>501</v>
      </c>
      <c r="AO27" s="71">
        <v>409</v>
      </c>
      <c r="AP27" s="71">
        <v>348</v>
      </c>
      <c r="AQ27" s="109">
        <v>375</v>
      </c>
      <c r="AR27" s="3"/>
      <c r="AS27" s="224"/>
      <c r="AT27" s="224"/>
      <c r="AU27" s="224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</row>
    <row r="28" spans="1:126" ht="14.25">
      <c r="A28" s="445" t="s">
        <v>175</v>
      </c>
      <c r="B28" s="81">
        <v>11</v>
      </c>
      <c r="C28" s="71">
        <v>15</v>
      </c>
      <c r="D28" s="71">
        <v>14</v>
      </c>
      <c r="E28" s="71">
        <v>17</v>
      </c>
      <c r="F28" s="71">
        <v>23</v>
      </c>
      <c r="G28" s="71">
        <v>29</v>
      </c>
      <c r="H28" s="71">
        <v>29</v>
      </c>
      <c r="I28" s="71">
        <v>39</v>
      </c>
      <c r="J28" s="71">
        <v>32</v>
      </c>
      <c r="K28" s="71">
        <v>31</v>
      </c>
      <c r="L28" s="71">
        <v>34</v>
      </c>
      <c r="M28" s="71">
        <v>41</v>
      </c>
      <c r="N28" s="71">
        <v>40</v>
      </c>
      <c r="O28" s="71">
        <v>50</v>
      </c>
      <c r="P28" s="71">
        <v>54</v>
      </c>
      <c r="Q28" s="71">
        <v>45</v>
      </c>
      <c r="R28" s="71">
        <v>40</v>
      </c>
      <c r="S28" s="71">
        <v>58</v>
      </c>
      <c r="T28" s="71">
        <v>50</v>
      </c>
      <c r="U28" s="71">
        <v>54</v>
      </c>
      <c r="V28" s="71">
        <v>47</v>
      </c>
      <c r="W28" s="71">
        <v>48</v>
      </c>
      <c r="X28" s="71">
        <v>50</v>
      </c>
      <c r="Y28" s="71">
        <v>56</v>
      </c>
      <c r="Z28" s="71">
        <v>99</v>
      </c>
      <c r="AA28" s="71">
        <v>134</v>
      </c>
      <c r="AB28" s="71">
        <v>98</v>
      </c>
      <c r="AC28" s="71">
        <v>136</v>
      </c>
      <c r="AD28" s="71">
        <v>102</v>
      </c>
      <c r="AE28" s="71">
        <v>122</v>
      </c>
      <c r="AF28" s="71">
        <v>104</v>
      </c>
      <c r="AG28" s="71">
        <v>130</v>
      </c>
      <c r="AH28" s="71">
        <v>119</v>
      </c>
      <c r="AI28" s="71">
        <v>120</v>
      </c>
      <c r="AJ28" s="71">
        <v>118</v>
      </c>
      <c r="AK28" s="71">
        <v>149</v>
      </c>
      <c r="AL28" s="71">
        <v>94</v>
      </c>
      <c r="AM28" s="71">
        <v>103</v>
      </c>
      <c r="AN28" s="71">
        <v>87</v>
      </c>
      <c r="AO28" s="71">
        <v>83</v>
      </c>
      <c r="AP28" s="71">
        <v>57</v>
      </c>
      <c r="AQ28" s="109">
        <v>58</v>
      </c>
      <c r="AR28" s="3"/>
      <c r="AS28" s="224"/>
      <c r="AT28" s="224"/>
      <c r="AU28" s="224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</row>
    <row r="29" spans="1:126" s="376" customFormat="1" ht="4.1500000000000004" customHeight="1">
      <c r="A29" s="374"/>
      <c r="B29" s="364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3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5"/>
      <c r="AR29" s="3"/>
      <c r="AS29" s="375"/>
      <c r="AT29" s="375"/>
      <c r="AU29" s="375"/>
      <c r="AV29" s="375"/>
      <c r="AW29" s="375"/>
      <c r="AX29" s="375"/>
      <c r="AY29" s="375"/>
      <c r="AZ29" s="375"/>
      <c r="BA29" s="375"/>
      <c r="BB29" s="375"/>
      <c r="BC29" s="375"/>
      <c r="BD29" s="375"/>
      <c r="BE29" s="375"/>
      <c r="BF29" s="375"/>
      <c r="BG29" s="375"/>
      <c r="BH29" s="375"/>
      <c r="BI29" s="375"/>
      <c r="BJ29" s="375"/>
      <c r="BK29" s="375"/>
      <c r="BL29" s="375"/>
      <c r="BM29" s="375"/>
      <c r="BN29" s="375"/>
      <c r="BO29" s="375"/>
      <c r="BP29" s="375"/>
      <c r="BQ29" s="375"/>
      <c r="BR29" s="375"/>
      <c r="BS29" s="375"/>
      <c r="BT29" s="375"/>
      <c r="BU29" s="375"/>
      <c r="BV29" s="375"/>
      <c r="BW29" s="375"/>
      <c r="BX29" s="375"/>
      <c r="BY29" s="375"/>
      <c r="BZ29" s="375"/>
      <c r="CA29" s="375"/>
      <c r="CB29" s="375"/>
      <c r="CC29" s="375"/>
      <c r="CD29" s="375"/>
      <c r="CE29" s="375"/>
      <c r="CF29" s="375"/>
      <c r="CG29" s="375"/>
      <c r="CH29" s="375"/>
      <c r="CI29" s="375"/>
      <c r="CJ29" s="375"/>
      <c r="CK29" s="375"/>
      <c r="CL29" s="375"/>
      <c r="CM29" s="375"/>
      <c r="CN29" s="375"/>
      <c r="CO29" s="375"/>
      <c r="CP29" s="375"/>
      <c r="CQ29" s="375"/>
      <c r="CR29" s="375"/>
      <c r="CS29" s="375"/>
      <c r="CT29" s="375"/>
      <c r="CU29" s="375"/>
      <c r="CV29" s="375"/>
      <c r="CW29" s="375"/>
      <c r="CX29" s="375"/>
      <c r="CY29" s="375"/>
      <c r="CZ29" s="375"/>
      <c r="DA29" s="375"/>
      <c r="DB29" s="375"/>
      <c r="DC29" s="375"/>
      <c r="DD29" s="375"/>
      <c r="DE29" s="375"/>
      <c r="DF29" s="375"/>
      <c r="DG29" s="375"/>
      <c r="DH29" s="375"/>
      <c r="DI29" s="375"/>
      <c r="DJ29" s="375"/>
      <c r="DK29" s="375"/>
      <c r="DL29" s="375"/>
      <c r="DM29" s="375"/>
      <c r="DN29" s="375"/>
      <c r="DO29" s="375"/>
      <c r="DP29" s="375"/>
      <c r="DQ29" s="375"/>
      <c r="DR29" s="375"/>
      <c r="DS29" s="375"/>
      <c r="DT29" s="375"/>
      <c r="DU29" s="375"/>
      <c r="DV29" s="375"/>
    </row>
    <row r="30" spans="1:126" s="230" customFormat="1" ht="14.25">
      <c r="A30" s="456" t="s">
        <v>62</v>
      </c>
      <c r="B30" s="107">
        <v>288</v>
      </c>
      <c r="C30" s="64">
        <v>308</v>
      </c>
      <c r="D30" s="64">
        <v>348</v>
      </c>
      <c r="E30" s="64">
        <v>296</v>
      </c>
      <c r="F30" s="64">
        <v>294</v>
      </c>
      <c r="G30" s="64">
        <v>317</v>
      </c>
      <c r="H30" s="64">
        <v>360</v>
      </c>
      <c r="I30" s="64">
        <v>330</v>
      </c>
      <c r="J30" s="64">
        <v>336</v>
      </c>
      <c r="K30" s="64">
        <v>356</v>
      </c>
      <c r="L30" s="64">
        <v>413</v>
      </c>
      <c r="M30" s="64">
        <v>393</v>
      </c>
      <c r="N30" s="64">
        <v>407</v>
      </c>
      <c r="O30" s="64">
        <v>415</v>
      </c>
      <c r="P30" s="64">
        <v>457</v>
      </c>
      <c r="Q30" s="64">
        <v>339</v>
      </c>
      <c r="R30" s="64">
        <v>248</v>
      </c>
      <c r="S30" s="64">
        <v>270</v>
      </c>
      <c r="T30" s="64">
        <v>323</v>
      </c>
      <c r="U30" s="64">
        <v>302</v>
      </c>
      <c r="V30" s="64">
        <v>276</v>
      </c>
      <c r="W30" s="64">
        <v>310</v>
      </c>
      <c r="X30" s="64">
        <v>368</v>
      </c>
      <c r="Y30" s="64">
        <v>356</v>
      </c>
      <c r="Z30" s="64">
        <v>355</v>
      </c>
      <c r="AA30" s="64">
        <v>413</v>
      </c>
      <c r="AB30" s="64">
        <v>477</v>
      </c>
      <c r="AC30" s="64">
        <v>377</v>
      </c>
      <c r="AD30" s="64">
        <v>353</v>
      </c>
      <c r="AE30" s="64">
        <v>377</v>
      </c>
      <c r="AF30" s="64">
        <v>434</v>
      </c>
      <c r="AG30" s="64">
        <v>379</v>
      </c>
      <c r="AH30" s="64">
        <v>367</v>
      </c>
      <c r="AI30" s="64">
        <v>398</v>
      </c>
      <c r="AJ30" s="64">
        <v>440</v>
      </c>
      <c r="AK30" s="64">
        <v>388</v>
      </c>
      <c r="AL30" s="64">
        <v>370</v>
      </c>
      <c r="AM30" s="64">
        <v>388</v>
      </c>
      <c r="AN30" s="64">
        <v>394</v>
      </c>
      <c r="AO30" s="64">
        <v>316</v>
      </c>
      <c r="AP30" s="64">
        <v>258</v>
      </c>
      <c r="AQ30" s="108">
        <v>282</v>
      </c>
      <c r="AR30" s="3"/>
      <c r="AS30" s="131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</row>
    <row r="31" spans="1:126" s="230" customFormat="1" ht="14.25">
      <c r="A31" s="445" t="s">
        <v>173</v>
      </c>
      <c r="B31" s="127">
        <v>0</v>
      </c>
      <c r="C31" s="125">
        <v>0</v>
      </c>
      <c r="D31" s="125">
        <v>0</v>
      </c>
      <c r="E31" s="125">
        <v>0</v>
      </c>
      <c r="F31" s="126">
        <v>0</v>
      </c>
      <c r="G31" s="125">
        <v>0</v>
      </c>
      <c r="H31" s="125">
        <v>0</v>
      </c>
      <c r="I31" s="125">
        <v>0</v>
      </c>
      <c r="J31" s="125">
        <v>0</v>
      </c>
      <c r="K31" s="125">
        <v>0</v>
      </c>
      <c r="L31" s="125">
        <v>0</v>
      </c>
      <c r="M31" s="125">
        <v>0</v>
      </c>
      <c r="N31" s="125">
        <v>0</v>
      </c>
      <c r="O31" s="125">
        <v>0</v>
      </c>
      <c r="P31" s="125">
        <v>0</v>
      </c>
      <c r="Q31" s="125">
        <v>0</v>
      </c>
      <c r="R31" s="125">
        <v>0</v>
      </c>
      <c r="S31" s="125">
        <v>0</v>
      </c>
      <c r="T31" s="125">
        <v>0</v>
      </c>
      <c r="U31" s="125">
        <v>0</v>
      </c>
      <c r="V31" s="125">
        <v>0</v>
      </c>
      <c r="W31" s="125">
        <v>0</v>
      </c>
      <c r="X31" s="125">
        <v>0</v>
      </c>
      <c r="Y31" s="125">
        <v>0</v>
      </c>
      <c r="Z31" s="125">
        <v>0</v>
      </c>
      <c r="AA31" s="125">
        <v>0</v>
      </c>
      <c r="AB31" s="125">
        <v>0</v>
      </c>
      <c r="AC31" s="125">
        <v>0</v>
      </c>
      <c r="AD31" s="125">
        <v>0</v>
      </c>
      <c r="AE31" s="125">
        <v>0</v>
      </c>
      <c r="AF31" s="125">
        <v>0</v>
      </c>
      <c r="AG31" s="125">
        <v>0</v>
      </c>
      <c r="AH31" s="125">
        <v>0</v>
      </c>
      <c r="AI31" s="125">
        <v>0</v>
      </c>
      <c r="AJ31" s="125">
        <v>0</v>
      </c>
      <c r="AK31" s="125">
        <v>0</v>
      </c>
      <c r="AL31" s="125">
        <v>8</v>
      </c>
      <c r="AM31" s="125">
        <v>16</v>
      </c>
      <c r="AN31" s="125">
        <v>13</v>
      </c>
      <c r="AO31" s="125">
        <v>13</v>
      </c>
      <c r="AP31" s="125">
        <v>11</v>
      </c>
      <c r="AQ31" s="366">
        <v>12</v>
      </c>
      <c r="AR31" s="3"/>
      <c r="AS31" s="131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</row>
    <row r="32" spans="1:126" ht="14.25">
      <c r="A32" s="445" t="s">
        <v>174</v>
      </c>
      <c r="B32" s="81">
        <v>70</v>
      </c>
      <c r="C32" s="71">
        <v>81</v>
      </c>
      <c r="D32" s="71">
        <v>90</v>
      </c>
      <c r="E32" s="71">
        <v>83</v>
      </c>
      <c r="F32" s="71">
        <v>72</v>
      </c>
      <c r="G32" s="71">
        <v>89</v>
      </c>
      <c r="H32" s="71">
        <v>94</v>
      </c>
      <c r="I32" s="71">
        <v>91</v>
      </c>
      <c r="J32" s="71">
        <v>91</v>
      </c>
      <c r="K32" s="71">
        <v>112</v>
      </c>
      <c r="L32" s="71">
        <v>123</v>
      </c>
      <c r="M32" s="71">
        <v>119</v>
      </c>
      <c r="N32" s="71">
        <v>143</v>
      </c>
      <c r="O32" s="71">
        <v>158</v>
      </c>
      <c r="P32" s="71">
        <v>181</v>
      </c>
      <c r="Q32" s="71">
        <v>122</v>
      </c>
      <c r="R32" s="71">
        <v>75</v>
      </c>
      <c r="S32" s="71">
        <v>82</v>
      </c>
      <c r="T32" s="71">
        <v>103</v>
      </c>
      <c r="U32" s="71">
        <v>96</v>
      </c>
      <c r="V32" s="71">
        <v>83</v>
      </c>
      <c r="W32" s="71">
        <v>118</v>
      </c>
      <c r="X32" s="71">
        <v>139</v>
      </c>
      <c r="Y32" s="71">
        <v>128</v>
      </c>
      <c r="Z32" s="71">
        <v>120</v>
      </c>
      <c r="AA32" s="71">
        <v>163</v>
      </c>
      <c r="AB32" s="71">
        <v>194</v>
      </c>
      <c r="AC32" s="71">
        <v>147</v>
      </c>
      <c r="AD32" s="71">
        <v>135</v>
      </c>
      <c r="AE32" s="71">
        <v>169</v>
      </c>
      <c r="AF32" s="71">
        <v>194</v>
      </c>
      <c r="AG32" s="71">
        <v>167</v>
      </c>
      <c r="AH32" s="71">
        <v>140</v>
      </c>
      <c r="AI32" s="71">
        <v>185</v>
      </c>
      <c r="AJ32" s="71">
        <v>198</v>
      </c>
      <c r="AK32" s="71">
        <v>167</v>
      </c>
      <c r="AL32" s="71">
        <v>132</v>
      </c>
      <c r="AM32" s="71">
        <v>162</v>
      </c>
      <c r="AN32" s="71">
        <v>169</v>
      </c>
      <c r="AO32" s="71">
        <v>123</v>
      </c>
      <c r="AP32" s="71">
        <v>93</v>
      </c>
      <c r="AQ32" s="109">
        <v>117</v>
      </c>
      <c r="AR32" s="3"/>
      <c r="AS32" s="224"/>
      <c r="AT32" s="224"/>
      <c r="AU32" s="224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</row>
    <row r="33" spans="1:141" ht="14.25">
      <c r="A33" s="445" t="s">
        <v>175</v>
      </c>
      <c r="B33" s="81">
        <v>213</v>
      </c>
      <c r="C33" s="71">
        <v>222</v>
      </c>
      <c r="D33" s="71">
        <v>251</v>
      </c>
      <c r="E33" s="71">
        <v>206</v>
      </c>
      <c r="F33" s="71">
        <v>216</v>
      </c>
      <c r="G33" s="71">
        <v>219</v>
      </c>
      <c r="H33" s="71">
        <v>254</v>
      </c>
      <c r="I33" s="71">
        <v>227</v>
      </c>
      <c r="J33" s="71">
        <v>235</v>
      </c>
      <c r="K33" s="71">
        <v>224</v>
      </c>
      <c r="L33" s="71">
        <v>269</v>
      </c>
      <c r="M33" s="71">
        <v>258</v>
      </c>
      <c r="N33" s="71">
        <v>263</v>
      </c>
      <c r="O33" s="71">
        <v>257</v>
      </c>
      <c r="P33" s="71">
        <v>275</v>
      </c>
      <c r="Q33" s="71">
        <v>217</v>
      </c>
      <c r="R33" s="71">
        <v>173</v>
      </c>
      <c r="S33" s="71">
        <v>188</v>
      </c>
      <c r="T33" s="71">
        <v>220</v>
      </c>
      <c r="U33" s="71">
        <v>206</v>
      </c>
      <c r="V33" s="71">
        <v>193</v>
      </c>
      <c r="W33" s="71">
        <v>192</v>
      </c>
      <c r="X33" s="71">
        <v>229</v>
      </c>
      <c r="Y33" s="71">
        <v>228</v>
      </c>
      <c r="Z33" s="71">
        <v>234</v>
      </c>
      <c r="AA33" s="71">
        <v>250</v>
      </c>
      <c r="AB33" s="71">
        <v>283</v>
      </c>
      <c r="AC33" s="71">
        <v>230</v>
      </c>
      <c r="AD33" s="71">
        <v>218</v>
      </c>
      <c r="AE33" s="71">
        <v>208</v>
      </c>
      <c r="AF33" s="71">
        <v>239</v>
      </c>
      <c r="AG33" s="71">
        <v>212</v>
      </c>
      <c r="AH33" s="71">
        <v>227</v>
      </c>
      <c r="AI33" s="71">
        <v>213</v>
      </c>
      <c r="AJ33" s="71">
        <v>242</v>
      </c>
      <c r="AK33" s="71">
        <v>221</v>
      </c>
      <c r="AL33" s="71">
        <v>230</v>
      </c>
      <c r="AM33" s="71">
        <v>210</v>
      </c>
      <c r="AN33" s="71">
        <v>212</v>
      </c>
      <c r="AO33" s="71">
        <v>180</v>
      </c>
      <c r="AP33" s="71">
        <v>154</v>
      </c>
      <c r="AQ33" s="109">
        <v>153</v>
      </c>
      <c r="AR33" s="3"/>
      <c r="AS33" s="224"/>
      <c r="AT33" s="224"/>
      <c r="AU33" s="224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</row>
    <row r="34" spans="1:141" s="376" customFormat="1" ht="4.1500000000000004" customHeight="1">
      <c r="A34" s="374"/>
      <c r="B34" s="364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3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5"/>
      <c r="AR34" s="3"/>
      <c r="AS34" s="375"/>
      <c r="AT34" s="375"/>
      <c r="AU34" s="375"/>
      <c r="AV34" s="375"/>
      <c r="AW34" s="375"/>
      <c r="AX34" s="375"/>
      <c r="AY34" s="375"/>
      <c r="AZ34" s="375"/>
      <c r="BA34" s="375"/>
      <c r="BB34" s="375"/>
      <c r="BC34" s="375"/>
      <c r="BD34" s="375"/>
      <c r="BE34" s="375"/>
      <c r="BF34" s="375"/>
      <c r="BG34" s="375"/>
      <c r="BH34" s="375"/>
      <c r="BI34" s="375"/>
      <c r="BJ34" s="375"/>
      <c r="BK34" s="375"/>
      <c r="BL34" s="375"/>
      <c r="BM34" s="375"/>
      <c r="BN34" s="375"/>
      <c r="BO34" s="375"/>
      <c r="BP34" s="375"/>
      <c r="BQ34" s="375"/>
      <c r="BR34" s="375"/>
      <c r="BS34" s="375"/>
      <c r="BT34" s="375"/>
      <c r="BU34" s="375"/>
      <c r="BV34" s="375"/>
      <c r="BW34" s="375"/>
      <c r="BX34" s="375"/>
      <c r="BY34" s="375"/>
      <c r="BZ34" s="375"/>
      <c r="CA34" s="375"/>
      <c r="CB34" s="375"/>
      <c r="CC34" s="375"/>
      <c r="CD34" s="375"/>
      <c r="CE34" s="375"/>
      <c r="CF34" s="375"/>
      <c r="CG34" s="375"/>
      <c r="CH34" s="375"/>
      <c r="CI34" s="375"/>
      <c r="CJ34" s="375"/>
      <c r="CK34" s="375"/>
      <c r="CL34" s="375"/>
      <c r="CM34" s="375"/>
      <c r="CN34" s="375"/>
      <c r="CO34" s="375"/>
      <c r="CP34" s="375"/>
      <c r="CQ34" s="375"/>
      <c r="CR34" s="375"/>
      <c r="CS34" s="375"/>
      <c r="CT34" s="375"/>
      <c r="CU34" s="375"/>
      <c r="CV34" s="375"/>
      <c r="CW34" s="375"/>
      <c r="CX34" s="375"/>
      <c r="CY34" s="375"/>
      <c r="CZ34" s="375"/>
      <c r="DA34" s="375"/>
      <c r="DB34" s="375"/>
      <c r="DC34" s="375"/>
      <c r="DD34" s="375"/>
      <c r="DE34" s="375"/>
      <c r="DF34" s="375"/>
      <c r="DG34" s="375"/>
      <c r="DH34" s="375"/>
      <c r="DI34" s="375"/>
      <c r="DJ34" s="375"/>
      <c r="DK34" s="375"/>
      <c r="DL34" s="375"/>
      <c r="DM34" s="375"/>
      <c r="DN34" s="375"/>
      <c r="DO34" s="375"/>
      <c r="DP34" s="375"/>
      <c r="DQ34" s="375"/>
      <c r="DR34" s="375"/>
      <c r="DS34" s="375"/>
      <c r="DT34" s="375"/>
      <c r="DU34" s="375"/>
      <c r="DV34" s="375"/>
    </row>
    <row r="35" spans="1:141" s="230" customFormat="1" ht="21.6" customHeight="1">
      <c r="A35" s="395" t="s">
        <v>63</v>
      </c>
      <c r="B35" s="107">
        <v>3633</v>
      </c>
      <c r="C35" s="64">
        <v>3712</v>
      </c>
      <c r="D35" s="64">
        <v>3230</v>
      </c>
      <c r="E35" s="64">
        <v>3434</v>
      </c>
      <c r="F35" s="64">
        <v>3352</v>
      </c>
      <c r="G35" s="64">
        <v>3957</v>
      </c>
      <c r="H35" s="64">
        <v>4576</v>
      </c>
      <c r="I35" s="64">
        <v>4541</v>
      </c>
      <c r="J35" s="64">
        <v>4720</v>
      </c>
      <c r="K35" s="64">
        <v>5263</v>
      </c>
      <c r="L35" s="64">
        <v>5331</v>
      </c>
      <c r="M35" s="64">
        <v>5463</v>
      </c>
      <c r="N35" s="64">
        <v>5881</v>
      </c>
      <c r="O35" s="64">
        <v>8746</v>
      </c>
      <c r="P35" s="64">
        <v>8682</v>
      </c>
      <c r="Q35" s="64">
        <v>4285</v>
      </c>
      <c r="R35" s="64">
        <v>2952</v>
      </c>
      <c r="S35" s="64">
        <v>2889</v>
      </c>
      <c r="T35" s="64">
        <v>3235</v>
      </c>
      <c r="U35" s="64">
        <v>3740</v>
      </c>
      <c r="V35" s="64">
        <v>3488</v>
      </c>
      <c r="W35" s="64">
        <v>4892</v>
      </c>
      <c r="X35" s="64">
        <v>4255</v>
      </c>
      <c r="Y35" s="64">
        <v>4684</v>
      </c>
      <c r="Z35" s="64">
        <v>5246</v>
      </c>
      <c r="AA35" s="64">
        <v>6055</v>
      </c>
      <c r="AB35" s="64">
        <v>5337</v>
      </c>
      <c r="AC35" s="64">
        <v>5463</v>
      </c>
      <c r="AD35" s="64">
        <v>4798</v>
      </c>
      <c r="AE35" s="64">
        <v>5412</v>
      </c>
      <c r="AF35" s="64">
        <v>4507</v>
      </c>
      <c r="AG35" s="64">
        <v>4168</v>
      </c>
      <c r="AH35" s="64">
        <v>4352</v>
      </c>
      <c r="AI35" s="64">
        <v>4669</v>
      </c>
      <c r="AJ35" s="64">
        <v>4291</v>
      </c>
      <c r="AK35" s="64">
        <v>4259</v>
      </c>
      <c r="AL35" s="64">
        <v>4003</v>
      </c>
      <c r="AM35" s="64">
        <v>4521</v>
      </c>
      <c r="AN35" s="64">
        <v>3693</v>
      </c>
      <c r="AO35" s="64">
        <v>3019</v>
      </c>
      <c r="AP35" s="64">
        <v>2580</v>
      </c>
      <c r="AQ35" s="108">
        <v>2460</v>
      </c>
      <c r="AR35" s="3"/>
      <c r="AS35" s="131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</row>
    <row r="36" spans="1:141" ht="14.25">
      <c r="A36" s="445" t="s">
        <v>173</v>
      </c>
      <c r="B36" s="81">
        <v>11</v>
      </c>
      <c r="C36" s="71">
        <v>20</v>
      </c>
      <c r="D36" s="71">
        <v>18</v>
      </c>
      <c r="E36" s="71">
        <v>13</v>
      </c>
      <c r="F36" s="71">
        <v>11</v>
      </c>
      <c r="G36" s="71">
        <v>20</v>
      </c>
      <c r="H36" s="71">
        <v>19</v>
      </c>
      <c r="I36" s="71">
        <v>18</v>
      </c>
      <c r="J36" s="71">
        <v>21</v>
      </c>
      <c r="K36" s="71">
        <v>26</v>
      </c>
      <c r="L36" s="71">
        <v>27</v>
      </c>
      <c r="M36" s="71">
        <v>21</v>
      </c>
      <c r="N36" s="71">
        <v>21</v>
      </c>
      <c r="O36" s="71">
        <v>35</v>
      </c>
      <c r="P36" s="71">
        <v>26</v>
      </c>
      <c r="Q36" s="71">
        <v>21</v>
      </c>
      <c r="R36" s="71">
        <v>15</v>
      </c>
      <c r="S36" s="71">
        <v>23</v>
      </c>
      <c r="T36" s="71">
        <v>19</v>
      </c>
      <c r="U36" s="71">
        <v>22</v>
      </c>
      <c r="V36" s="71">
        <v>22</v>
      </c>
      <c r="W36" s="71">
        <v>26</v>
      </c>
      <c r="X36" s="71">
        <v>20</v>
      </c>
      <c r="Y36" s="71">
        <v>15</v>
      </c>
      <c r="Z36" s="71">
        <v>12</v>
      </c>
      <c r="AA36" s="71">
        <v>26</v>
      </c>
      <c r="AB36" s="71">
        <v>18</v>
      </c>
      <c r="AC36" s="71">
        <v>15</v>
      </c>
      <c r="AD36" s="71">
        <v>12</v>
      </c>
      <c r="AE36" s="71">
        <v>20</v>
      </c>
      <c r="AF36" s="71">
        <v>21</v>
      </c>
      <c r="AG36" s="71">
        <v>19</v>
      </c>
      <c r="AH36" s="71">
        <v>17</v>
      </c>
      <c r="AI36" s="71">
        <v>27</v>
      </c>
      <c r="AJ36" s="71">
        <v>25</v>
      </c>
      <c r="AK36" s="71">
        <v>20</v>
      </c>
      <c r="AL36" s="71">
        <v>18</v>
      </c>
      <c r="AM36" s="71">
        <v>21</v>
      </c>
      <c r="AN36" s="71">
        <v>17</v>
      </c>
      <c r="AO36" s="71">
        <v>13</v>
      </c>
      <c r="AP36" s="71">
        <v>9</v>
      </c>
      <c r="AQ36" s="109">
        <v>14</v>
      </c>
      <c r="AR36" s="3"/>
      <c r="AS36" s="224"/>
      <c r="AT36" s="224"/>
      <c r="AU36" s="224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</row>
    <row r="37" spans="1:141" ht="14.25">
      <c r="A37" s="445" t="s">
        <v>174</v>
      </c>
      <c r="B37" s="81">
        <v>3601</v>
      </c>
      <c r="C37" s="71">
        <v>3665</v>
      </c>
      <c r="D37" s="71">
        <v>3178</v>
      </c>
      <c r="E37" s="71">
        <v>3382</v>
      </c>
      <c r="F37" s="71">
        <v>3301</v>
      </c>
      <c r="G37" s="71">
        <v>3893</v>
      </c>
      <c r="H37" s="71">
        <v>4510</v>
      </c>
      <c r="I37" s="71">
        <v>4477</v>
      </c>
      <c r="J37" s="71">
        <v>4655</v>
      </c>
      <c r="K37" s="71">
        <v>5206</v>
      </c>
      <c r="L37" s="71">
        <v>5260</v>
      </c>
      <c r="M37" s="71">
        <v>5390</v>
      </c>
      <c r="N37" s="71">
        <v>5838</v>
      </c>
      <c r="O37" s="71">
        <v>8689</v>
      </c>
      <c r="P37" s="71">
        <v>8633</v>
      </c>
      <c r="Q37" s="71">
        <v>4241</v>
      </c>
      <c r="R37" s="71">
        <v>2923</v>
      </c>
      <c r="S37" s="71">
        <v>2852</v>
      </c>
      <c r="T37" s="71">
        <v>3192</v>
      </c>
      <c r="U37" s="71">
        <v>3690</v>
      </c>
      <c r="V37" s="71">
        <v>3444</v>
      </c>
      <c r="W37" s="71">
        <v>4844</v>
      </c>
      <c r="X37" s="71">
        <v>4206</v>
      </c>
      <c r="Y37" s="71">
        <v>4640</v>
      </c>
      <c r="Z37" s="71">
        <v>5205</v>
      </c>
      <c r="AA37" s="71">
        <v>6005</v>
      </c>
      <c r="AB37" s="71">
        <v>5283</v>
      </c>
      <c r="AC37" s="71">
        <v>5413</v>
      </c>
      <c r="AD37" s="71">
        <v>4758</v>
      </c>
      <c r="AE37" s="71">
        <v>5364</v>
      </c>
      <c r="AF37" s="71">
        <v>4450</v>
      </c>
      <c r="AG37" s="71">
        <v>4112</v>
      </c>
      <c r="AH37" s="71">
        <v>4308</v>
      </c>
      <c r="AI37" s="71">
        <v>4618</v>
      </c>
      <c r="AJ37" s="71">
        <v>4235</v>
      </c>
      <c r="AK37" s="71">
        <v>4204</v>
      </c>
      <c r="AL37" s="71">
        <v>3967</v>
      </c>
      <c r="AM37" s="71">
        <v>4482</v>
      </c>
      <c r="AN37" s="71">
        <v>3656</v>
      </c>
      <c r="AO37" s="71">
        <v>2983</v>
      </c>
      <c r="AP37" s="71">
        <v>2561</v>
      </c>
      <c r="AQ37" s="109">
        <v>2436</v>
      </c>
      <c r="AR37" s="3"/>
      <c r="AS37" s="224"/>
      <c r="AT37" s="224"/>
      <c r="AU37" s="224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</row>
    <row r="38" spans="1:141" ht="14.25">
      <c r="A38" s="445" t="s">
        <v>175</v>
      </c>
      <c r="B38" s="81">
        <v>9</v>
      </c>
      <c r="C38" s="71">
        <v>9</v>
      </c>
      <c r="D38" s="71">
        <v>11</v>
      </c>
      <c r="E38" s="71">
        <v>14</v>
      </c>
      <c r="F38" s="71">
        <v>11</v>
      </c>
      <c r="G38" s="71">
        <v>12</v>
      </c>
      <c r="H38" s="71">
        <v>12</v>
      </c>
      <c r="I38" s="71">
        <v>15</v>
      </c>
      <c r="J38" s="71">
        <v>15</v>
      </c>
      <c r="K38" s="71">
        <v>18</v>
      </c>
      <c r="L38" s="71">
        <v>20</v>
      </c>
      <c r="M38" s="71">
        <v>23</v>
      </c>
      <c r="N38" s="71">
        <v>21</v>
      </c>
      <c r="O38" s="71">
        <v>22</v>
      </c>
      <c r="P38" s="71">
        <v>23</v>
      </c>
      <c r="Q38" s="71">
        <v>23</v>
      </c>
      <c r="R38" s="71">
        <v>14</v>
      </c>
      <c r="S38" s="71">
        <v>14</v>
      </c>
      <c r="T38" s="71">
        <v>24</v>
      </c>
      <c r="U38" s="71">
        <v>27</v>
      </c>
      <c r="V38" s="71">
        <v>22</v>
      </c>
      <c r="W38" s="71">
        <v>22</v>
      </c>
      <c r="X38" s="71">
        <v>29</v>
      </c>
      <c r="Y38" s="71">
        <v>29</v>
      </c>
      <c r="Z38" s="71">
        <v>29</v>
      </c>
      <c r="AA38" s="71">
        <v>24</v>
      </c>
      <c r="AB38" s="71">
        <v>36</v>
      </c>
      <c r="AC38" s="71">
        <v>35</v>
      </c>
      <c r="AD38" s="71">
        <v>28</v>
      </c>
      <c r="AE38" s="71">
        <v>28</v>
      </c>
      <c r="AF38" s="71">
        <v>35</v>
      </c>
      <c r="AG38" s="71">
        <v>37</v>
      </c>
      <c r="AH38" s="71">
        <v>27</v>
      </c>
      <c r="AI38" s="71">
        <v>24</v>
      </c>
      <c r="AJ38" s="71">
        <v>31</v>
      </c>
      <c r="AK38" s="71">
        <v>35</v>
      </c>
      <c r="AL38" s="71">
        <v>18</v>
      </c>
      <c r="AM38" s="71">
        <v>18</v>
      </c>
      <c r="AN38" s="71">
        <v>20</v>
      </c>
      <c r="AO38" s="71">
        <v>22</v>
      </c>
      <c r="AP38" s="71">
        <v>10</v>
      </c>
      <c r="AQ38" s="109">
        <v>10</v>
      </c>
      <c r="AR38" s="3"/>
      <c r="AS38" s="224"/>
      <c r="AT38" s="224"/>
      <c r="AU38" s="224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</row>
    <row r="39" spans="1:141" ht="4.9000000000000004" customHeight="1">
      <c r="A39" s="110"/>
      <c r="B39" s="364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3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3"/>
      <c r="AP39" s="363"/>
      <c r="AQ39" s="365"/>
      <c r="AR39" s="3"/>
      <c r="AS39" s="224"/>
      <c r="AT39" s="224"/>
      <c r="AU39" s="224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</row>
    <row r="40" spans="1:141" s="230" customFormat="1" ht="22.9" customHeight="1">
      <c r="A40" s="395" t="s">
        <v>64</v>
      </c>
      <c r="B40" s="107">
        <v>942</v>
      </c>
      <c r="C40" s="64">
        <v>1119</v>
      </c>
      <c r="D40" s="64">
        <v>1279</v>
      </c>
      <c r="E40" s="64">
        <v>1288</v>
      </c>
      <c r="F40" s="64">
        <v>1081</v>
      </c>
      <c r="G40" s="64">
        <v>1311</v>
      </c>
      <c r="H40" s="64">
        <v>1451</v>
      </c>
      <c r="I40" s="64">
        <v>1716</v>
      </c>
      <c r="J40" s="64">
        <v>1661</v>
      </c>
      <c r="K40" s="64">
        <v>1973</v>
      </c>
      <c r="L40" s="64">
        <v>2303</v>
      </c>
      <c r="M40" s="64">
        <v>2547</v>
      </c>
      <c r="N40" s="64">
        <v>2406</v>
      </c>
      <c r="O40" s="64">
        <v>2833</v>
      </c>
      <c r="P40" s="64">
        <v>3273</v>
      </c>
      <c r="Q40" s="64">
        <v>2392</v>
      </c>
      <c r="R40" s="64">
        <v>1308</v>
      </c>
      <c r="S40" s="64">
        <v>1614</v>
      </c>
      <c r="T40" s="64">
        <v>1731</v>
      </c>
      <c r="U40" s="64">
        <v>2234</v>
      </c>
      <c r="V40" s="64">
        <v>1765</v>
      </c>
      <c r="W40" s="64">
        <v>2245</v>
      </c>
      <c r="X40" s="64">
        <v>2408</v>
      </c>
      <c r="Y40" s="64">
        <v>2753</v>
      </c>
      <c r="Z40" s="64">
        <v>2558</v>
      </c>
      <c r="AA40" s="64">
        <v>2909</v>
      </c>
      <c r="AB40" s="64">
        <v>3268</v>
      </c>
      <c r="AC40" s="64">
        <v>3157</v>
      </c>
      <c r="AD40" s="64">
        <v>2814</v>
      </c>
      <c r="AE40" s="64">
        <v>3260</v>
      </c>
      <c r="AF40" s="64">
        <v>3754</v>
      </c>
      <c r="AG40" s="64">
        <v>3454</v>
      </c>
      <c r="AH40" s="64">
        <v>2524</v>
      </c>
      <c r="AI40" s="64">
        <v>2728</v>
      </c>
      <c r="AJ40" s="64">
        <v>2694</v>
      </c>
      <c r="AK40" s="64">
        <v>2664</v>
      </c>
      <c r="AL40" s="64">
        <v>1952</v>
      </c>
      <c r="AM40" s="64">
        <v>2129</v>
      </c>
      <c r="AN40" s="64">
        <v>1740</v>
      </c>
      <c r="AO40" s="64">
        <v>1540</v>
      </c>
      <c r="AP40" s="64">
        <v>1075</v>
      </c>
      <c r="AQ40" s="108">
        <v>1193</v>
      </c>
      <c r="AR40" s="3"/>
      <c r="AS40" s="131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</row>
    <row r="41" spans="1:141" ht="16.149999999999999" customHeight="1">
      <c r="A41" s="445" t="s">
        <v>173</v>
      </c>
      <c r="B41" s="81">
        <v>481</v>
      </c>
      <c r="C41" s="71">
        <v>587</v>
      </c>
      <c r="D41" s="71">
        <v>702</v>
      </c>
      <c r="E41" s="71">
        <v>651</v>
      </c>
      <c r="F41" s="71">
        <v>528</v>
      </c>
      <c r="G41" s="71">
        <v>629</v>
      </c>
      <c r="H41" s="71">
        <v>727</v>
      </c>
      <c r="I41" s="71">
        <v>876</v>
      </c>
      <c r="J41" s="71">
        <v>861</v>
      </c>
      <c r="K41" s="71">
        <v>1046</v>
      </c>
      <c r="L41" s="71">
        <v>1278</v>
      </c>
      <c r="M41" s="71">
        <v>1412</v>
      </c>
      <c r="N41" s="71">
        <v>1308</v>
      </c>
      <c r="O41" s="71">
        <v>1565</v>
      </c>
      <c r="P41" s="71">
        <v>1911</v>
      </c>
      <c r="Q41" s="71">
        <v>1253</v>
      </c>
      <c r="R41" s="71">
        <v>663</v>
      </c>
      <c r="S41" s="71">
        <v>795</v>
      </c>
      <c r="T41" s="71">
        <v>745</v>
      </c>
      <c r="U41" s="71">
        <v>1008</v>
      </c>
      <c r="V41" s="71">
        <v>849</v>
      </c>
      <c r="W41" s="71">
        <v>1185</v>
      </c>
      <c r="X41" s="71">
        <v>1217</v>
      </c>
      <c r="Y41" s="71">
        <v>1368</v>
      </c>
      <c r="Z41" s="71">
        <v>1379</v>
      </c>
      <c r="AA41" s="71">
        <v>1606</v>
      </c>
      <c r="AB41" s="71">
        <v>1762</v>
      </c>
      <c r="AC41" s="71">
        <v>1643</v>
      </c>
      <c r="AD41" s="71">
        <v>1483</v>
      </c>
      <c r="AE41" s="71">
        <v>1843</v>
      </c>
      <c r="AF41" s="71">
        <v>2193</v>
      </c>
      <c r="AG41" s="71">
        <v>1892</v>
      </c>
      <c r="AH41" s="71">
        <v>1253</v>
      </c>
      <c r="AI41" s="71">
        <v>1277</v>
      </c>
      <c r="AJ41" s="71">
        <v>1308</v>
      </c>
      <c r="AK41" s="71">
        <v>1152</v>
      </c>
      <c r="AL41" s="71">
        <v>711</v>
      </c>
      <c r="AM41" s="71">
        <v>826</v>
      </c>
      <c r="AN41" s="71">
        <v>600</v>
      </c>
      <c r="AO41" s="71">
        <v>498</v>
      </c>
      <c r="AP41" s="71">
        <v>323</v>
      </c>
      <c r="AQ41" s="109">
        <v>340</v>
      </c>
      <c r="AR41" s="3"/>
      <c r="AS41" s="224"/>
      <c r="AT41" s="224"/>
      <c r="AU41" s="224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</row>
    <row r="42" spans="1:141" ht="14.25">
      <c r="A42" s="445" t="s">
        <v>174</v>
      </c>
      <c r="B42" s="81">
        <v>422</v>
      </c>
      <c r="C42" s="71">
        <v>484</v>
      </c>
      <c r="D42" s="71">
        <v>506</v>
      </c>
      <c r="E42" s="71">
        <v>549</v>
      </c>
      <c r="F42" s="71">
        <v>473</v>
      </c>
      <c r="G42" s="71">
        <v>576</v>
      </c>
      <c r="H42" s="71">
        <v>603</v>
      </c>
      <c r="I42" s="71">
        <v>709</v>
      </c>
      <c r="J42" s="71">
        <v>670</v>
      </c>
      <c r="K42" s="71">
        <v>770</v>
      </c>
      <c r="L42" s="71">
        <v>849</v>
      </c>
      <c r="M42" s="71">
        <v>970</v>
      </c>
      <c r="N42" s="71">
        <v>938</v>
      </c>
      <c r="O42" s="71">
        <v>1091</v>
      </c>
      <c r="P42" s="71">
        <v>1166</v>
      </c>
      <c r="Q42" s="71">
        <v>958</v>
      </c>
      <c r="R42" s="71">
        <v>577</v>
      </c>
      <c r="S42" s="71">
        <v>724</v>
      </c>
      <c r="T42" s="71">
        <v>883</v>
      </c>
      <c r="U42" s="71">
        <v>1101</v>
      </c>
      <c r="V42" s="71">
        <v>835</v>
      </c>
      <c r="W42" s="71">
        <v>887</v>
      </c>
      <c r="X42" s="71">
        <v>969</v>
      </c>
      <c r="Y42" s="71">
        <v>1187</v>
      </c>
      <c r="Z42" s="71">
        <v>1005</v>
      </c>
      <c r="AA42" s="71">
        <v>1114</v>
      </c>
      <c r="AB42" s="71">
        <v>1245</v>
      </c>
      <c r="AC42" s="71">
        <v>1296</v>
      </c>
      <c r="AD42" s="71">
        <v>1176</v>
      </c>
      <c r="AE42" s="71">
        <v>1183</v>
      </c>
      <c r="AF42" s="71">
        <v>1315</v>
      </c>
      <c r="AG42" s="71">
        <v>1337</v>
      </c>
      <c r="AH42" s="71">
        <v>1127</v>
      </c>
      <c r="AI42" s="71">
        <v>1241</v>
      </c>
      <c r="AJ42" s="71">
        <v>1263</v>
      </c>
      <c r="AK42" s="71">
        <v>1358</v>
      </c>
      <c r="AL42" s="71">
        <v>1101</v>
      </c>
      <c r="AM42" s="71">
        <v>1173</v>
      </c>
      <c r="AN42" s="71">
        <v>1026</v>
      </c>
      <c r="AO42" s="71">
        <v>919</v>
      </c>
      <c r="AP42" s="71">
        <v>699</v>
      </c>
      <c r="AQ42" s="109">
        <v>799</v>
      </c>
      <c r="AR42" s="3"/>
      <c r="AS42" s="224"/>
      <c r="AT42" s="224"/>
      <c r="AU42" s="224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</row>
    <row r="43" spans="1:141" ht="14.25">
      <c r="A43" s="445" t="s">
        <v>175</v>
      </c>
      <c r="B43" s="81">
        <v>36</v>
      </c>
      <c r="C43" s="71">
        <v>44</v>
      </c>
      <c r="D43" s="71">
        <v>43</v>
      </c>
      <c r="E43" s="71">
        <v>66</v>
      </c>
      <c r="F43" s="71">
        <v>65</v>
      </c>
      <c r="G43" s="71">
        <v>99</v>
      </c>
      <c r="H43" s="71">
        <v>114</v>
      </c>
      <c r="I43" s="71">
        <v>116</v>
      </c>
      <c r="J43" s="71">
        <v>123</v>
      </c>
      <c r="K43" s="71">
        <v>152</v>
      </c>
      <c r="L43" s="71">
        <v>169</v>
      </c>
      <c r="M43" s="71">
        <v>158</v>
      </c>
      <c r="N43" s="71">
        <v>157</v>
      </c>
      <c r="O43" s="71">
        <v>176</v>
      </c>
      <c r="P43" s="71">
        <v>193</v>
      </c>
      <c r="Q43" s="71">
        <v>178</v>
      </c>
      <c r="R43" s="71">
        <v>54</v>
      </c>
      <c r="S43" s="71">
        <v>91</v>
      </c>
      <c r="T43" s="71">
        <v>98</v>
      </c>
      <c r="U43" s="71">
        <v>118</v>
      </c>
      <c r="V43" s="71">
        <v>80</v>
      </c>
      <c r="W43" s="71">
        <v>173</v>
      </c>
      <c r="X43" s="71">
        <v>221</v>
      </c>
      <c r="Y43" s="71">
        <v>196</v>
      </c>
      <c r="Z43" s="71">
        <v>160</v>
      </c>
      <c r="AA43" s="71">
        <v>188</v>
      </c>
      <c r="AB43" s="71">
        <v>252</v>
      </c>
      <c r="AC43" s="71">
        <v>204</v>
      </c>
      <c r="AD43" s="71">
        <v>155</v>
      </c>
      <c r="AE43" s="71">
        <v>211</v>
      </c>
      <c r="AF43" s="71">
        <v>238</v>
      </c>
      <c r="AG43" s="71">
        <v>203</v>
      </c>
      <c r="AH43" s="71">
        <v>129</v>
      </c>
      <c r="AI43" s="71">
        <v>136</v>
      </c>
      <c r="AJ43" s="71">
        <v>120</v>
      </c>
      <c r="AK43" s="71">
        <v>152</v>
      </c>
      <c r="AL43" s="71">
        <v>87</v>
      </c>
      <c r="AM43" s="71">
        <v>130</v>
      </c>
      <c r="AN43" s="71">
        <v>113</v>
      </c>
      <c r="AO43" s="71">
        <v>122</v>
      </c>
      <c r="AP43" s="71">
        <v>53</v>
      </c>
      <c r="AQ43" s="109">
        <v>54</v>
      </c>
      <c r="AR43" s="3"/>
      <c r="AS43" s="224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</row>
    <row r="44" spans="1:141" ht="4.1500000000000004" customHeight="1">
      <c r="A44" s="110"/>
      <c r="B44" s="364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3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3"/>
      <c r="AQ44" s="365"/>
      <c r="AR44" s="3"/>
      <c r="AS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</row>
    <row r="45" spans="1:141" s="230" customFormat="1" ht="18" customHeight="1">
      <c r="A45" s="53" t="s">
        <v>164</v>
      </c>
      <c r="B45" s="115">
        <f t="shared" ref="B45:AQ45" si="1">B6-B13-B18-B22-B26-B30-B35-B40</f>
        <v>200</v>
      </c>
      <c r="C45" s="79">
        <f t="shared" si="1"/>
        <v>179</v>
      </c>
      <c r="D45" s="79">
        <f t="shared" si="1"/>
        <v>197</v>
      </c>
      <c r="E45" s="79">
        <f t="shared" si="1"/>
        <v>213</v>
      </c>
      <c r="F45" s="79">
        <f t="shared" si="1"/>
        <v>217</v>
      </c>
      <c r="G45" s="79">
        <f t="shared" si="1"/>
        <v>241</v>
      </c>
      <c r="H45" s="79">
        <f t="shared" si="1"/>
        <v>323</v>
      </c>
      <c r="I45" s="79">
        <f t="shared" si="1"/>
        <v>327</v>
      </c>
      <c r="J45" s="79">
        <f t="shared" si="1"/>
        <v>248</v>
      </c>
      <c r="K45" s="79">
        <f t="shared" si="1"/>
        <v>334</v>
      </c>
      <c r="L45" s="79">
        <f t="shared" si="1"/>
        <v>347</v>
      </c>
      <c r="M45" s="79">
        <f t="shared" si="1"/>
        <v>403</v>
      </c>
      <c r="N45" s="79">
        <f t="shared" si="1"/>
        <v>311</v>
      </c>
      <c r="O45" s="79">
        <f t="shared" si="1"/>
        <v>348</v>
      </c>
      <c r="P45" s="79">
        <f t="shared" si="1"/>
        <v>337</v>
      </c>
      <c r="Q45" s="79">
        <f t="shared" si="1"/>
        <v>251</v>
      </c>
      <c r="R45" s="79">
        <f t="shared" si="1"/>
        <v>157</v>
      </c>
      <c r="S45" s="79">
        <f t="shared" si="1"/>
        <v>220</v>
      </c>
      <c r="T45" s="79">
        <f t="shared" si="1"/>
        <v>233</v>
      </c>
      <c r="U45" s="79">
        <f t="shared" si="1"/>
        <v>273</v>
      </c>
      <c r="V45" s="79">
        <f t="shared" si="1"/>
        <v>192</v>
      </c>
      <c r="W45" s="79">
        <f t="shared" si="1"/>
        <v>238</v>
      </c>
      <c r="X45" s="79">
        <f t="shared" si="1"/>
        <v>248</v>
      </c>
      <c r="Y45" s="79">
        <f t="shared" si="1"/>
        <v>327</v>
      </c>
      <c r="Z45" s="79">
        <f t="shared" si="1"/>
        <v>235</v>
      </c>
      <c r="AA45" s="79">
        <f t="shared" si="1"/>
        <v>303</v>
      </c>
      <c r="AB45" s="79">
        <f t="shared" si="1"/>
        <v>346</v>
      </c>
      <c r="AC45" s="79">
        <f t="shared" si="1"/>
        <v>319</v>
      </c>
      <c r="AD45" s="79">
        <f t="shared" si="1"/>
        <v>251</v>
      </c>
      <c r="AE45" s="79">
        <f t="shared" si="1"/>
        <v>286</v>
      </c>
      <c r="AF45" s="79">
        <f t="shared" si="1"/>
        <v>433</v>
      </c>
      <c r="AG45" s="79">
        <f t="shared" si="1"/>
        <v>340</v>
      </c>
      <c r="AH45" s="79">
        <f t="shared" si="1"/>
        <v>316</v>
      </c>
      <c r="AI45" s="79">
        <f t="shared" si="1"/>
        <v>346</v>
      </c>
      <c r="AJ45" s="79">
        <f t="shared" si="1"/>
        <v>424</v>
      </c>
      <c r="AK45" s="79">
        <f t="shared" si="1"/>
        <v>421</v>
      </c>
      <c r="AL45" s="79">
        <f t="shared" si="1"/>
        <v>268</v>
      </c>
      <c r="AM45" s="79">
        <f t="shared" si="1"/>
        <v>275</v>
      </c>
      <c r="AN45" s="79">
        <f t="shared" si="1"/>
        <v>279</v>
      </c>
      <c r="AO45" s="79">
        <f t="shared" si="1"/>
        <v>363</v>
      </c>
      <c r="AP45" s="79">
        <f t="shared" si="1"/>
        <v>199</v>
      </c>
      <c r="AQ45" s="116">
        <f t="shared" si="1"/>
        <v>175</v>
      </c>
      <c r="AR45" s="3"/>
      <c r="AS45" s="131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</row>
    <row r="46" spans="1:141">
      <c r="A46" s="222" t="s">
        <v>117</v>
      </c>
      <c r="B46" s="71"/>
      <c r="C46" s="71"/>
      <c r="D46" s="71"/>
      <c r="E46" s="71"/>
      <c r="F46" s="71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4"/>
      <c r="DQ46" s="224"/>
      <c r="DR46" s="224"/>
      <c r="DS46" s="224"/>
      <c r="DT46" s="224"/>
      <c r="DU46" s="224"/>
      <c r="DV46" s="224"/>
      <c r="DW46" s="224"/>
      <c r="DX46" s="224"/>
      <c r="DY46" s="224"/>
      <c r="DZ46" s="224"/>
      <c r="EA46" s="224"/>
      <c r="EB46" s="224"/>
      <c r="EC46" s="224"/>
      <c r="ED46" s="224"/>
      <c r="EE46" s="224"/>
      <c r="EF46" s="224"/>
      <c r="EG46" s="224"/>
      <c r="EH46" s="224"/>
      <c r="EI46" s="224"/>
      <c r="EJ46" s="224"/>
      <c r="EK46" s="224"/>
    </row>
    <row r="47" spans="1:141">
      <c r="A47" s="222" t="s">
        <v>166</v>
      </c>
      <c r="B47" s="224"/>
      <c r="C47" s="224"/>
      <c r="D47" s="224"/>
      <c r="E47" s="224"/>
      <c r="F47" s="224"/>
      <c r="G47" s="224"/>
    </row>
    <row r="48" spans="1:141">
      <c r="A48" s="80"/>
      <c r="B48" s="71"/>
      <c r="C48" s="71"/>
      <c r="D48" s="71"/>
      <c r="E48" s="224"/>
      <c r="F48" s="224"/>
      <c r="G48" s="224"/>
    </row>
    <row r="49" spans="1:6">
      <c r="A49" s="80"/>
      <c r="B49" s="71"/>
      <c r="C49" s="71"/>
      <c r="D49" s="71"/>
      <c r="E49" s="224"/>
      <c r="F49" s="224"/>
    </row>
    <row r="50" spans="1:6">
      <c r="A50" s="80"/>
      <c r="B50" s="71"/>
      <c r="C50" s="71"/>
      <c r="D50" s="71"/>
      <c r="E50" s="224"/>
    </row>
    <row r="51" spans="1:6">
      <c r="A51" s="71"/>
      <c r="B51" s="72"/>
      <c r="C51" s="72"/>
      <c r="D51" s="72"/>
    </row>
    <row r="52" spans="1:6">
      <c r="A52" s="71"/>
      <c r="B52" s="80"/>
      <c r="C52" s="224"/>
    </row>
    <row r="53" spans="1:6">
      <c r="A53" s="71"/>
      <c r="B53" s="80"/>
      <c r="C53" s="224"/>
    </row>
    <row r="54" spans="1:6">
      <c r="A54" s="71"/>
      <c r="B54" s="80"/>
    </row>
    <row r="55" spans="1:6">
      <c r="A55" s="80"/>
      <c r="B55" s="80"/>
      <c r="C55" s="224"/>
    </row>
    <row r="56" spans="1:6">
      <c r="A56" s="80"/>
      <c r="B56" s="80"/>
    </row>
    <row r="57" spans="1:6">
      <c r="A57" s="80"/>
      <c r="B57" s="80"/>
    </row>
    <row r="58" spans="1:6">
      <c r="A58" s="80"/>
    </row>
    <row r="59" spans="1:6">
      <c r="A59" s="80"/>
    </row>
    <row r="60" spans="1:6">
      <c r="A60" s="80"/>
    </row>
    <row r="61" spans="1:6">
      <c r="A61" s="80"/>
    </row>
    <row r="62" spans="1:6">
      <c r="A62" s="80"/>
    </row>
    <row r="63" spans="1:6">
      <c r="A63" s="80"/>
    </row>
    <row r="64" spans="1:6">
      <c r="A64" s="80"/>
    </row>
    <row r="65" spans="1:1">
      <c r="A65" s="80"/>
    </row>
    <row r="66" spans="1:1">
      <c r="A66" s="80"/>
    </row>
    <row r="67" spans="1:1">
      <c r="A67" s="80"/>
    </row>
    <row r="68" spans="1:1">
      <c r="A68" s="80"/>
    </row>
    <row r="69" spans="1:1">
      <c r="A69" s="80"/>
    </row>
    <row r="70" spans="1:1">
      <c r="A70" s="80"/>
    </row>
    <row r="71" spans="1:1">
      <c r="A71" s="80"/>
    </row>
    <row r="72" spans="1:1">
      <c r="A72" s="80"/>
    </row>
    <row r="73" spans="1:1">
      <c r="A73" s="80"/>
    </row>
    <row r="74" spans="1:1">
      <c r="A74" s="80"/>
    </row>
    <row r="75" spans="1:1">
      <c r="A75" s="80"/>
    </row>
    <row r="76" spans="1:1">
      <c r="A76" s="80"/>
    </row>
    <row r="77" spans="1:1">
      <c r="A77" s="80"/>
    </row>
    <row r="78" spans="1:1">
      <c r="A78" s="80"/>
    </row>
    <row r="79" spans="1:1">
      <c r="A79" s="80"/>
    </row>
    <row r="80" spans="1:1">
      <c r="A80" s="80"/>
    </row>
    <row r="81" spans="1:1">
      <c r="A81" s="80"/>
    </row>
    <row r="82" spans="1:1">
      <c r="A82" s="80"/>
    </row>
    <row r="83" spans="1:1">
      <c r="A83" s="80"/>
    </row>
    <row r="84" spans="1:1">
      <c r="A84" s="80"/>
    </row>
    <row r="85" spans="1:1">
      <c r="A85" s="80"/>
    </row>
    <row r="86" spans="1:1">
      <c r="A86" s="80"/>
    </row>
    <row r="87" spans="1:1">
      <c r="A87" s="80"/>
    </row>
    <row r="88" spans="1:1">
      <c r="A88" s="80"/>
    </row>
    <row r="89" spans="1:1">
      <c r="A89" s="80"/>
    </row>
    <row r="90" spans="1:1">
      <c r="A90" s="80"/>
    </row>
    <row r="91" spans="1:1">
      <c r="A91" s="80"/>
    </row>
    <row r="92" spans="1:1">
      <c r="A92" s="80"/>
    </row>
    <row r="93" spans="1:1">
      <c r="A93" s="80"/>
    </row>
    <row r="94" spans="1:1">
      <c r="A94" s="80"/>
    </row>
    <row r="95" spans="1:1">
      <c r="A95" s="80"/>
    </row>
    <row r="96" spans="1:1">
      <c r="A96" s="80"/>
    </row>
    <row r="97" spans="1:1">
      <c r="A97" s="80"/>
    </row>
    <row r="98" spans="1:1">
      <c r="A98" s="80"/>
    </row>
    <row r="99" spans="1:1">
      <c r="A99" s="80"/>
    </row>
    <row r="100" spans="1:1">
      <c r="A100" s="80"/>
    </row>
    <row r="101" spans="1:1">
      <c r="A101" s="80"/>
    </row>
    <row r="102" spans="1:1">
      <c r="A102" s="80"/>
    </row>
    <row r="103" spans="1:1">
      <c r="A103" s="80"/>
    </row>
    <row r="104" spans="1:1">
      <c r="A104" s="80"/>
    </row>
    <row r="105" spans="1:1">
      <c r="A105" s="80"/>
    </row>
    <row r="106" spans="1:1">
      <c r="A106" s="80"/>
    </row>
    <row r="107" spans="1:1">
      <c r="A107" s="80"/>
    </row>
    <row r="108" spans="1:1">
      <c r="A108" s="80"/>
    </row>
    <row r="109" spans="1:1">
      <c r="A109" s="80"/>
    </row>
  </sheetData>
  <mergeCells count="1">
    <mergeCell ref="A4:A5"/>
  </mergeCells>
  <phoneticPr fontId="10" type="noConversion"/>
  <printOptions horizontalCentered="1"/>
  <pageMargins left="0.55118110236220474" right="0.68" top="0.27559055118110237" bottom="0.86614173228346458" header="0.11811023622047245" footer="0.51181102362204722"/>
  <pageSetup paperSize="9" scale="71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27"/>
  <sheetViews>
    <sheetView zoomScale="75" workbookViewId="0"/>
  </sheetViews>
  <sheetFormatPr defaultColWidth="11.42578125" defaultRowHeight="12.75"/>
  <cols>
    <col min="1" max="1" width="27" style="222" customWidth="1"/>
    <col min="2" max="21" width="6.85546875" style="222" hidden="1" customWidth="1"/>
    <col min="22" max="38" width="6.85546875" style="222" customWidth="1"/>
    <col min="39" max="41" width="6.5703125" style="222" customWidth="1"/>
    <col min="42" max="43" width="6" style="222" customWidth="1"/>
    <col min="44" max="44" width="9.28515625" style="222" customWidth="1"/>
    <col min="45" max="55" width="8.7109375" style="222" customWidth="1"/>
    <col min="56" max="16384" width="11.42578125" style="222"/>
  </cols>
  <sheetData>
    <row r="1" spans="1:55" s="1" customFormat="1" ht="16.5" customHeight="1">
      <c r="A1" s="270" t="s">
        <v>177</v>
      </c>
      <c r="B1" s="270"/>
      <c r="C1" s="270"/>
      <c r="D1" s="270"/>
      <c r="E1" s="270"/>
      <c r="F1" s="270"/>
      <c r="G1" s="270"/>
      <c r="H1" s="457"/>
      <c r="I1" s="457"/>
      <c r="J1" s="457"/>
      <c r="K1" s="457"/>
      <c r="L1" s="457"/>
    </row>
    <row r="2" spans="1:55" s="4" customFormat="1" ht="13.5" customHeight="1">
      <c r="A2" s="314" t="s">
        <v>17</v>
      </c>
      <c r="B2" s="458"/>
      <c r="C2" s="458"/>
      <c r="D2" s="458"/>
      <c r="E2" s="458"/>
      <c r="F2" s="458"/>
      <c r="G2" s="458"/>
      <c r="H2" s="8"/>
      <c r="I2" s="8"/>
      <c r="J2" s="8"/>
      <c r="K2" s="8"/>
      <c r="L2" s="8"/>
    </row>
    <row r="3" spans="1:55" ht="18" customHeight="1">
      <c r="A3" s="473" t="s">
        <v>152</v>
      </c>
      <c r="B3" s="99">
        <v>2005</v>
      </c>
      <c r="C3" s="128"/>
      <c r="D3" s="128"/>
      <c r="E3" s="61"/>
      <c r="F3" s="99">
        <v>2006</v>
      </c>
      <c r="G3" s="128"/>
      <c r="H3" s="128"/>
      <c r="I3" s="61"/>
      <c r="J3" s="99">
        <v>2007</v>
      </c>
      <c r="K3" s="128"/>
      <c r="L3" s="128"/>
      <c r="M3" s="61"/>
      <c r="N3" s="99">
        <v>2008</v>
      </c>
      <c r="O3" s="128"/>
      <c r="P3" s="128"/>
      <c r="Q3" s="61"/>
      <c r="R3" s="99">
        <v>2009</v>
      </c>
      <c r="S3" s="128"/>
      <c r="T3" s="128"/>
      <c r="U3" s="61"/>
      <c r="V3" s="99">
        <v>2010</v>
      </c>
      <c r="W3" s="128"/>
      <c r="X3" s="128"/>
      <c r="Y3" s="61"/>
      <c r="Z3" s="99">
        <v>2011</v>
      </c>
      <c r="AA3" s="128"/>
      <c r="AB3" s="128"/>
      <c r="AC3" s="61"/>
      <c r="AD3" s="99">
        <v>2012</v>
      </c>
      <c r="AE3" s="128"/>
      <c r="AF3" s="128"/>
      <c r="AG3" s="61"/>
      <c r="AH3" s="99">
        <v>2013</v>
      </c>
      <c r="AI3" s="128"/>
      <c r="AJ3" s="128"/>
      <c r="AK3" s="61"/>
      <c r="AL3" s="99">
        <v>2014</v>
      </c>
      <c r="AM3" s="128"/>
      <c r="AN3" s="128"/>
      <c r="AO3" s="61"/>
      <c r="AP3" s="99">
        <v>2015</v>
      </c>
      <c r="AQ3" s="61"/>
    </row>
    <row r="4" spans="1:55" ht="18" customHeight="1">
      <c r="A4" s="474"/>
      <c r="B4" s="39" t="s">
        <v>19</v>
      </c>
      <c r="C4" s="39" t="s">
        <v>20</v>
      </c>
      <c r="D4" s="39" t="s">
        <v>21</v>
      </c>
      <c r="E4" s="39" t="s">
        <v>22</v>
      </c>
      <c r="F4" s="39" t="s">
        <v>19</v>
      </c>
      <c r="G4" s="39" t="s">
        <v>20</v>
      </c>
      <c r="H4" s="39" t="s">
        <v>21</v>
      </c>
      <c r="I4" s="39" t="s">
        <v>22</v>
      </c>
      <c r="J4" s="39" t="s">
        <v>19</v>
      </c>
      <c r="K4" s="39" t="s">
        <v>20</v>
      </c>
      <c r="L4" s="39" t="s">
        <v>21</v>
      </c>
      <c r="M4" s="39" t="s">
        <v>22</v>
      </c>
      <c r="N4" s="39" t="s">
        <v>19</v>
      </c>
      <c r="O4" s="39" t="s">
        <v>20</v>
      </c>
      <c r="P4" s="39" t="s">
        <v>21</v>
      </c>
      <c r="Q4" s="39" t="s">
        <v>22</v>
      </c>
      <c r="R4" s="39" t="s">
        <v>19</v>
      </c>
      <c r="S4" s="39" t="s">
        <v>20</v>
      </c>
      <c r="T4" s="39" t="s">
        <v>21</v>
      </c>
      <c r="U4" s="39" t="s">
        <v>22</v>
      </c>
      <c r="V4" s="39" t="s">
        <v>19</v>
      </c>
      <c r="W4" s="39" t="s">
        <v>20</v>
      </c>
      <c r="X4" s="39" t="s">
        <v>21</v>
      </c>
      <c r="Y4" s="39" t="s">
        <v>22</v>
      </c>
      <c r="Z4" s="39" t="s">
        <v>19</v>
      </c>
      <c r="AA4" s="39" t="s">
        <v>20</v>
      </c>
      <c r="AB4" s="39" t="s">
        <v>21</v>
      </c>
      <c r="AC4" s="39" t="s">
        <v>22</v>
      </c>
      <c r="AD4" s="39" t="s">
        <v>19</v>
      </c>
      <c r="AE4" s="39" t="s">
        <v>20</v>
      </c>
      <c r="AF4" s="39" t="s">
        <v>21</v>
      </c>
      <c r="AG4" s="39" t="s">
        <v>22</v>
      </c>
      <c r="AH4" s="39" t="s">
        <v>19</v>
      </c>
      <c r="AI4" s="39" t="s">
        <v>20</v>
      </c>
      <c r="AJ4" s="39" t="s">
        <v>21</v>
      </c>
      <c r="AK4" s="39" t="s">
        <v>22</v>
      </c>
      <c r="AL4" s="39" t="s">
        <v>19</v>
      </c>
      <c r="AM4" s="39" t="s">
        <v>20</v>
      </c>
      <c r="AN4" s="39" t="s">
        <v>21</v>
      </c>
      <c r="AO4" s="39" t="s">
        <v>22</v>
      </c>
      <c r="AP4" s="39" t="s">
        <v>19</v>
      </c>
      <c r="AQ4" s="39" t="s">
        <v>20</v>
      </c>
    </row>
    <row r="5" spans="1:55" s="230" customFormat="1" ht="19.899999999999999" customHeight="1">
      <c r="A5" s="443" t="s">
        <v>178</v>
      </c>
      <c r="B5" s="64">
        <v>7495</v>
      </c>
      <c r="C5" s="64">
        <v>9112</v>
      </c>
      <c r="D5" s="64">
        <v>9541</v>
      </c>
      <c r="E5" s="64">
        <v>9988</v>
      </c>
      <c r="F5" s="64">
        <v>9794</v>
      </c>
      <c r="G5" s="64">
        <v>10612</v>
      </c>
      <c r="H5" s="64">
        <v>11801</v>
      </c>
      <c r="I5" s="64">
        <v>12832</v>
      </c>
      <c r="J5" s="65">
        <v>12964</v>
      </c>
      <c r="K5" s="65">
        <v>14338</v>
      </c>
      <c r="L5" s="65">
        <v>15053</v>
      </c>
      <c r="M5" s="65">
        <v>18263</v>
      </c>
      <c r="N5" s="65">
        <v>18841</v>
      </c>
      <c r="O5" s="65">
        <v>23583</v>
      </c>
      <c r="P5" s="65">
        <v>25479</v>
      </c>
      <c r="Q5" s="65">
        <v>17632</v>
      </c>
      <c r="R5" s="65">
        <v>9774</v>
      </c>
      <c r="S5" s="65">
        <v>9992</v>
      </c>
      <c r="T5" s="65">
        <v>11755</v>
      </c>
      <c r="U5" s="65">
        <v>13912</v>
      </c>
      <c r="V5" s="66">
        <v>11691</v>
      </c>
      <c r="W5" s="67">
        <v>13734</v>
      </c>
      <c r="X5" s="67">
        <v>16261</v>
      </c>
      <c r="Y5" s="67">
        <v>19056</v>
      </c>
      <c r="Z5" s="67">
        <v>18516</v>
      </c>
      <c r="AA5" s="67">
        <v>19852</v>
      </c>
      <c r="AB5" s="67">
        <v>21127</v>
      </c>
      <c r="AC5" s="67">
        <v>23113</v>
      </c>
      <c r="AD5" s="67">
        <v>19078</v>
      </c>
      <c r="AE5" s="67">
        <v>21808</v>
      </c>
      <c r="AF5" s="67">
        <v>21427</v>
      </c>
      <c r="AG5" s="67">
        <v>22405</v>
      </c>
      <c r="AH5" s="67">
        <v>17922</v>
      </c>
      <c r="AI5" s="67">
        <v>17044</v>
      </c>
      <c r="AJ5" s="67">
        <v>21217</v>
      </c>
      <c r="AK5" s="67">
        <v>20804</v>
      </c>
      <c r="AL5" s="67">
        <v>14227</v>
      </c>
      <c r="AM5" s="67">
        <v>13884</v>
      </c>
      <c r="AN5" s="67">
        <v>13102</v>
      </c>
      <c r="AO5" s="67">
        <v>13169</v>
      </c>
      <c r="AP5" s="67">
        <v>9565</v>
      </c>
      <c r="AQ5" s="69">
        <v>8706</v>
      </c>
      <c r="AS5" s="131"/>
      <c r="AT5" s="131"/>
      <c r="AU5" s="369"/>
      <c r="AV5" s="369"/>
      <c r="AW5" s="369"/>
      <c r="AX5" s="369"/>
      <c r="AY5" s="369"/>
      <c r="AZ5" s="369"/>
      <c r="BA5" s="369"/>
      <c r="BB5" s="369"/>
      <c r="BC5" s="369"/>
    </row>
    <row r="6" spans="1:55" ht="6.6" customHeight="1">
      <c r="A6" s="70"/>
      <c r="B6" s="71"/>
      <c r="C6" s="71"/>
      <c r="D6" s="71"/>
      <c r="E6" s="71"/>
      <c r="F6" s="71"/>
      <c r="G6" s="71"/>
      <c r="H6" s="71"/>
      <c r="I6" s="71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8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  <c r="AQ6" s="83"/>
      <c r="AS6" s="131"/>
      <c r="AT6" s="131"/>
      <c r="AU6" s="369"/>
      <c r="AV6" s="369"/>
      <c r="AW6" s="369"/>
      <c r="AX6" s="369"/>
      <c r="AY6" s="369"/>
      <c r="AZ6" s="369"/>
      <c r="BA6" s="369"/>
      <c r="BB6" s="369"/>
      <c r="BC6" s="369"/>
    </row>
    <row r="7" spans="1:55" s="230" customFormat="1" ht="13.9" customHeight="1">
      <c r="A7" s="444" t="s">
        <v>173</v>
      </c>
      <c r="B7" s="64">
        <v>1075</v>
      </c>
      <c r="C7" s="64">
        <v>1370</v>
      </c>
      <c r="D7" s="64">
        <v>1556</v>
      </c>
      <c r="E7" s="64">
        <v>1750</v>
      </c>
      <c r="F7" s="64">
        <v>1454</v>
      </c>
      <c r="G7" s="64">
        <v>1859</v>
      </c>
      <c r="H7" s="64">
        <v>2000</v>
      </c>
      <c r="I7" s="64">
        <v>2212</v>
      </c>
      <c r="J7" s="65">
        <v>2010</v>
      </c>
      <c r="K7" s="65">
        <v>2468</v>
      </c>
      <c r="L7" s="65">
        <v>2798</v>
      </c>
      <c r="M7" s="65">
        <v>3323</v>
      </c>
      <c r="N7" s="65">
        <v>3088</v>
      </c>
      <c r="O7" s="65">
        <v>3997</v>
      </c>
      <c r="P7" s="65">
        <v>4428</v>
      </c>
      <c r="Q7" s="65">
        <v>3107</v>
      </c>
      <c r="R7" s="65">
        <v>1016</v>
      </c>
      <c r="S7" s="65">
        <v>1194</v>
      </c>
      <c r="T7" s="65">
        <v>1387</v>
      </c>
      <c r="U7" s="65">
        <v>1679</v>
      </c>
      <c r="V7" s="73">
        <v>1245</v>
      </c>
      <c r="W7" s="65">
        <v>1443</v>
      </c>
      <c r="X7" s="65">
        <v>2062</v>
      </c>
      <c r="Y7" s="65">
        <v>2351</v>
      </c>
      <c r="Z7" s="65">
        <v>2001</v>
      </c>
      <c r="AA7" s="65">
        <v>2680</v>
      </c>
      <c r="AB7" s="65">
        <v>3153</v>
      </c>
      <c r="AC7" s="65">
        <v>3913</v>
      </c>
      <c r="AD7" s="65">
        <v>2725</v>
      </c>
      <c r="AE7" s="65">
        <v>3729</v>
      </c>
      <c r="AF7" s="65">
        <v>2993</v>
      </c>
      <c r="AG7" s="65">
        <v>3398</v>
      </c>
      <c r="AH7" s="65">
        <v>2287</v>
      </c>
      <c r="AI7" s="65">
        <v>2651</v>
      </c>
      <c r="AJ7" s="65">
        <v>2883</v>
      </c>
      <c r="AK7" s="65">
        <v>2692</v>
      </c>
      <c r="AL7" s="65">
        <v>1677</v>
      </c>
      <c r="AM7" s="65">
        <v>1612</v>
      </c>
      <c r="AN7" s="65">
        <v>1770</v>
      </c>
      <c r="AO7" s="65">
        <v>1642</v>
      </c>
      <c r="AP7" s="65">
        <v>954</v>
      </c>
      <c r="AQ7" s="77">
        <v>1046</v>
      </c>
      <c r="AS7" s="131"/>
      <c r="AT7" s="131"/>
      <c r="AU7" s="369"/>
      <c r="AV7" s="369"/>
      <c r="AW7" s="369"/>
      <c r="AX7" s="369"/>
      <c r="AY7" s="369"/>
      <c r="AZ7" s="369"/>
      <c r="BA7" s="369"/>
      <c r="BB7" s="369"/>
      <c r="BC7" s="369"/>
    </row>
    <row r="8" spans="1:55" s="230" customFormat="1" ht="19.149999999999999" customHeight="1">
      <c r="A8" s="444" t="s">
        <v>174</v>
      </c>
      <c r="B8" s="64">
        <v>5065</v>
      </c>
      <c r="C8" s="64">
        <v>6054</v>
      </c>
      <c r="D8" s="64">
        <v>6117</v>
      </c>
      <c r="E8" s="64">
        <v>6119</v>
      </c>
      <c r="F8" s="64">
        <v>6404</v>
      </c>
      <c r="G8" s="64">
        <v>6605</v>
      </c>
      <c r="H8" s="64">
        <v>7568</v>
      </c>
      <c r="I8" s="64">
        <v>7857</v>
      </c>
      <c r="J8" s="65">
        <v>8507</v>
      </c>
      <c r="K8" s="65">
        <v>9171</v>
      </c>
      <c r="L8" s="65">
        <v>9294</v>
      </c>
      <c r="M8" s="65">
        <v>11185</v>
      </c>
      <c r="N8" s="65">
        <v>11874</v>
      </c>
      <c r="O8" s="65">
        <v>14928</v>
      </c>
      <c r="P8" s="65">
        <v>15820</v>
      </c>
      <c r="Q8" s="65">
        <v>10173</v>
      </c>
      <c r="R8" s="65">
        <v>6416</v>
      </c>
      <c r="S8" s="65">
        <v>6503</v>
      </c>
      <c r="T8" s="65">
        <v>7776</v>
      </c>
      <c r="U8" s="65">
        <v>9079</v>
      </c>
      <c r="V8" s="73">
        <v>7789</v>
      </c>
      <c r="W8" s="65">
        <v>9132</v>
      </c>
      <c r="X8" s="65">
        <v>10547</v>
      </c>
      <c r="Y8" s="65">
        <v>12282</v>
      </c>
      <c r="Z8" s="65">
        <v>12805</v>
      </c>
      <c r="AA8" s="65">
        <v>13258</v>
      </c>
      <c r="AB8" s="65">
        <v>13685</v>
      </c>
      <c r="AC8" s="65">
        <v>14258</v>
      </c>
      <c r="AD8" s="65">
        <v>12363</v>
      </c>
      <c r="AE8" s="65">
        <v>12955</v>
      </c>
      <c r="AF8" s="65">
        <v>13263</v>
      </c>
      <c r="AG8" s="65">
        <v>13015</v>
      </c>
      <c r="AH8" s="65">
        <v>10957</v>
      </c>
      <c r="AI8" s="65">
        <v>9819</v>
      </c>
      <c r="AJ8" s="65">
        <v>13155</v>
      </c>
      <c r="AK8" s="65">
        <v>12407</v>
      </c>
      <c r="AL8" s="65">
        <v>8603</v>
      </c>
      <c r="AM8" s="65">
        <v>9045</v>
      </c>
      <c r="AN8" s="65">
        <v>8091</v>
      </c>
      <c r="AO8" s="65">
        <v>8052</v>
      </c>
      <c r="AP8" s="65">
        <v>6331</v>
      </c>
      <c r="AQ8" s="77">
        <v>5904</v>
      </c>
      <c r="AS8" s="131"/>
      <c r="AT8" s="131"/>
      <c r="AU8" s="369"/>
      <c r="AV8" s="369"/>
      <c r="AW8" s="369"/>
      <c r="AX8" s="369"/>
      <c r="AY8" s="369"/>
      <c r="AZ8" s="369"/>
      <c r="BA8" s="369"/>
      <c r="BB8" s="369"/>
      <c r="BC8" s="369"/>
    </row>
    <row r="9" spans="1:55" s="230" customFormat="1" ht="19.149999999999999" customHeight="1">
      <c r="A9" s="444" t="s">
        <v>175</v>
      </c>
      <c r="B9" s="64">
        <v>1133</v>
      </c>
      <c r="C9" s="64">
        <v>1395</v>
      </c>
      <c r="D9" s="64">
        <v>1565</v>
      </c>
      <c r="E9" s="64">
        <v>1783</v>
      </c>
      <c r="F9" s="64">
        <v>1616</v>
      </c>
      <c r="G9" s="64">
        <v>1788</v>
      </c>
      <c r="H9" s="64">
        <v>1854</v>
      </c>
      <c r="I9" s="64">
        <v>2364</v>
      </c>
      <c r="J9" s="65">
        <v>2082</v>
      </c>
      <c r="K9" s="65">
        <v>2275</v>
      </c>
      <c r="L9" s="65">
        <v>2484</v>
      </c>
      <c r="M9" s="65">
        <v>3211</v>
      </c>
      <c r="N9" s="65">
        <v>3741</v>
      </c>
      <c r="O9" s="65">
        <v>4421</v>
      </c>
      <c r="P9" s="65">
        <v>5036</v>
      </c>
      <c r="Q9" s="65">
        <v>4191</v>
      </c>
      <c r="R9" s="65">
        <v>2274</v>
      </c>
      <c r="S9" s="65">
        <v>2211</v>
      </c>
      <c r="T9" s="65">
        <v>2500</v>
      </c>
      <c r="U9" s="65">
        <v>3076</v>
      </c>
      <c r="V9" s="73">
        <v>2601</v>
      </c>
      <c r="W9" s="65">
        <v>3084</v>
      </c>
      <c r="X9" s="65">
        <v>3570</v>
      </c>
      <c r="Y9" s="65">
        <v>4335</v>
      </c>
      <c r="Z9" s="65">
        <v>3621</v>
      </c>
      <c r="AA9" s="65">
        <v>3809</v>
      </c>
      <c r="AB9" s="65">
        <v>4169</v>
      </c>
      <c r="AC9" s="65">
        <v>4815</v>
      </c>
      <c r="AD9" s="65">
        <v>3901</v>
      </c>
      <c r="AE9" s="65">
        <v>4998</v>
      </c>
      <c r="AF9" s="65">
        <v>5050</v>
      </c>
      <c r="AG9" s="65">
        <v>5894</v>
      </c>
      <c r="AH9" s="65">
        <v>4608</v>
      </c>
      <c r="AI9" s="65">
        <v>4493</v>
      </c>
      <c r="AJ9" s="65">
        <v>5050</v>
      </c>
      <c r="AK9" s="65">
        <v>5615</v>
      </c>
      <c r="AL9" s="65">
        <v>3815</v>
      </c>
      <c r="AM9" s="65">
        <v>3057</v>
      </c>
      <c r="AN9" s="65">
        <v>3102</v>
      </c>
      <c r="AO9" s="65">
        <v>3305</v>
      </c>
      <c r="AP9" s="65">
        <v>2182</v>
      </c>
      <c r="AQ9" s="77">
        <v>1677</v>
      </c>
      <c r="AS9" s="131"/>
      <c r="AT9" s="131"/>
      <c r="AU9" s="369"/>
      <c r="AV9" s="369"/>
      <c r="AW9" s="369"/>
      <c r="AX9" s="369"/>
      <c r="AY9" s="369"/>
      <c r="AZ9" s="369"/>
      <c r="BA9" s="369"/>
      <c r="BB9" s="369"/>
      <c r="BC9" s="369"/>
    </row>
    <row r="10" spans="1:55" s="230" customFormat="1" ht="22.15" customHeight="1">
      <c r="A10" s="129" t="s">
        <v>176</v>
      </c>
      <c r="B10" s="79">
        <f t="shared" ref="B10:AQ10" si="0">B5-B7-B8-B9</f>
        <v>222</v>
      </c>
      <c r="C10" s="79">
        <f t="shared" si="0"/>
        <v>293</v>
      </c>
      <c r="D10" s="79">
        <f t="shared" si="0"/>
        <v>303</v>
      </c>
      <c r="E10" s="79">
        <f t="shared" si="0"/>
        <v>336</v>
      </c>
      <c r="F10" s="79">
        <f t="shared" si="0"/>
        <v>320</v>
      </c>
      <c r="G10" s="79">
        <f t="shared" si="0"/>
        <v>360</v>
      </c>
      <c r="H10" s="79">
        <f t="shared" si="0"/>
        <v>379</v>
      </c>
      <c r="I10" s="79">
        <f t="shared" si="0"/>
        <v>399</v>
      </c>
      <c r="J10" s="79">
        <f t="shared" si="0"/>
        <v>365</v>
      </c>
      <c r="K10" s="79">
        <f t="shared" si="0"/>
        <v>424</v>
      </c>
      <c r="L10" s="79">
        <f t="shared" si="0"/>
        <v>477</v>
      </c>
      <c r="M10" s="79">
        <f t="shared" si="0"/>
        <v>544</v>
      </c>
      <c r="N10" s="79">
        <f t="shared" si="0"/>
        <v>138</v>
      </c>
      <c r="O10" s="79">
        <f t="shared" si="0"/>
        <v>237</v>
      </c>
      <c r="P10" s="79">
        <f t="shared" si="0"/>
        <v>195</v>
      </c>
      <c r="Q10" s="79">
        <f t="shared" si="0"/>
        <v>161</v>
      </c>
      <c r="R10" s="79">
        <f t="shared" si="0"/>
        <v>68</v>
      </c>
      <c r="S10" s="79">
        <f t="shared" si="0"/>
        <v>84</v>
      </c>
      <c r="T10" s="79">
        <f t="shared" si="0"/>
        <v>92</v>
      </c>
      <c r="U10" s="79">
        <f t="shared" si="0"/>
        <v>78</v>
      </c>
      <c r="V10" s="115">
        <f t="shared" si="0"/>
        <v>56</v>
      </c>
      <c r="W10" s="79">
        <f t="shared" si="0"/>
        <v>75</v>
      </c>
      <c r="X10" s="79">
        <f t="shared" si="0"/>
        <v>82</v>
      </c>
      <c r="Y10" s="79">
        <f t="shared" si="0"/>
        <v>88</v>
      </c>
      <c r="Z10" s="79">
        <f t="shared" si="0"/>
        <v>89</v>
      </c>
      <c r="AA10" s="79">
        <f t="shared" si="0"/>
        <v>105</v>
      </c>
      <c r="AB10" s="79">
        <f t="shared" si="0"/>
        <v>120</v>
      </c>
      <c r="AC10" s="79">
        <f t="shared" si="0"/>
        <v>127</v>
      </c>
      <c r="AD10" s="79">
        <f t="shared" si="0"/>
        <v>89</v>
      </c>
      <c r="AE10" s="79">
        <f t="shared" si="0"/>
        <v>126</v>
      </c>
      <c r="AF10" s="79">
        <f t="shared" si="0"/>
        <v>121</v>
      </c>
      <c r="AG10" s="79">
        <f t="shared" si="0"/>
        <v>98</v>
      </c>
      <c r="AH10" s="79">
        <f t="shared" si="0"/>
        <v>70</v>
      </c>
      <c r="AI10" s="79">
        <f t="shared" si="0"/>
        <v>81</v>
      </c>
      <c r="AJ10" s="79">
        <f t="shared" si="0"/>
        <v>129</v>
      </c>
      <c r="AK10" s="79">
        <f t="shared" si="0"/>
        <v>90</v>
      </c>
      <c r="AL10" s="79">
        <f t="shared" si="0"/>
        <v>132</v>
      </c>
      <c r="AM10" s="79">
        <f t="shared" si="0"/>
        <v>170</v>
      </c>
      <c r="AN10" s="79">
        <f t="shared" si="0"/>
        <v>139</v>
      </c>
      <c r="AO10" s="79">
        <f t="shared" si="0"/>
        <v>170</v>
      </c>
      <c r="AP10" s="79">
        <f t="shared" si="0"/>
        <v>98</v>
      </c>
      <c r="AQ10" s="116">
        <f t="shared" si="0"/>
        <v>79</v>
      </c>
      <c r="AS10" s="131"/>
      <c r="AT10" s="131"/>
      <c r="AU10" s="369"/>
      <c r="AV10" s="369"/>
      <c r="AW10" s="369"/>
      <c r="AX10" s="369"/>
      <c r="AY10" s="369"/>
      <c r="AZ10" s="369"/>
      <c r="BA10" s="369"/>
      <c r="BB10" s="369"/>
      <c r="BC10" s="369"/>
    </row>
    <row r="11" spans="1:55" ht="21" customHeight="1">
      <c r="A11" s="315" t="s">
        <v>34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75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74"/>
    </row>
    <row r="12" spans="1:55" ht="16.149999999999999" customHeight="1">
      <c r="A12" s="447" t="s">
        <v>158</v>
      </c>
      <c r="B12" s="85">
        <f t="shared" ref="B12:AQ12" si="1">B14+B15+B16+B17</f>
        <v>100</v>
      </c>
      <c r="C12" s="85">
        <f t="shared" si="1"/>
        <v>100</v>
      </c>
      <c r="D12" s="85">
        <f t="shared" si="1"/>
        <v>100.00000000000001</v>
      </c>
      <c r="E12" s="85">
        <f t="shared" si="1"/>
        <v>100.00000000000001</v>
      </c>
      <c r="F12" s="85">
        <f t="shared" si="1"/>
        <v>99.999999999999986</v>
      </c>
      <c r="G12" s="85">
        <f t="shared" si="1"/>
        <v>99.999999999999986</v>
      </c>
      <c r="H12" s="85">
        <f t="shared" si="1"/>
        <v>100</v>
      </c>
      <c r="I12" s="85">
        <f t="shared" si="1"/>
        <v>100</v>
      </c>
      <c r="J12" s="85">
        <f t="shared" si="1"/>
        <v>100</v>
      </c>
      <c r="K12" s="85">
        <f t="shared" si="1"/>
        <v>99.999999999999986</v>
      </c>
      <c r="L12" s="85">
        <f t="shared" si="1"/>
        <v>99.999999999999986</v>
      </c>
      <c r="M12" s="85">
        <f t="shared" si="1"/>
        <v>100</v>
      </c>
      <c r="N12" s="85">
        <f t="shared" si="1"/>
        <v>100.00000000000001</v>
      </c>
      <c r="O12" s="85">
        <f t="shared" si="1"/>
        <v>100</v>
      </c>
      <c r="P12" s="85">
        <f t="shared" si="1"/>
        <v>99.999999999999986</v>
      </c>
      <c r="Q12" s="85">
        <f t="shared" si="1"/>
        <v>100</v>
      </c>
      <c r="R12" s="85">
        <f t="shared" si="1"/>
        <v>100</v>
      </c>
      <c r="S12" s="85">
        <f t="shared" si="1"/>
        <v>100</v>
      </c>
      <c r="T12" s="85">
        <f t="shared" si="1"/>
        <v>100</v>
      </c>
      <c r="U12" s="85">
        <f t="shared" si="1"/>
        <v>100</v>
      </c>
      <c r="V12" s="86">
        <f t="shared" si="1"/>
        <v>100</v>
      </c>
      <c r="W12" s="85">
        <f t="shared" si="1"/>
        <v>100</v>
      </c>
      <c r="X12" s="85">
        <f t="shared" si="1"/>
        <v>100</v>
      </c>
      <c r="Y12" s="85">
        <f t="shared" si="1"/>
        <v>100</v>
      </c>
      <c r="Z12" s="85">
        <f t="shared" si="1"/>
        <v>100</v>
      </c>
      <c r="AA12" s="85">
        <f t="shared" si="1"/>
        <v>99.999999999999986</v>
      </c>
      <c r="AB12" s="85">
        <f t="shared" si="1"/>
        <v>100</v>
      </c>
      <c r="AC12" s="85">
        <f t="shared" si="1"/>
        <v>100</v>
      </c>
      <c r="AD12" s="85">
        <f t="shared" si="1"/>
        <v>99.999999999999986</v>
      </c>
      <c r="AE12" s="85">
        <f t="shared" si="1"/>
        <v>100.00000000000001</v>
      </c>
      <c r="AF12" s="85">
        <f t="shared" si="1"/>
        <v>100</v>
      </c>
      <c r="AG12" s="85">
        <f t="shared" si="1"/>
        <v>99.999999999999986</v>
      </c>
      <c r="AH12" s="85">
        <f t="shared" si="1"/>
        <v>100</v>
      </c>
      <c r="AI12" s="85">
        <f t="shared" si="1"/>
        <v>100.00000000000003</v>
      </c>
      <c r="AJ12" s="85">
        <f t="shared" si="1"/>
        <v>100</v>
      </c>
      <c r="AK12" s="85">
        <f t="shared" si="1"/>
        <v>100</v>
      </c>
      <c r="AL12" s="85">
        <f t="shared" si="1"/>
        <v>100</v>
      </c>
      <c r="AM12" s="85">
        <f t="shared" si="1"/>
        <v>100</v>
      </c>
      <c r="AN12" s="85">
        <f t="shared" si="1"/>
        <v>100</v>
      </c>
      <c r="AO12" s="85">
        <f t="shared" si="1"/>
        <v>99.999999999999986</v>
      </c>
      <c r="AP12" s="85">
        <f t="shared" si="1"/>
        <v>100.00000000000001</v>
      </c>
      <c r="AQ12" s="87">
        <f t="shared" si="1"/>
        <v>100.00000000000001</v>
      </c>
    </row>
    <row r="13" spans="1:55" ht="13.15" customHeight="1">
      <c r="A13" s="84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6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7"/>
    </row>
    <row r="14" spans="1:55" ht="15" customHeight="1">
      <c r="A14" s="459" t="s">
        <v>173</v>
      </c>
      <c r="B14" s="85">
        <f t="shared" ref="B14:AQ14" si="2">B7/B5*100</f>
        <v>14.342895263509007</v>
      </c>
      <c r="C14" s="85">
        <f t="shared" si="2"/>
        <v>15.035118525021948</v>
      </c>
      <c r="D14" s="85">
        <f t="shared" si="2"/>
        <v>16.308563043706108</v>
      </c>
      <c r="E14" s="85">
        <f t="shared" si="2"/>
        <v>17.521025230276333</v>
      </c>
      <c r="F14" s="85">
        <f t="shared" si="2"/>
        <v>14.845823973861547</v>
      </c>
      <c r="G14" s="85">
        <f t="shared" si="2"/>
        <v>17.517904259329061</v>
      </c>
      <c r="H14" s="85">
        <f t="shared" si="2"/>
        <v>16.947716295229217</v>
      </c>
      <c r="I14" s="85">
        <f t="shared" si="2"/>
        <v>17.238154613466332</v>
      </c>
      <c r="J14" s="85">
        <f t="shared" si="2"/>
        <v>15.504473927800062</v>
      </c>
      <c r="K14" s="85">
        <f t="shared" si="2"/>
        <v>17.213000418468404</v>
      </c>
      <c r="L14" s="85">
        <f t="shared" si="2"/>
        <v>18.587656945459376</v>
      </c>
      <c r="M14" s="85">
        <f t="shared" si="2"/>
        <v>18.195258172260857</v>
      </c>
      <c r="N14" s="85">
        <f t="shared" si="2"/>
        <v>16.389788227801073</v>
      </c>
      <c r="O14" s="85">
        <f t="shared" si="2"/>
        <v>16.948649450875632</v>
      </c>
      <c r="P14" s="85">
        <f t="shared" si="2"/>
        <v>17.379018014835747</v>
      </c>
      <c r="Q14" s="85">
        <f t="shared" si="2"/>
        <v>17.621370235934663</v>
      </c>
      <c r="R14" s="85">
        <f t="shared" si="2"/>
        <v>10.394925312052383</v>
      </c>
      <c r="S14" s="85">
        <f t="shared" si="2"/>
        <v>11.949559647718175</v>
      </c>
      <c r="T14" s="85">
        <f t="shared" si="2"/>
        <v>11.799234368353892</v>
      </c>
      <c r="U14" s="85">
        <f t="shared" si="2"/>
        <v>12.068717653824036</v>
      </c>
      <c r="V14" s="86">
        <f t="shared" si="2"/>
        <v>10.649217346676931</v>
      </c>
      <c r="W14" s="85">
        <f t="shared" si="2"/>
        <v>10.506771515945827</v>
      </c>
      <c r="X14" s="85">
        <f t="shared" si="2"/>
        <v>12.680646946682245</v>
      </c>
      <c r="Y14" s="85">
        <f t="shared" si="2"/>
        <v>12.337321578505458</v>
      </c>
      <c r="Z14" s="85">
        <f t="shared" si="2"/>
        <v>10.806869734283863</v>
      </c>
      <c r="AA14" s="85">
        <f t="shared" si="2"/>
        <v>13.499899254483175</v>
      </c>
      <c r="AB14" s="85">
        <f t="shared" si="2"/>
        <v>14.924030860983576</v>
      </c>
      <c r="AC14" s="85">
        <f t="shared" si="2"/>
        <v>16.929866309003589</v>
      </c>
      <c r="AD14" s="85">
        <f t="shared" si="2"/>
        <v>14.283467868749344</v>
      </c>
      <c r="AE14" s="85">
        <f t="shared" si="2"/>
        <v>17.099229640498901</v>
      </c>
      <c r="AF14" s="85">
        <f t="shared" si="2"/>
        <v>13.968357679563168</v>
      </c>
      <c r="AG14" s="85">
        <f t="shared" si="2"/>
        <v>15.166257531800936</v>
      </c>
      <c r="AH14" s="85">
        <f t="shared" si="2"/>
        <v>12.760852583417028</v>
      </c>
      <c r="AI14" s="85">
        <f t="shared" si="2"/>
        <v>15.553860596104203</v>
      </c>
      <c r="AJ14" s="85">
        <f t="shared" si="2"/>
        <v>13.588160437385117</v>
      </c>
      <c r="AK14" s="85">
        <f t="shared" si="2"/>
        <v>12.939819265525859</v>
      </c>
      <c r="AL14" s="85">
        <f t="shared" si="2"/>
        <v>11.787446404723413</v>
      </c>
      <c r="AM14" s="85">
        <f t="shared" si="2"/>
        <v>11.610486891385769</v>
      </c>
      <c r="AN14" s="85">
        <f t="shared" si="2"/>
        <v>13.509387879713019</v>
      </c>
      <c r="AO14" s="85">
        <f t="shared" si="2"/>
        <v>12.468676437087097</v>
      </c>
      <c r="AP14" s="85">
        <f t="shared" si="2"/>
        <v>9.9738630423418719</v>
      </c>
      <c r="AQ14" s="87">
        <f t="shared" si="2"/>
        <v>12.014702504020217</v>
      </c>
    </row>
    <row r="15" spans="1:55" ht="15" customHeight="1">
      <c r="A15" s="459" t="s">
        <v>174</v>
      </c>
      <c r="B15" s="85">
        <f t="shared" ref="B15:AQ15" si="3">B8/B5*100</f>
        <v>67.578385590393594</v>
      </c>
      <c r="C15" s="85">
        <f t="shared" si="3"/>
        <v>66.439859525899919</v>
      </c>
      <c r="D15" s="85">
        <f t="shared" si="3"/>
        <v>64.112776438528456</v>
      </c>
      <c r="E15" s="85">
        <f t="shared" si="3"/>
        <v>61.263516219463355</v>
      </c>
      <c r="F15" s="85">
        <f t="shared" si="3"/>
        <v>65.386971615274661</v>
      </c>
      <c r="G15" s="85">
        <f t="shared" si="3"/>
        <v>62.240859404447789</v>
      </c>
      <c r="H15" s="85">
        <f t="shared" si="3"/>
        <v>64.13015846114736</v>
      </c>
      <c r="I15" s="85">
        <f t="shared" si="3"/>
        <v>61.229738154613464</v>
      </c>
      <c r="J15" s="85">
        <f t="shared" si="3"/>
        <v>65.620178957112003</v>
      </c>
      <c r="K15" s="85">
        <f t="shared" si="3"/>
        <v>63.96289580136699</v>
      </c>
      <c r="L15" s="85">
        <f t="shared" si="3"/>
        <v>61.741845479306448</v>
      </c>
      <c r="M15" s="85">
        <f t="shared" si="3"/>
        <v>61.244045337567762</v>
      </c>
      <c r="N15" s="85">
        <f t="shared" si="3"/>
        <v>63.022132583196225</v>
      </c>
      <c r="O15" s="85">
        <f t="shared" si="3"/>
        <v>63.299834626637832</v>
      </c>
      <c r="P15" s="85">
        <f t="shared" si="3"/>
        <v>62.090348914792571</v>
      </c>
      <c r="Q15" s="85">
        <f t="shared" si="3"/>
        <v>57.696234119782218</v>
      </c>
      <c r="R15" s="85">
        <f t="shared" si="3"/>
        <v>65.643544096582772</v>
      </c>
      <c r="S15" s="85">
        <f t="shared" si="3"/>
        <v>65.082065652522019</v>
      </c>
      <c r="T15" s="85">
        <f t="shared" si="3"/>
        <v>66.15057422373458</v>
      </c>
      <c r="U15" s="85">
        <f t="shared" si="3"/>
        <v>65.260207015526163</v>
      </c>
      <c r="V15" s="86">
        <f t="shared" si="3"/>
        <v>66.623898725515346</v>
      </c>
      <c r="W15" s="85">
        <f t="shared" si="3"/>
        <v>66.491917868064661</v>
      </c>
      <c r="X15" s="85">
        <f t="shared" si="3"/>
        <v>64.860709673451822</v>
      </c>
      <c r="Y15" s="85">
        <f t="shared" si="3"/>
        <v>64.452141057934512</v>
      </c>
      <c r="Z15" s="85">
        <f t="shared" si="3"/>
        <v>69.156405271116867</v>
      </c>
      <c r="AA15" s="85">
        <f t="shared" si="3"/>
        <v>66.784203102961911</v>
      </c>
      <c r="AB15" s="85">
        <f t="shared" si="3"/>
        <v>64.774932550764419</v>
      </c>
      <c r="AC15" s="85">
        <f t="shared" si="3"/>
        <v>61.688227404490981</v>
      </c>
      <c r="AD15" s="85">
        <f t="shared" si="3"/>
        <v>64.802390187650687</v>
      </c>
      <c r="AE15" s="85">
        <f t="shared" si="3"/>
        <v>59.404805575935441</v>
      </c>
      <c r="AF15" s="85">
        <f t="shared" si="3"/>
        <v>61.898539226209927</v>
      </c>
      <c r="AG15" s="85">
        <f t="shared" si="3"/>
        <v>58.089712117830835</v>
      </c>
      <c r="AH15" s="85">
        <f t="shared" si="3"/>
        <v>61.137149871666111</v>
      </c>
      <c r="AI15" s="85">
        <f t="shared" si="3"/>
        <v>57.609716029101158</v>
      </c>
      <c r="AJ15" s="85">
        <f t="shared" si="3"/>
        <v>62.002168072771838</v>
      </c>
      <c r="AK15" s="85">
        <f t="shared" si="3"/>
        <v>59.637569698134975</v>
      </c>
      <c r="AL15" s="85">
        <f t="shared" si="3"/>
        <v>60.469529767343786</v>
      </c>
      <c r="AM15" s="85">
        <f t="shared" si="3"/>
        <v>65.146931719965423</v>
      </c>
      <c r="AN15" s="85">
        <f t="shared" si="3"/>
        <v>61.753930697603423</v>
      </c>
      <c r="AO15" s="85">
        <f t="shared" si="3"/>
        <v>61.143594805983746</v>
      </c>
      <c r="AP15" s="85">
        <f t="shared" si="3"/>
        <v>66.189231573444857</v>
      </c>
      <c r="AQ15" s="87">
        <f t="shared" si="3"/>
        <v>67.815299793246041</v>
      </c>
    </row>
    <row r="16" spans="1:55" ht="16.149999999999999" customHeight="1">
      <c r="A16" s="459" t="s">
        <v>175</v>
      </c>
      <c r="B16" s="85">
        <f t="shared" ref="B16:AQ16" si="4">B9/B5*100</f>
        <v>15.116744496330886</v>
      </c>
      <c r="C16" s="85">
        <f t="shared" si="4"/>
        <v>15.309482001755924</v>
      </c>
      <c r="D16" s="85">
        <f t="shared" si="4"/>
        <v>16.402892778534746</v>
      </c>
      <c r="E16" s="85">
        <f t="shared" si="4"/>
        <v>17.851421706047258</v>
      </c>
      <c r="F16" s="85">
        <f t="shared" si="4"/>
        <v>16.499897896671431</v>
      </c>
      <c r="G16" s="85">
        <f t="shared" si="4"/>
        <v>16.848850358085187</v>
      </c>
      <c r="H16" s="85">
        <f t="shared" si="4"/>
        <v>15.710533005677485</v>
      </c>
      <c r="I16" s="85">
        <f t="shared" si="4"/>
        <v>18.422693266832919</v>
      </c>
      <c r="J16" s="85">
        <f t="shared" si="4"/>
        <v>16.059858068497377</v>
      </c>
      <c r="K16" s="85">
        <f t="shared" si="4"/>
        <v>15.86692704700795</v>
      </c>
      <c r="L16" s="85">
        <f t="shared" si="4"/>
        <v>16.501694014482162</v>
      </c>
      <c r="M16" s="85">
        <f t="shared" si="4"/>
        <v>17.581996386135902</v>
      </c>
      <c r="N16" s="85">
        <f t="shared" si="4"/>
        <v>19.855633989703307</v>
      </c>
      <c r="O16" s="85">
        <f t="shared" si="4"/>
        <v>18.746554721621507</v>
      </c>
      <c r="P16" s="85">
        <f t="shared" si="4"/>
        <v>19.765296911181757</v>
      </c>
      <c r="Q16" s="85">
        <f t="shared" si="4"/>
        <v>23.769283121597095</v>
      </c>
      <c r="R16" s="85">
        <f t="shared" si="4"/>
        <v>23.265807243707794</v>
      </c>
      <c r="S16" s="85">
        <f t="shared" si="4"/>
        <v>22.127702161729385</v>
      </c>
      <c r="T16" s="85">
        <f t="shared" si="4"/>
        <v>21.267545725223307</v>
      </c>
      <c r="U16" s="85">
        <f t="shared" si="4"/>
        <v>22.110408280621048</v>
      </c>
      <c r="V16" s="86">
        <f t="shared" si="4"/>
        <v>22.247882986913009</v>
      </c>
      <c r="W16" s="85">
        <f t="shared" si="4"/>
        <v>22.455220620358237</v>
      </c>
      <c r="X16" s="85">
        <f t="shared" si="4"/>
        <v>21.954369349978474</v>
      </c>
      <c r="Y16" s="85">
        <f t="shared" si="4"/>
        <v>22.748740554156171</v>
      </c>
      <c r="Z16" s="85">
        <f t="shared" si="4"/>
        <v>19.55605962410888</v>
      </c>
      <c r="AA16" s="85">
        <f t="shared" si="4"/>
        <v>19.186983679226273</v>
      </c>
      <c r="AB16" s="85">
        <f t="shared" si="4"/>
        <v>19.73304302551238</v>
      </c>
      <c r="AC16" s="85">
        <f t="shared" si="4"/>
        <v>20.832431964695193</v>
      </c>
      <c r="AD16" s="85">
        <f t="shared" si="4"/>
        <v>20.447636020547229</v>
      </c>
      <c r="AE16" s="85">
        <f t="shared" si="4"/>
        <v>22.918195157740278</v>
      </c>
      <c r="AF16" s="85">
        <f t="shared" si="4"/>
        <v>23.568395015634479</v>
      </c>
      <c r="AG16" s="85">
        <f t="shared" si="4"/>
        <v>26.306627984824814</v>
      </c>
      <c r="AH16" s="85">
        <f t="shared" si="4"/>
        <v>25.711416136591897</v>
      </c>
      <c r="AI16" s="85">
        <f t="shared" si="4"/>
        <v>26.361182820934054</v>
      </c>
      <c r="AJ16" s="85">
        <f t="shared" si="4"/>
        <v>23.801668473393978</v>
      </c>
      <c r="AK16" s="85">
        <f t="shared" si="4"/>
        <v>26.990001922707172</v>
      </c>
      <c r="AL16" s="85">
        <f t="shared" si="4"/>
        <v>26.815210515217547</v>
      </c>
      <c r="AM16" s="85">
        <f t="shared" si="4"/>
        <v>22.018150388936906</v>
      </c>
      <c r="AN16" s="85">
        <f t="shared" si="4"/>
        <v>23.67577469088689</v>
      </c>
      <c r="AO16" s="85">
        <f t="shared" si="4"/>
        <v>25.096818285367149</v>
      </c>
      <c r="AP16" s="85">
        <f t="shared" si="4"/>
        <v>22.812336644014636</v>
      </c>
      <c r="AQ16" s="87">
        <f t="shared" si="4"/>
        <v>19.262577532736046</v>
      </c>
    </row>
    <row r="17" spans="1:54" ht="18" customHeight="1">
      <c r="A17" s="460" t="s">
        <v>179</v>
      </c>
      <c r="B17" s="89">
        <f t="shared" ref="B17:AQ17" si="5">B10/B5*100</f>
        <v>2.9619746497665109</v>
      </c>
      <c r="C17" s="89">
        <f t="shared" si="5"/>
        <v>3.2155399473222124</v>
      </c>
      <c r="D17" s="89">
        <f t="shared" si="5"/>
        <v>3.1757677392306887</v>
      </c>
      <c r="E17" s="89">
        <f t="shared" si="5"/>
        <v>3.3640368442130559</v>
      </c>
      <c r="F17" s="89">
        <f t="shared" si="5"/>
        <v>3.2673065141923625</v>
      </c>
      <c r="G17" s="89">
        <f t="shared" si="5"/>
        <v>3.3923859781379573</v>
      </c>
      <c r="H17" s="89">
        <f t="shared" si="5"/>
        <v>3.2115922379459363</v>
      </c>
      <c r="I17" s="89">
        <f t="shared" si="5"/>
        <v>3.1094139650872816</v>
      </c>
      <c r="J17" s="89">
        <f t="shared" si="5"/>
        <v>2.8154890465905584</v>
      </c>
      <c r="K17" s="89">
        <f t="shared" si="5"/>
        <v>2.957176733156647</v>
      </c>
      <c r="L17" s="89">
        <f t="shared" si="5"/>
        <v>3.1688035607520093</v>
      </c>
      <c r="M17" s="89">
        <f t="shared" si="5"/>
        <v>2.9787001040354819</v>
      </c>
      <c r="N17" s="89">
        <f t="shared" si="5"/>
        <v>0.73244519929940022</v>
      </c>
      <c r="O17" s="89">
        <f t="shared" si="5"/>
        <v>1.0049612008650299</v>
      </c>
      <c r="P17" s="89">
        <f t="shared" si="5"/>
        <v>0.76533615918992115</v>
      </c>
      <c r="Q17" s="89">
        <f t="shared" si="5"/>
        <v>0.9131125226860255</v>
      </c>
      <c r="R17" s="89">
        <f t="shared" si="5"/>
        <v>0.69572334765704935</v>
      </c>
      <c r="S17" s="89">
        <f t="shared" si="5"/>
        <v>0.8406725380304243</v>
      </c>
      <c r="T17" s="89">
        <f t="shared" si="5"/>
        <v>0.78264568268821777</v>
      </c>
      <c r="U17" s="89">
        <f t="shared" si="5"/>
        <v>0.56066705002875217</v>
      </c>
      <c r="V17" s="90">
        <f t="shared" si="5"/>
        <v>0.4790009408947053</v>
      </c>
      <c r="W17" s="89">
        <f t="shared" si="5"/>
        <v>0.54608999563128002</v>
      </c>
      <c r="X17" s="89">
        <f t="shared" si="5"/>
        <v>0.50427402988746073</v>
      </c>
      <c r="Y17" s="89">
        <f t="shared" si="5"/>
        <v>0.46179680940386231</v>
      </c>
      <c r="Z17" s="89">
        <f t="shared" si="5"/>
        <v>0.48066537049038671</v>
      </c>
      <c r="AA17" s="89">
        <f t="shared" si="5"/>
        <v>0.52891396332863183</v>
      </c>
      <c r="AB17" s="89">
        <f t="shared" si="5"/>
        <v>0.56799356273962232</v>
      </c>
      <c r="AC17" s="89">
        <f t="shared" si="5"/>
        <v>0.5494743218102367</v>
      </c>
      <c r="AD17" s="89">
        <f t="shared" si="5"/>
        <v>0.46650592305273092</v>
      </c>
      <c r="AE17" s="89">
        <f t="shared" si="5"/>
        <v>0.57776962582538516</v>
      </c>
      <c r="AF17" s="89">
        <f t="shared" si="5"/>
        <v>0.56470807859243011</v>
      </c>
      <c r="AG17" s="89">
        <f t="shared" si="5"/>
        <v>0.43740236554340545</v>
      </c>
      <c r="AH17" s="89">
        <f t="shared" si="5"/>
        <v>0.39058140832496374</v>
      </c>
      <c r="AI17" s="89">
        <f t="shared" si="5"/>
        <v>0.47524055386059616</v>
      </c>
      <c r="AJ17" s="89">
        <f t="shared" si="5"/>
        <v>0.60800301644907384</v>
      </c>
      <c r="AK17" s="89">
        <f t="shared" si="5"/>
        <v>0.43260911363199384</v>
      </c>
      <c r="AL17" s="89">
        <f t="shared" si="5"/>
        <v>0.92781331271525969</v>
      </c>
      <c r="AM17" s="89">
        <f t="shared" si="5"/>
        <v>1.2244309997118987</v>
      </c>
      <c r="AN17" s="89">
        <f t="shared" si="5"/>
        <v>1.0609067317966723</v>
      </c>
      <c r="AO17" s="89">
        <f t="shared" si="5"/>
        <v>1.2909104715620017</v>
      </c>
      <c r="AP17" s="89">
        <f t="shared" si="5"/>
        <v>1.024568740198641</v>
      </c>
      <c r="AQ17" s="91">
        <f t="shared" si="5"/>
        <v>0.9074201699977027</v>
      </c>
    </row>
    <row r="18" spans="1:54" s="227" customFormat="1" ht="18.75" customHeight="1">
      <c r="A18" s="435" t="s">
        <v>147</v>
      </c>
      <c r="B18" s="92"/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3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2"/>
      <c r="AN18" s="92"/>
      <c r="AO18" s="92"/>
      <c r="AP18" s="92"/>
      <c r="AQ18" s="96"/>
      <c r="AS18" s="229"/>
      <c r="AT18" s="229"/>
      <c r="AU18" s="229"/>
      <c r="AV18" s="229"/>
      <c r="AW18" s="229"/>
      <c r="AX18" s="229"/>
      <c r="AY18" s="229"/>
      <c r="AZ18" s="229"/>
      <c r="BA18" s="229"/>
      <c r="BB18" s="229"/>
    </row>
    <row r="19" spans="1:54" s="227" customFormat="1" ht="18.600000000000001" customHeight="1">
      <c r="A19" s="461" t="s">
        <v>158</v>
      </c>
      <c r="B19" s="92"/>
      <c r="C19" s="92"/>
      <c r="D19" s="92"/>
      <c r="E19" s="92"/>
      <c r="F19" s="92">
        <f t="shared" ref="F19:AQ19" si="6">F5/B5*100</f>
        <v>130.67378252168112</v>
      </c>
      <c r="G19" s="92">
        <f t="shared" si="6"/>
        <v>116.46180860403862</v>
      </c>
      <c r="H19" s="92">
        <f t="shared" si="6"/>
        <v>123.68724452363485</v>
      </c>
      <c r="I19" s="92">
        <f t="shared" si="6"/>
        <v>128.47416900280336</v>
      </c>
      <c r="J19" s="92">
        <f t="shared" si="6"/>
        <v>132.36675515621809</v>
      </c>
      <c r="K19" s="92">
        <f t="shared" si="6"/>
        <v>135.11119487372784</v>
      </c>
      <c r="L19" s="92">
        <f t="shared" si="6"/>
        <v>127.55698669604271</v>
      </c>
      <c r="M19" s="92">
        <f t="shared" si="6"/>
        <v>142.32387780548629</v>
      </c>
      <c r="N19" s="92">
        <f t="shared" si="6"/>
        <v>145.33323048441841</v>
      </c>
      <c r="O19" s="92">
        <f t="shared" si="6"/>
        <v>164.47900683498395</v>
      </c>
      <c r="P19" s="92">
        <f t="shared" si="6"/>
        <v>169.26194114130072</v>
      </c>
      <c r="Q19" s="92">
        <f t="shared" si="6"/>
        <v>96.544926901385324</v>
      </c>
      <c r="R19" s="92">
        <f t="shared" si="6"/>
        <v>51.876227376466218</v>
      </c>
      <c r="S19" s="92">
        <f t="shared" si="6"/>
        <v>42.36950345587924</v>
      </c>
      <c r="T19" s="92">
        <f t="shared" si="6"/>
        <v>46.136033596294993</v>
      </c>
      <c r="U19" s="92">
        <f t="shared" si="6"/>
        <v>78.901996370235935</v>
      </c>
      <c r="V19" s="93">
        <f t="shared" si="6"/>
        <v>119.61325966850829</v>
      </c>
      <c r="W19" s="92">
        <f t="shared" si="6"/>
        <v>137.44995996797437</v>
      </c>
      <c r="X19" s="92">
        <f t="shared" si="6"/>
        <v>138.3326244151425</v>
      </c>
      <c r="Y19" s="92">
        <f t="shared" si="6"/>
        <v>136.97527314548591</v>
      </c>
      <c r="Z19" s="92">
        <f t="shared" si="6"/>
        <v>158.37823967154222</v>
      </c>
      <c r="AA19" s="92">
        <f t="shared" si="6"/>
        <v>144.54638124362896</v>
      </c>
      <c r="AB19" s="92">
        <f t="shared" si="6"/>
        <v>129.92435889551689</v>
      </c>
      <c r="AC19" s="92">
        <f t="shared" si="6"/>
        <v>121.28988245172125</v>
      </c>
      <c r="AD19" s="92">
        <f t="shared" si="6"/>
        <v>103.0352127889393</v>
      </c>
      <c r="AE19" s="92">
        <f t="shared" si="6"/>
        <v>109.85291154543624</v>
      </c>
      <c r="AF19" s="92">
        <f t="shared" si="6"/>
        <v>101.41998390684905</v>
      </c>
      <c r="AG19" s="92">
        <f t="shared" si="6"/>
        <v>96.9367888201445</v>
      </c>
      <c r="AH19" s="92">
        <f t="shared" si="6"/>
        <v>93.940664639899367</v>
      </c>
      <c r="AI19" s="92">
        <f t="shared" si="6"/>
        <v>78.154805575935441</v>
      </c>
      <c r="AJ19" s="92">
        <f t="shared" si="6"/>
        <v>99.01992812806273</v>
      </c>
      <c r="AK19" s="92">
        <f t="shared" si="6"/>
        <v>92.854273599642937</v>
      </c>
      <c r="AL19" s="92">
        <f t="shared" si="6"/>
        <v>79.382881374846562</v>
      </c>
      <c r="AM19" s="92">
        <f t="shared" si="6"/>
        <v>81.459751232105134</v>
      </c>
      <c r="AN19" s="92">
        <f t="shared" si="6"/>
        <v>61.752368383843148</v>
      </c>
      <c r="AO19" s="92">
        <f t="shared" si="6"/>
        <v>63.300326860219194</v>
      </c>
      <c r="AP19" s="92">
        <f t="shared" si="6"/>
        <v>67.231320728192884</v>
      </c>
      <c r="AQ19" s="96">
        <f t="shared" si="6"/>
        <v>62.705272255834053</v>
      </c>
      <c r="AS19" s="229"/>
      <c r="AT19" s="229"/>
      <c r="AU19" s="229"/>
      <c r="AV19" s="229"/>
      <c r="AW19" s="229"/>
      <c r="AX19" s="229"/>
      <c r="AY19" s="229"/>
      <c r="AZ19" s="229"/>
      <c r="BA19" s="229"/>
      <c r="BB19" s="229"/>
    </row>
    <row r="20" spans="1:54" s="227" customFormat="1" ht="4.1500000000000004" customHeight="1">
      <c r="A20" s="95"/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3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6"/>
    </row>
    <row r="21" spans="1:54" s="227" customFormat="1" ht="14.45" customHeight="1">
      <c r="A21" s="459" t="s">
        <v>173</v>
      </c>
      <c r="B21" s="92"/>
      <c r="C21" s="92"/>
      <c r="D21" s="92"/>
      <c r="E21" s="92"/>
      <c r="F21" s="92">
        <f t="shared" ref="F21:O23" si="7">F7/B7*100</f>
        <v>135.25581395348837</v>
      </c>
      <c r="G21" s="92">
        <f t="shared" si="7"/>
        <v>135.69343065693431</v>
      </c>
      <c r="H21" s="92">
        <f t="shared" si="7"/>
        <v>128.53470437017995</v>
      </c>
      <c r="I21" s="92">
        <f t="shared" si="7"/>
        <v>126.4</v>
      </c>
      <c r="J21" s="92">
        <f t="shared" si="7"/>
        <v>138.23933975240715</v>
      </c>
      <c r="K21" s="92">
        <f t="shared" si="7"/>
        <v>132.75954814416352</v>
      </c>
      <c r="L21" s="92">
        <f t="shared" si="7"/>
        <v>139.9</v>
      </c>
      <c r="M21" s="92">
        <f t="shared" si="7"/>
        <v>150.22603978300182</v>
      </c>
      <c r="N21" s="92">
        <f t="shared" si="7"/>
        <v>153.6318407960199</v>
      </c>
      <c r="O21" s="92">
        <f t="shared" si="7"/>
        <v>161.95299837925447</v>
      </c>
      <c r="P21" s="92">
        <f t="shared" ref="P21:Y23" si="8">P7/L7*100</f>
        <v>158.25589706933525</v>
      </c>
      <c r="Q21" s="92">
        <f t="shared" si="8"/>
        <v>93.499849533554013</v>
      </c>
      <c r="R21" s="92">
        <f t="shared" si="8"/>
        <v>32.901554404145081</v>
      </c>
      <c r="S21" s="92">
        <f t="shared" si="8"/>
        <v>29.87240430322742</v>
      </c>
      <c r="T21" s="92">
        <f t="shared" si="8"/>
        <v>31.323396567299007</v>
      </c>
      <c r="U21" s="92">
        <f t="shared" si="8"/>
        <v>54.039266173157387</v>
      </c>
      <c r="V21" s="93">
        <f t="shared" si="8"/>
        <v>122.53937007874016</v>
      </c>
      <c r="W21" s="92">
        <f t="shared" si="8"/>
        <v>120.85427135678393</v>
      </c>
      <c r="X21" s="92">
        <f t="shared" si="8"/>
        <v>148.66618601297765</v>
      </c>
      <c r="Y21" s="92">
        <f t="shared" si="8"/>
        <v>140.02382370458605</v>
      </c>
      <c r="Z21" s="92">
        <f t="shared" ref="Z21:AI23" si="9">Z7/V7*100</f>
        <v>160.72289156626508</v>
      </c>
      <c r="AA21" s="92">
        <f t="shared" si="9"/>
        <v>185.72418572418573</v>
      </c>
      <c r="AB21" s="92">
        <f t="shared" si="9"/>
        <v>152.90979631425802</v>
      </c>
      <c r="AC21" s="92">
        <f t="shared" si="9"/>
        <v>166.4398128455976</v>
      </c>
      <c r="AD21" s="92">
        <f t="shared" si="9"/>
        <v>136.18190904547725</v>
      </c>
      <c r="AE21" s="92">
        <f t="shared" si="9"/>
        <v>139.14179104477611</v>
      </c>
      <c r="AF21" s="92">
        <f t="shared" si="9"/>
        <v>94.925467808436409</v>
      </c>
      <c r="AG21" s="92">
        <f t="shared" si="9"/>
        <v>86.838742652696141</v>
      </c>
      <c r="AH21" s="92">
        <f t="shared" si="9"/>
        <v>83.926605504587158</v>
      </c>
      <c r="AI21" s="92">
        <f t="shared" si="9"/>
        <v>71.091445427728615</v>
      </c>
      <c r="AJ21" s="92">
        <f t="shared" ref="AJ21:AQ23" si="10">AJ7/AF7*100</f>
        <v>96.324757768125622</v>
      </c>
      <c r="AK21" s="92">
        <f t="shared" si="10"/>
        <v>79.223072395526785</v>
      </c>
      <c r="AL21" s="92">
        <f t="shared" si="10"/>
        <v>73.327503279405335</v>
      </c>
      <c r="AM21" s="92">
        <f t="shared" si="10"/>
        <v>60.807242549981147</v>
      </c>
      <c r="AN21" s="92">
        <f t="shared" si="10"/>
        <v>61.394380853277831</v>
      </c>
      <c r="AO21" s="92">
        <f t="shared" si="10"/>
        <v>60.995542347696883</v>
      </c>
      <c r="AP21" s="92">
        <f t="shared" si="10"/>
        <v>56.887298747763857</v>
      </c>
      <c r="AQ21" s="96">
        <f t="shared" si="10"/>
        <v>64.888337468982627</v>
      </c>
      <c r="AS21" s="229"/>
      <c r="AT21" s="229"/>
      <c r="AU21" s="229"/>
      <c r="AV21" s="229"/>
      <c r="AW21" s="229"/>
      <c r="AX21" s="229"/>
      <c r="AY21" s="229"/>
      <c r="AZ21" s="229"/>
      <c r="BA21" s="229"/>
      <c r="BB21" s="229"/>
    </row>
    <row r="22" spans="1:54" s="227" customFormat="1" ht="18.600000000000001" customHeight="1">
      <c r="A22" s="459" t="s">
        <v>174</v>
      </c>
      <c r="B22" s="92"/>
      <c r="C22" s="92"/>
      <c r="D22" s="92"/>
      <c r="E22" s="92"/>
      <c r="F22" s="92">
        <f t="shared" si="7"/>
        <v>126.43632773938795</v>
      </c>
      <c r="G22" s="92">
        <f t="shared" si="7"/>
        <v>109.10142054839775</v>
      </c>
      <c r="H22" s="92">
        <f t="shared" si="7"/>
        <v>123.72077815922837</v>
      </c>
      <c r="I22" s="92">
        <f t="shared" si="7"/>
        <v>128.40333387808465</v>
      </c>
      <c r="J22" s="92">
        <f t="shared" si="7"/>
        <v>132.83885071830105</v>
      </c>
      <c r="K22" s="92">
        <f t="shared" si="7"/>
        <v>138.84935654806964</v>
      </c>
      <c r="L22" s="92">
        <f t="shared" si="7"/>
        <v>122.80655391120507</v>
      </c>
      <c r="M22" s="92">
        <f t="shared" si="7"/>
        <v>142.35713376606847</v>
      </c>
      <c r="N22" s="92">
        <f t="shared" si="7"/>
        <v>139.57917009521569</v>
      </c>
      <c r="O22" s="92">
        <f t="shared" si="7"/>
        <v>162.77396140006542</v>
      </c>
      <c r="P22" s="92">
        <f t="shared" si="8"/>
        <v>170.2173445233484</v>
      </c>
      <c r="Q22" s="92">
        <f t="shared" si="8"/>
        <v>90.95216808225301</v>
      </c>
      <c r="R22" s="92">
        <f t="shared" si="8"/>
        <v>54.034023917803609</v>
      </c>
      <c r="S22" s="92">
        <f t="shared" si="8"/>
        <v>43.562433011789928</v>
      </c>
      <c r="T22" s="92">
        <f t="shared" si="8"/>
        <v>49.152970922882425</v>
      </c>
      <c r="U22" s="92">
        <f t="shared" si="8"/>
        <v>89.246043448343656</v>
      </c>
      <c r="V22" s="93">
        <f t="shared" si="8"/>
        <v>121.39962593516209</v>
      </c>
      <c r="W22" s="92">
        <f t="shared" si="8"/>
        <v>140.42749500230661</v>
      </c>
      <c r="X22" s="92">
        <f t="shared" si="8"/>
        <v>135.63528806584361</v>
      </c>
      <c r="Y22" s="92">
        <f t="shared" si="8"/>
        <v>135.27921577266221</v>
      </c>
      <c r="Z22" s="92">
        <f t="shared" si="9"/>
        <v>164.39851072024649</v>
      </c>
      <c r="AA22" s="92">
        <f t="shared" si="9"/>
        <v>145.18177836180465</v>
      </c>
      <c r="AB22" s="92">
        <f t="shared" si="9"/>
        <v>129.75253626623683</v>
      </c>
      <c r="AC22" s="92">
        <f t="shared" si="9"/>
        <v>116.08858492102263</v>
      </c>
      <c r="AD22" s="92">
        <f t="shared" si="9"/>
        <v>96.548223350253807</v>
      </c>
      <c r="AE22" s="92">
        <f t="shared" si="9"/>
        <v>97.714587418916878</v>
      </c>
      <c r="AF22" s="92">
        <f t="shared" si="9"/>
        <v>96.916331750091345</v>
      </c>
      <c r="AG22" s="92">
        <f t="shared" si="9"/>
        <v>91.282087249263569</v>
      </c>
      <c r="AH22" s="92">
        <f t="shared" si="9"/>
        <v>88.627355819784839</v>
      </c>
      <c r="AI22" s="92">
        <f t="shared" si="9"/>
        <v>75.793130065611734</v>
      </c>
      <c r="AJ22" s="92">
        <f t="shared" si="10"/>
        <v>99.185704591721333</v>
      </c>
      <c r="AK22" s="92">
        <f t="shared" si="10"/>
        <v>95.328467153284663</v>
      </c>
      <c r="AL22" s="92">
        <f t="shared" si="10"/>
        <v>78.516017157981196</v>
      </c>
      <c r="AM22" s="92">
        <f t="shared" si="10"/>
        <v>92.117323556370295</v>
      </c>
      <c r="AN22" s="92">
        <f t="shared" si="10"/>
        <v>61.505131128848348</v>
      </c>
      <c r="AO22" s="92">
        <f t="shared" si="10"/>
        <v>64.89884742484081</v>
      </c>
      <c r="AP22" s="92">
        <f t="shared" si="10"/>
        <v>73.590607927467161</v>
      </c>
      <c r="AQ22" s="96">
        <f t="shared" si="10"/>
        <v>65.273631840796014</v>
      </c>
      <c r="AS22" s="229"/>
      <c r="AT22" s="229"/>
      <c r="AU22" s="229"/>
      <c r="AV22" s="229"/>
      <c r="AW22" s="229"/>
      <c r="AX22" s="229"/>
      <c r="AY22" s="229"/>
      <c r="AZ22" s="229"/>
      <c r="BA22" s="229"/>
      <c r="BB22" s="229"/>
    </row>
    <row r="23" spans="1:54" s="227" customFormat="1" ht="16.149999999999999" customHeight="1">
      <c r="A23" s="459" t="s">
        <v>175</v>
      </c>
      <c r="B23" s="92"/>
      <c r="C23" s="92"/>
      <c r="D23" s="92"/>
      <c r="E23" s="92"/>
      <c r="F23" s="92">
        <f t="shared" si="7"/>
        <v>142.63018534863195</v>
      </c>
      <c r="G23" s="92">
        <f t="shared" si="7"/>
        <v>128.1720430107527</v>
      </c>
      <c r="H23" s="92">
        <f t="shared" si="7"/>
        <v>118.46645367412141</v>
      </c>
      <c r="I23" s="92">
        <f t="shared" si="7"/>
        <v>132.58553000560852</v>
      </c>
      <c r="J23" s="92">
        <f t="shared" si="7"/>
        <v>128.83663366336634</v>
      </c>
      <c r="K23" s="92">
        <f t="shared" si="7"/>
        <v>127.23713646532437</v>
      </c>
      <c r="L23" s="92">
        <f t="shared" si="7"/>
        <v>133.98058252427185</v>
      </c>
      <c r="M23" s="92">
        <f t="shared" si="7"/>
        <v>135.82910321489001</v>
      </c>
      <c r="N23" s="92">
        <f t="shared" si="7"/>
        <v>179.68299711815564</v>
      </c>
      <c r="O23" s="92">
        <f t="shared" si="7"/>
        <v>194.32967032967034</v>
      </c>
      <c r="P23" s="92">
        <f t="shared" si="8"/>
        <v>202.73752012882449</v>
      </c>
      <c r="Q23" s="92">
        <f t="shared" si="8"/>
        <v>130.52008720024915</v>
      </c>
      <c r="R23" s="92">
        <f t="shared" si="8"/>
        <v>60.785886126704092</v>
      </c>
      <c r="S23" s="92">
        <f t="shared" si="8"/>
        <v>50.011309658448312</v>
      </c>
      <c r="T23" s="92">
        <f t="shared" si="8"/>
        <v>49.642573471008738</v>
      </c>
      <c r="U23" s="92">
        <f t="shared" si="8"/>
        <v>73.395371033166313</v>
      </c>
      <c r="V23" s="93">
        <f t="shared" si="8"/>
        <v>114.37994722955145</v>
      </c>
      <c r="W23" s="92">
        <f t="shared" si="8"/>
        <v>139.48439620081413</v>
      </c>
      <c r="X23" s="92">
        <f t="shared" si="8"/>
        <v>142.79999999999998</v>
      </c>
      <c r="Y23" s="92">
        <f t="shared" si="8"/>
        <v>140.9297789336801</v>
      </c>
      <c r="Z23" s="92">
        <f t="shared" si="9"/>
        <v>139.21568627450981</v>
      </c>
      <c r="AA23" s="92">
        <f t="shared" si="9"/>
        <v>123.50843060959792</v>
      </c>
      <c r="AB23" s="92">
        <f t="shared" si="9"/>
        <v>116.77871148459384</v>
      </c>
      <c r="AC23" s="92">
        <f t="shared" si="9"/>
        <v>111.07266435986159</v>
      </c>
      <c r="AD23" s="92">
        <f t="shared" si="9"/>
        <v>107.73267053300192</v>
      </c>
      <c r="AE23" s="92">
        <f t="shared" si="9"/>
        <v>131.21554213704385</v>
      </c>
      <c r="AF23" s="92">
        <f t="shared" si="9"/>
        <v>121.13216598704726</v>
      </c>
      <c r="AG23" s="92">
        <f t="shared" si="9"/>
        <v>122.40913811007267</v>
      </c>
      <c r="AH23" s="92">
        <f t="shared" si="9"/>
        <v>118.12355806203539</v>
      </c>
      <c r="AI23" s="92">
        <f t="shared" si="9"/>
        <v>89.895958383353332</v>
      </c>
      <c r="AJ23" s="92">
        <f t="shared" si="10"/>
        <v>100</v>
      </c>
      <c r="AK23" s="92">
        <f t="shared" si="10"/>
        <v>95.266372582287076</v>
      </c>
      <c r="AL23" s="92">
        <f t="shared" si="10"/>
        <v>82.790798611111114</v>
      </c>
      <c r="AM23" s="92">
        <f t="shared" si="10"/>
        <v>68.039172045403959</v>
      </c>
      <c r="AN23" s="92">
        <f t="shared" si="10"/>
        <v>61.425742574257427</v>
      </c>
      <c r="AO23" s="92">
        <f t="shared" si="10"/>
        <v>58.860195903829023</v>
      </c>
      <c r="AP23" s="92">
        <f t="shared" si="10"/>
        <v>57.195281782437746</v>
      </c>
      <c r="AQ23" s="96">
        <f t="shared" si="10"/>
        <v>54.857703631010793</v>
      </c>
      <c r="AS23" s="229"/>
      <c r="AT23" s="229"/>
      <c r="AU23" s="229"/>
      <c r="AV23" s="229"/>
      <c r="AW23" s="229"/>
      <c r="AX23" s="229"/>
      <c r="AY23" s="229"/>
      <c r="AZ23" s="229"/>
      <c r="BA23" s="229"/>
      <c r="BB23" s="229"/>
    </row>
    <row r="24" spans="1:54">
      <c r="A24" s="88"/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90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91"/>
    </row>
    <row r="25" spans="1:54" ht="3.6" customHeight="1"/>
    <row r="26" spans="1:54">
      <c r="A26" s="222" t="s">
        <v>117</v>
      </c>
      <c r="B26" s="71"/>
      <c r="C26" s="71"/>
      <c r="D26" s="71"/>
    </row>
    <row r="27" spans="1:54">
      <c r="A27" s="222" t="s">
        <v>166</v>
      </c>
      <c r="B27" s="224"/>
      <c r="C27" s="224"/>
      <c r="D27" s="224"/>
    </row>
  </sheetData>
  <mergeCells count="1">
    <mergeCell ref="A3:A4"/>
  </mergeCells>
  <phoneticPr fontId="10" type="noConversion"/>
  <printOptions horizontalCentered="1"/>
  <pageMargins left="0.05" right="0" top="0.59055118110236227" bottom="1.1000000000000001" header="0.31496062992125984" footer="0.64"/>
  <pageSetup paperSize="9" scale="86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68"/>
  <sheetViews>
    <sheetView zoomScale="75" workbookViewId="0">
      <selection activeCell="AX17" sqref="AX17"/>
    </sheetView>
  </sheetViews>
  <sheetFormatPr defaultColWidth="8.85546875" defaultRowHeight="12.75"/>
  <cols>
    <col min="1" max="1" width="36.5703125" style="222" customWidth="1"/>
    <col min="2" max="21" width="6.28515625" style="222" hidden="1" customWidth="1"/>
    <col min="22" max="42" width="6.28515625" style="222" customWidth="1"/>
    <col min="43" max="43" width="5.7109375" style="222" customWidth="1"/>
    <col min="44" max="45" width="6.28515625" style="222" customWidth="1"/>
    <col min="46" max="55" width="7" style="222" customWidth="1"/>
    <col min="56" max="16384" width="8.85546875" style="222"/>
  </cols>
  <sheetData>
    <row r="1" spans="1:64" s="4" customFormat="1" ht="18" customHeight="1">
      <c r="A1" s="448" t="s">
        <v>180</v>
      </c>
    </row>
    <row r="2" spans="1:64" s="4" customFormat="1" ht="13.5" customHeight="1">
      <c r="A2" s="314" t="s">
        <v>17</v>
      </c>
    </row>
    <row r="3" spans="1:64" s="4" customFormat="1" ht="13.5" customHeight="1">
      <c r="A3" s="314" t="s">
        <v>44</v>
      </c>
    </row>
    <row r="4" spans="1:64" ht="18" customHeight="1">
      <c r="A4" s="473" t="s">
        <v>161</v>
      </c>
      <c r="B4" s="99">
        <v>2005</v>
      </c>
      <c r="C4" s="100"/>
      <c r="D4" s="101"/>
      <c r="E4" s="102"/>
      <c r="F4" s="99">
        <v>2006</v>
      </c>
      <c r="G4" s="100"/>
      <c r="H4" s="101"/>
      <c r="I4" s="102"/>
      <c r="J4" s="99">
        <v>2007</v>
      </c>
      <c r="K4" s="100"/>
      <c r="L4" s="101"/>
      <c r="M4" s="102"/>
      <c r="N4" s="99">
        <v>2008</v>
      </c>
      <c r="O4" s="100"/>
      <c r="P4" s="101"/>
      <c r="Q4" s="102"/>
      <c r="R4" s="99">
        <v>2009</v>
      </c>
      <c r="S4" s="100"/>
      <c r="T4" s="101"/>
      <c r="U4" s="102"/>
      <c r="V4" s="99">
        <v>2010</v>
      </c>
      <c r="W4" s="100"/>
      <c r="X4" s="101"/>
      <c r="Y4" s="102"/>
      <c r="Z4" s="99">
        <v>2011</v>
      </c>
      <c r="AA4" s="100"/>
      <c r="AB4" s="101"/>
      <c r="AC4" s="102"/>
      <c r="AD4" s="99">
        <v>2012</v>
      </c>
      <c r="AE4" s="100"/>
      <c r="AF4" s="101"/>
      <c r="AG4" s="102"/>
      <c r="AH4" s="99">
        <v>2013</v>
      </c>
      <c r="AI4" s="100"/>
      <c r="AJ4" s="101"/>
      <c r="AK4" s="102"/>
      <c r="AL4" s="99">
        <v>2014</v>
      </c>
      <c r="AM4" s="100"/>
      <c r="AN4" s="101"/>
      <c r="AO4" s="102"/>
      <c r="AP4" s="99">
        <v>2015</v>
      </c>
      <c r="AQ4" s="368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</row>
    <row r="5" spans="1:64" ht="16.149999999999999" customHeight="1">
      <c r="A5" s="476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19</v>
      </c>
      <c r="K5" s="39" t="s">
        <v>20</v>
      </c>
      <c r="L5" s="39" t="s">
        <v>21</v>
      </c>
      <c r="M5" s="39" t="s">
        <v>22</v>
      </c>
      <c r="N5" s="39" t="s">
        <v>19</v>
      </c>
      <c r="O5" s="39" t="s">
        <v>20</v>
      </c>
      <c r="P5" s="39" t="s">
        <v>21</v>
      </c>
      <c r="Q5" s="39" t="s">
        <v>22</v>
      </c>
      <c r="R5" s="39" t="s">
        <v>19</v>
      </c>
      <c r="S5" s="39" t="s">
        <v>20</v>
      </c>
      <c r="T5" s="39" t="s">
        <v>21</v>
      </c>
      <c r="U5" s="39" t="s">
        <v>22</v>
      </c>
      <c r="V5" s="39" t="s">
        <v>19</v>
      </c>
      <c r="W5" s="39" t="s">
        <v>20</v>
      </c>
      <c r="X5" s="39" t="s">
        <v>21</v>
      </c>
      <c r="Y5" s="39" t="s">
        <v>22</v>
      </c>
      <c r="Z5" s="39" t="s">
        <v>19</v>
      </c>
      <c r="AA5" s="39" t="s">
        <v>20</v>
      </c>
      <c r="AB5" s="39" t="s">
        <v>21</v>
      </c>
      <c r="AC5" s="39" t="s">
        <v>22</v>
      </c>
      <c r="AD5" s="39" t="s">
        <v>19</v>
      </c>
      <c r="AE5" s="39" t="s">
        <v>20</v>
      </c>
      <c r="AF5" s="39" t="s">
        <v>21</v>
      </c>
      <c r="AG5" s="39" t="s">
        <v>22</v>
      </c>
      <c r="AH5" s="39" t="s">
        <v>19</v>
      </c>
      <c r="AI5" s="39" t="s">
        <v>20</v>
      </c>
      <c r="AJ5" s="39" t="s">
        <v>21</v>
      </c>
      <c r="AK5" s="39" t="s">
        <v>22</v>
      </c>
      <c r="AL5" s="39" t="s">
        <v>19</v>
      </c>
      <c r="AM5" s="39" t="s">
        <v>20</v>
      </c>
      <c r="AN5" s="39" t="s">
        <v>21</v>
      </c>
      <c r="AO5" s="39" t="s">
        <v>22</v>
      </c>
      <c r="AP5" s="39" t="s">
        <v>19</v>
      </c>
      <c r="AQ5" s="39" t="s">
        <v>20</v>
      </c>
    </row>
    <row r="6" spans="1:64" s="34" customFormat="1" ht="16.899999999999999" customHeight="1">
      <c r="A6" s="450" t="s">
        <v>162</v>
      </c>
      <c r="B6" s="64">
        <v>7495</v>
      </c>
      <c r="C6" s="64">
        <v>9112</v>
      </c>
      <c r="D6" s="64">
        <v>9541</v>
      </c>
      <c r="E6" s="64">
        <v>9988</v>
      </c>
      <c r="F6" s="64">
        <v>9794</v>
      </c>
      <c r="G6" s="64">
        <v>10612</v>
      </c>
      <c r="H6" s="64">
        <v>11801</v>
      </c>
      <c r="I6" s="64">
        <v>12832</v>
      </c>
      <c r="J6" s="64">
        <v>12964</v>
      </c>
      <c r="K6" s="64">
        <v>14338</v>
      </c>
      <c r="L6" s="64">
        <v>15053</v>
      </c>
      <c r="M6" s="64">
        <v>18263</v>
      </c>
      <c r="N6" s="64">
        <v>18841</v>
      </c>
      <c r="O6" s="64">
        <v>23583</v>
      </c>
      <c r="P6" s="64">
        <v>25479</v>
      </c>
      <c r="Q6" s="64">
        <v>17632</v>
      </c>
      <c r="R6" s="64">
        <v>9774</v>
      </c>
      <c r="S6" s="64">
        <v>9992</v>
      </c>
      <c r="T6" s="64">
        <v>11755</v>
      </c>
      <c r="U6" s="64">
        <v>13912</v>
      </c>
      <c r="V6" s="104">
        <v>11691</v>
      </c>
      <c r="W6" s="105">
        <v>13734</v>
      </c>
      <c r="X6" s="105">
        <v>16261</v>
      </c>
      <c r="Y6" s="105">
        <v>19056</v>
      </c>
      <c r="Z6" s="105">
        <v>18516</v>
      </c>
      <c r="AA6" s="105">
        <v>19852</v>
      </c>
      <c r="AB6" s="105">
        <v>21127</v>
      </c>
      <c r="AC6" s="105">
        <v>23113</v>
      </c>
      <c r="AD6" s="105">
        <v>19078</v>
      </c>
      <c r="AE6" s="105">
        <v>21808</v>
      </c>
      <c r="AF6" s="105">
        <v>21427</v>
      </c>
      <c r="AG6" s="105">
        <v>22405</v>
      </c>
      <c r="AH6" s="105">
        <v>17922</v>
      </c>
      <c r="AI6" s="105">
        <v>17044</v>
      </c>
      <c r="AJ6" s="105">
        <v>21217</v>
      </c>
      <c r="AK6" s="105">
        <v>20804</v>
      </c>
      <c r="AL6" s="105">
        <v>14227</v>
      </c>
      <c r="AM6" s="105">
        <v>13884</v>
      </c>
      <c r="AN6" s="105">
        <v>13102</v>
      </c>
      <c r="AO6" s="105">
        <v>13169</v>
      </c>
      <c r="AP6" s="105">
        <v>9565</v>
      </c>
      <c r="AQ6" s="106">
        <v>8706</v>
      </c>
      <c r="AR6" s="230"/>
      <c r="AS6" s="230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230"/>
      <c r="BE6" s="230"/>
      <c r="BF6" s="230"/>
      <c r="BG6" s="230"/>
      <c r="BH6" s="230"/>
      <c r="BI6" s="230"/>
      <c r="BJ6" s="230"/>
      <c r="BK6" s="230"/>
      <c r="BL6" s="230"/>
    </row>
    <row r="7" spans="1:64" s="230" customFormat="1" ht="5.45" customHeight="1">
      <c r="A7" s="103"/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107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108"/>
      <c r="AT7" s="131"/>
      <c r="AU7" s="131"/>
      <c r="AV7" s="131"/>
      <c r="AW7" s="131"/>
      <c r="AX7" s="131"/>
      <c r="AY7" s="131"/>
      <c r="AZ7" s="131"/>
      <c r="BA7" s="131"/>
      <c r="BB7" s="131"/>
      <c r="BC7" s="131"/>
    </row>
    <row r="8" spans="1:64" s="1" customFormat="1" ht="12.6" customHeight="1">
      <c r="A8" s="451" t="s">
        <v>163</v>
      </c>
      <c r="B8" s="64">
        <v>1075</v>
      </c>
      <c r="C8" s="64">
        <v>1370</v>
      </c>
      <c r="D8" s="64">
        <v>1556</v>
      </c>
      <c r="E8" s="64">
        <v>1750</v>
      </c>
      <c r="F8" s="64">
        <v>1454</v>
      </c>
      <c r="G8" s="64">
        <v>1859</v>
      </c>
      <c r="H8" s="64">
        <v>2000</v>
      </c>
      <c r="I8" s="64">
        <v>2212</v>
      </c>
      <c r="J8" s="64">
        <v>2010</v>
      </c>
      <c r="K8" s="64">
        <v>2468</v>
      </c>
      <c r="L8" s="64">
        <v>2798</v>
      </c>
      <c r="M8" s="64">
        <v>3323</v>
      </c>
      <c r="N8" s="64">
        <v>3088</v>
      </c>
      <c r="O8" s="64">
        <v>3997</v>
      </c>
      <c r="P8" s="64">
        <v>4428</v>
      </c>
      <c r="Q8" s="64">
        <v>3107</v>
      </c>
      <c r="R8" s="64">
        <v>1016</v>
      </c>
      <c r="S8" s="64">
        <v>1194</v>
      </c>
      <c r="T8" s="64">
        <v>1387</v>
      </c>
      <c r="U8" s="64">
        <v>1679</v>
      </c>
      <c r="V8" s="107">
        <v>1245</v>
      </c>
      <c r="W8" s="64">
        <v>1443</v>
      </c>
      <c r="X8" s="64">
        <v>2062</v>
      </c>
      <c r="Y8" s="64">
        <v>2351</v>
      </c>
      <c r="Z8" s="64">
        <v>2001</v>
      </c>
      <c r="AA8" s="64">
        <v>2680</v>
      </c>
      <c r="AB8" s="64">
        <v>3153</v>
      </c>
      <c r="AC8" s="64">
        <v>3913</v>
      </c>
      <c r="AD8" s="64">
        <v>2725</v>
      </c>
      <c r="AE8" s="64">
        <v>3729</v>
      </c>
      <c r="AF8" s="64">
        <v>2993</v>
      </c>
      <c r="AG8" s="64">
        <v>3398</v>
      </c>
      <c r="AH8" s="64">
        <v>2287</v>
      </c>
      <c r="AI8" s="64">
        <v>2651</v>
      </c>
      <c r="AJ8" s="64">
        <v>2883</v>
      </c>
      <c r="AK8" s="64">
        <v>2692</v>
      </c>
      <c r="AL8" s="64">
        <v>1677</v>
      </c>
      <c r="AM8" s="64">
        <v>1612</v>
      </c>
      <c r="AN8" s="64">
        <v>1770</v>
      </c>
      <c r="AO8" s="64">
        <v>1642</v>
      </c>
      <c r="AP8" s="64">
        <v>954</v>
      </c>
      <c r="AQ8" s="108">
        <v>1046</v>
      </c>
      <c r="AR8" s="230"/>
      <c r="AS8" s="230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230"/>
      <c r="BE8" s="230"/>
      <c r="BF8" s="230"/>
      <c r="BG8" s="230"/>
      <c r="BH8" s="230"/>
      <c r="BI8" s="230"/>
      <c r="BJ8" s="230"/>
      <c r="BK8" s="230"/>
      <c r="BL8" s="230"/>
    </row>
    <row r="9" spans="1:64" ht="9" customHeight="1">
      <c r="A9" s="452" t="s">
        <v>57</v>
      </c>
      <c r="B9" s="72"/>
      <c r="C9" s="72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75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74"/>
      <c r="AT9" s="131"/>
      <c r="AU9" s="131"/>
      <c r="AV9" s="131"/>
      <c r="AW9" s="131"/>
      <c r="AX9" s="131"/>
      <c r="AY9" s="131"/>
      <c r="AZ9" s="131"/>
      <c r="BA9" s="131"/>
      <c r="BB9" s="131"/>
      <c r="BC9" s="131"/>
    </row>
    <row r="10" spans="1:64" s="224" customFormat="1" ht="19.5" customHeight="1">
      <c r="A10" s="439" t="s">
        <v>58</v>
      </c>
      <c r="B10" s="71">
        <v>1</v>
      </c>
      <c r="C10" s="71">
        <v>1</v>
      </c>
      <c r="D10" s="71">
        <v>1</v>
      </c>
      <c r="E10" s="71">
        <v>1</v>
      </c>
      <c r="F10" s="71">
        <v>0</v>
      </c>
      <c r="G10" s="71">
        <v>1</v>
      </c>
      <c r="H10" s="71">
        <v>2</v>
      </c>
      <c r="I10" s="71">
        <v>4</v>
      </c>
      <c r="J10" s="71">
        <v>1</v>
      </c>
      <c r="K10" s="71">
        <v>1</v>
      </c>
      <c r="L10" s="71">
        <v>4</v>
      </c>
      <c r="M10" s="71">
        <v>8</v>
      </c>
      <c r="N10" s="71">
        <v>3</v>
      </c>
      <c r="O10" s="71">
        <v>5</v>
      </c>
      <c r="P10" s="71">
        <v>4</v>
      </c>
      <c r="Q10" s="71">
        <v>3</v>
      </c>
      <c r="R10" s="71">
        <v>4</v>
      </c>
      <c r="S10" s="71">
        <v>1</v>
      </c>
      <c r="T10" s="71">
        <v>2</v>
      </c>
      <c r="U10" s="71">
        <v>4</v>
      </c>
      <c r="V10" s="81">
        <v>1</v>
      </c>
      <c r="W10" s="71">
        <v>2</v>
      </c>
      <c r="X10" s="71">
        <v>2</v>
      </c>
      <c r="Y10" s="71">
        <v>2</v>
      </c>
      <c r="Z10" s="71">
        <v>3</v>
      </c>
      <c r="AA10" s="71">
        <v>2</v>
      </c>
      <c r="AB10" s="71">
        <v>3</v>
      </c>
      <c r="AC10" s="71">
        <v>4</v>
      </c>
      <c r="AD10" s="71">
        <v>3</v>
      </c>
      <c r="AE10" s="71">
        <v>4</v>
      </c>
      <c r="AF10" s="71">
        <v>3</v>
      </c>
      <c r="AG10" s="71">
        <v>5</v>
      </c>
      <c r="AH10" s="71">
        <v>4</v>
      </c>
      <c r="AI10" s="71">
        <v>4</v>
      </c>
      <c r="AJ10" s="71">
        <v>3</v>
      </c>
      <c r="AK10" s="71">
        <v>3</v>
      </c>
      <c r="AL10" s="71">
        <v>1</v>
      </c>
      <c r="AM10" s="71">
        <v>1</v>
      </c>
      <c r="AN10" s="71">
        <v>1</v>
      </c>
      <c r="AO10" s="71">
        <v>1</v>
      </c>
      <c r="AP10" s="71">
        <v>0</v>
      </c>
      <c r="AQ10" s="109">
        <v>1</v>
      </c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</row>
    <row r="11" spans="1:64" s="224" customFormat="1" ht="16.149999999999999" customHeight="1">
      <c r="A11" s="462" t="s">
        <v>62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v>0</v>
      </c>
      <c r="H11" s="71">
        <v>0</v>
      </c>
      <c r="I11" s="71">
        <v>0</v>
      </c>
      <c r="J11" s="71">
        <v>0</v>
      </c>
      <c r="K11" s="71">
        <v>0</v>
      </c>
      <c r="L11" s="71">
        <v>0</v>
      </c>
      <c r="M11" s="71">
        <v>0</v>
      </c>
      <c r="N11" s="71">
        <v>0</v>
      </c>
      <c r="O11" s="71">
        <v>0</v>
      </c>
      <c r="P11" s="71">
        <v>0</v>
      </c>
      <c r="Q11" s="71">
        <v>0</v>
      </c>
      <c r="R11" s="71">
        <v>0</v>
      </c>
      <c r="S11" s="71">
        <v>0</v>
      </c>
      <c r="T11" s="71">
        <v>0</v>
      </c>
      <c r="U11" s="71">
        <v>0</v>
      </c>
      <c r="V11" s="81">
        <v>0</v>
      </c>
      <c r="W11" s="71">
        <v>0</v>
      </c>
      <c r="X11" s="71">
        <v>0</v>
      </c>
      <c r="Y11" s="71">
        <v>0</v>
      </c>
      <c r="Z11" s="71">
        <v>1</v>
      </c>
      <c r="AA11" s="71">
        <v>0</v>
      </c>
      <c r="AB11" s="71">
        <v>0</v>
      </c>
      <c r="AC11" s="71">
        <v>0</v>
      </c>
      <c r="AD11" s="71">
        <v>0</v>
      </c>
      <c r="AE11" s="71">
        <v>0</v>
      </c>
      <c r="AF11" s="71">
        <v>0</v>
      </c>
      <c r="AG11" s="71">
        <v>0</v>
      </c>
      <c r="AH11" s="71">
        <v>0</v>
      </c>
      <c r="AI11" s="71">
        <v>0</v>
      </c>
      <c r="AJ11" s="71">
        <v>0</v>
      </c>
      <c r="AK11" s="71">
        <v>0</v>
      </c>
      <c r="AL11" s="71">
        <v>6</v>
      </c>
      <c r="AM11" s="71">
        <v>6</v>
      </c>
      <c r="AN11" s="71">
        <v>9</v>
      </c>
      <c r="AO11" s="71">
        <v>6</v>
      </c>
      <c r="AP11" s="71">
        <v>4</v>
      </c>
      <c r="AQ11" s="109">
        <v>5</v>
      </c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</row>
    <row r="12" spans="1:64" s="224" customFormat="1" ht="20.25" customHeight="1">
      <c r="A12" s="439" t="s">
        <v>63</v>
      </c>
      <c r="B12" s="71">
        <v>11</v>
      </c>
      <c r="C12" s="71">
        <v>15</v>
      </c>
      <c r="D12" s="71">
        <v>19</v>
      </c>
      <c r="E12" s="71">
        <v>26</v>
      </c>
      <c r="F12" s="71">
        <v>19</v>
      </c>
      <c r="G12" s="71">
        <v>24</v>
      </c>
      <c r="H12" s="71">
        <v>29</v>
      </c>
      <c r="I12" s="71">
        <v>33</v>
      </c>
      <c r="J12" s="71">
        <v>30</v>
      </c>
      <c r="K12" s="71">
        <v>30</v>
      </c>
      <c r="L12" s="71">
        <v>32</v>
      </c>
      <c r="M12" s="71">
        <v>43</v>
      </c>
      <c r="N12" s="71">
        <v>35</v>
      </c>
      <c r="O12" s="71">
        <v>63</v>
      </c>
      <c r="P12" s="71">
        <v>71</v>
      </c>
      <c r="Q12" s="71">
        <v>60</v>
      </c>
      <c r="R12" s="71">
        <v>20</v>
      </c>
      <c r="S12" s="71">
        <v>29</v>
      </c>
      <c r="T12" s="71">
        <v>34</v>
      </c>
      <c r="U12" s="71">
        <v>34</v>
      </c>
      <c r="V12" s="81">
        <v>22</v>
      </c>
      <c r="W12" s="71">
        <v>52</v>
      </c>
      <c r="X12" s="71">
        <v>57</v>
      </c>
      <c r="Y12" s="71">
        <v>57</v>
      </c>
      <c r="Z12" s="71">
        <v>36</v>
      </c>
      <c r="AA12" s="71">
        <v>81</v>
      </c>
      <c r="AB12" s="71">
        <v>87</v>
      </c>
      <c r="AC12" s="71">
        <v>73</v>
      </c>
      <c r="AD12" s="71">
        <v>45</v>
      </c>
      <c r="AE12" s="71">
        <v>79</v>
      </c>
      <c r="AF12" s="71">
        <v>98</v>
      </c>
      <c r="AG12" s="71">
        <v>61</v>
      </c>
      <c r="AH12" s="71">
        <v>38</v>
      </c>
      <c r="AI12" s="71">
        <v>60</v>
      </c>
      <c r="AJ12" s="71">
        <v>65</v>
      </c>
      <c r="AK12" s="71">
        <v>53</v>
      </c>
      <c r="AL12" s="71">
        <v>42</v>
      </c>
      <c r="AM12" s="71">
        <v>42</v>
      </c>
      <c r="AN12" s="71">
        <v>46</v>
      </c>
      <c r="AO12" s="71">
        <v>44</v>
      </c>
      <c r="AP12" s="71">
        <v>26</v>
      </c>
      <c r="AQ12" s="109">
        <v>29</v>
      </c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</row>
    <row r="13" spans="1:64" ht="20.25" customHeight="1">
      <c r="A13" s="439" t="s">
        <v>64</v>
      </c>
      <c r="B13" s="71">
        <v>1045</v>
      </c>
      <c r="C13" s="71">
        <v>1334</v>
      </c>
      <c r="D13" s="71">
        <v>1509</v>
      </c>
      <c r="E13" s="71">
        <v>1689</v>
      </c>
      <c r="F13" s="71">
        <v>1410</v>
      </c>
      <c r="G13" s="71">
        <v>1807</v>
      </c>
      <c r="H13" s="71">
        <v>1939</v>
      </c>
      <c r="I13" s="71">
        <v>2129</v>
      </c>
      <c r="J13" s="71">
        <v>1953</v>
      </c>
      <c r="K13" s="71">
        <v>2397</v>
      </c>
      <c r="L13" s="71">
        <v>2715</v>
      </c>
      <c r="M13" s="71">
        <v>3202</v>
      </c>
      <c r="N13" s="71">
        <v>2986</v>
      </c>
      <c r="O13" s="71">
        <v>3857</v>
      </c>
      <c r="P13" s="71">
        <v>4266</v>
      </c>
      <c r="Q13" s="71">
        <v>2976</v>
      </c>
      <c r="R13" s="71">
        <v>972</v>
      </c>
      <c r="S13" s="71">
        <v>1142</v>
      </c>
      <c r="T13" s="71">
        <v>1332</v>
      </c>
      <c r="U13" s="71">
        <v>1617</v>
      </c>
      <c r="V13" s="81">
        <v>1204</v>
      </c>
      <c r="W13" s="71">
        <v>1368</v>
      </c>
      <c r="X13" s="71">
        <v>1975</v>
      </c>
      <c r="Y13" s="71">
        <v>2253</v>
      </c>
      <c r="Z13" s="71">
        <v>1936</v>
      </c>
      <c r="AA13" s="71">
        <v>2557</v>
      </c>
      <c r="AB13" s="71">
        <v>3031</v>
      </c>
      <c r="AC13" s="71">
        <v>3787</v>
      </c>
      <c r="AD13" s="71">
        <v>2644</v>
      </c>
      <c r="AE13" s="71">
        <v>3602</v>
      </c>
      <c r="AF13" s="71">
        <v>2858</v>
      </c>
      <c r="AG13" s="71">
        <v>3287</v>
      </c>
      <c r="AH13" s="71">
        <v>2213</v>
      </c>
      <c r="AI13" s="71">
        <v>2554</v>
      </c>
      <c r="AJ13" s="71">
        <v>2785</v>
      </c>
      <c r="AK13" s="71">
        <v>2589</v>
      </c>
      <c r="AL13" s="71">
        <v>1599</v>
      </c>
      <c r="AM13" s="71">
        <v>1544</v>
      </c>
      <c r="AN13" s="71">
        <v>1692</v>
      </c>
      <c r="AO13" s="71">
        <v>1574</v>
      </c>
      <c r="AP13" s="71">
        <v>910</v>
      </c>
      <c r="AQ13" s="109">
        <v>1002</v>
      </c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</row>
    <row r="14" spans="1:64" ht="16.899999999999999" customHeight="1">
      <c r="A14" s="42" t="s">
        <v>164</v>
      </c>
      <c r="B14" s="72">
        <f t="shared" ref="B14:AQ14" si="0">B8-B10-B11-B12-B13</f>
        <v>18</v>
      </c>
      <c r="C14" s="72">
        <f t="shared" si="0"/>
        <v>20</v>
      </c>
      <c r="D14" s="72">
        <f t="shared" si="0"/>
        <v>27</v>
      </c>
      <c r="E14" s="72">
        <f t="shared" si="0"/>
        <v>34</v>
      </c>
      <c r="F14" s="72">
        <f t="shared" si="0"/>
        <v>25</v>
      </c>
      <c r="G14" s="72">
        <f t="shared" si="0"/>
        <v>27</v>
      </c>
      <c r="H14" s="72">
        <f t="shared" si="0"/>
        <v>30</v>
      </c>
      <c r="I14" s="72">
        <f t="shared" si="0"/>
        <v>46</v>
      </c>
      <c r="J14" s="72">
        <f t="shared" si="0"/>
        <v>26</v>
      </c>
      <c r="K14" s="72">
        <f t="shared" si="0"/>
        <v>40</v>
      </c>
      <c r="L14" s="72">
        <f t="shared" si="0"/>
        <v>47</v>
      </c>
      <c r="M14" s="72">
        <f t="shared" si="0"/>
        <v>70</v>
      </c>
      <c r="N14" s="72">
        <f t="shared" si="0"/>
        <v>64</v>
      </c>
      <c r="O14" s="72">
        <f t="shared" si="0"/>
        <v>72</v>
      </c>
      <c r="P14" s="72">
        <f t="shared" si="0"/>
        <v>87</v>
      </c>
      <c r="Q14" s="72">
        <f t="shared" si="0"/>
        <v>68</v>
      </c>
      <c r="R14" s="72">
        <f t="shared" si="0"/>
        <v>20</v>
      </c>
      <c r="S14" s="72">
        <f t="shared" si="0"/>
        <v>22</v>
      </c>
      <c r="T14" s="72">
        <f t="shared" si="0"/>
        <v>19</v>
      </c>
      <c r="U14" s="72">
        <f t="shared" si="0"/>
        <v>24</v>
      </c>
      <c r="V14" s="82">
        <f t="shared" si="0"/>
        <v>18</v>
      </c>
      <c r="W14" s="72">
        <f t="shared" si="0"/>
        <v>21</v>
      </c>
      <c r="X14" s="72">
        <f t="shared" si="0"/>
        <v>28</v>
      </c>
      <c r="Y14" s="72">
        <f t="shared" si="0"/>
        <v>39</v>
      </c>
      <c r="Z14" s="72">
        <f t="shared" si="0"/>
        <v>25</v>
      </c>
      <c r="AA14" s="72">
        <f t="shared" si="0"/>
        <v>40</v>
      </c>
      <c r="AB14" s="72">
        <f t="shared" si="0"/>
        <v>32</v>
      </c>
      <c r="AC14" s="72">
        <f t="shared" si="0"/>
        <v>49</v>
      </c>
      <c r="AD14" s="72">
        <f t="shared" si="0"/>
        <v>33</v>
      </c>
      <c r="AE14" s="72">
        <f t="shared" si="0"/>
        <v>44</v>
      </c>
      <c r="AF14" s="72">
        <f t="shared" si="0"/>
        <v>34</v>
      </c>
      <c r="AG14" s="72">
        <f t="shared" si="0"/>
        <v>45</v>
      </c>
      <c r="AH14" s="72">
        <f t="shared" si="0"/>
        <v>32</v>
      </c>
      <c r="AI14" s="72">
        <f t="shared" si="0"/>
        <v>33</v>
      </c>
      <c r="AJ14" s="72">
        <f t="shared" si="0"/>
        <v>30</v>
      </c>
      <c r="AK14" s="72">
        <f t="shared" si="0"/>
        <v>47</v>
      </c>
      <c r="AL14" s="72">
        <f t="shared" si="0"/>
        <v>29</v>
      </c>
      <c r="AM14" s="72">
        <f t="shared" si="0"/>
        <v>19</v>
      </c>
      <c r="AN14" s="72">
        <f t="shared" si="0"/>
        <v>22</v>
      </c>
      <c r="AO14" s="72">
        <f t="shared" si="0"/>
        <v>17</v>
      </c>
      <c r="AP14" s="72">
        <f t="shared" si="0"/>
        <v>14</v>
      </c>
      <c r="AQ14" s="83">
        <f t="shared" si="0"/>
        <v>9</v>
      </c>
      <c r="AT14" s="131"/>
      <c r="AU14" s="131"/>
      <c r="AV14" s="131"/>
      <c r="AW14" s="131"/>
      <c r="AX14" s="131"/>
      <c r="AY14" s="131"/>
      <c r="AZ14" s="131"/>
      <c r="BA14" s="131"/>
      <c r="BB14" s="131"/>
      <c r="BC14" s="131"/>
    </row>
    <row r="15" spans="1:64" ht="6" customHeight="1">
      <c r="A15" s="110"/>
      <c r="B15" s="72"/>
      <c r="C15" s="72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75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  <c r="AJ15" s="80"/>
      <c r="AK15" s="80"/>
      <c r="AL15" s="80"/>
      <c r="AM15" s="80"/>
      <c r="AN15" s="80"/>
      <c r="AO15" s="80"/>
      <c r="AP15" s="80"/>
      <c r="AQ15" s="74"/>
      <c r="AT15" s="131"/>
      <c r="AU15" s="131"/>
      <c r="AV15" s="131"/>
      <c r="AW15" s="131"/>
      <c r="AX15" s="131"/>
      <c r="AY15" s="131"/>
      <c r="AZ15" s="131"/>
      <c r="BA15" s="131"/>
      <c r="BB15" s="131"/>
      <c r="BC15" s="131"/>
    </row>
    <row r="16" spans="1:64" s="1" customFormat="1" ht="13.9" customHeight="1">
      <c r="A16" s="451" t="s">
        <v>165</v>
      </c>
      <c r="B16" s="64">
        <v>5065</v>
      </c>
      <c r="C16" s="64">
        <v>6054</v>
      </c>
      <c r="D16" s="64">
        <v>6117</v>
      </c>
      <c r="E16" s="64">
        <v>6119</v>
      </c>
      <c r="F16" s="64">
        <v>6404</v>
      </c>
      <c r="G16" s="64">
        <v>6605</v>
      </c>
      <c r="H16" s="64">
        <v>7568</v>
      </c>
      <c r="I16" s="64">
        <v>7857</v>
      </c>
      <c r="J16" s="64">
        <v>8507</v>
      </c>
      <c r="K16" s="64">
        <v>9171</v>
      </c>
      <c r="L16" s="64">
        <v>9294</v>
      </c>
      <c r="M16" s="64">
        <v>11185</v>
      </c>
      <c r="N16" s="64">
        <v>11874</v>
      </c>
      <c r="O16" s="64">
        <v>14928</v>
      </c>
      <c r="P16" s="64">
        <v>15820</v>
      </c>
      <c r="Q16" s="64">
        <v>10173</v>
      </c>
      <c r="R16" s="64">
        <v>6416</v>
      </c>
      <c r="S16" s="64">
        <v>6503</v>
      </c>
      <c r="T16" s="64">
        <v>7776</v>
      </c>
      <c r="U16" s="64">
        <v>9079</v>
      </c>
      <c r="V16" s="107">
        <v>7789</v>
      </c>
      <c r="W16" s="64">
        <v>9132</v>
      </c>
      <c r="X16" s="64">
        <v>10547</v>
      </c>
      <c r="Y16" s="64">
        <v>12282</v>
      </c>
      <c r="Z16" s="64">
        <v>12805</v>
      </c>
      <c r="AA16" s="64">
        <v>13258</v>
      </c>
      <c r="AB16" s="64">
        <v>13685</v>
      </c>
      <c r="AC16" s="64">
        <v>14258</v>
      </c>
      <c r="AD16" s="64">
        <v>12363</v>
      </c>
      <c r="AE16" s="64">
        <v>12955</v>
      </c>
      <c r="AF16" s="64">
        <v>13263</v>
      </c>
      <c r="AG16" s="64">
        <v>13015</v>
      </c>
      <c r="AH16" s="64">
        <v>10957</v>
      </c>
      <c r="AI16" s="64">
        <v>9819</v>
      </c>
      <c r="AJ16" s="64">
        <v>13155</v>
      </c>
      <c r="AK16" s="64">
        <v>12407</v>
      </c>
      <c r="AL16" s="64">
        <v>8603</v>
      </c>
      <c r="AM16" s="64">
        <v>9045</v>
      </c>
      <c r="AN16" s="64">
        <v>8091</v>
      </c>
      <c r="AO16" s="64">
        <v>8052</v>
      </c>
      <c r="AP16" s="64">
        <v>6331</v>
      </c>
      <c r="AQ16" s="108">
        <v>5904</v>
      </c>
      <c r="AR16" s="230"/>
      <c r="AS16" s="230"/>
      <c r="AT16" s="131"/>
      <c r="AU16" s="131"/>
      <c r="AV16" s="131"/>
      <c r="AW16" s="131"/>
      <c r="AX16" s="131"/>
      <c r="AY16" s="131"/>
      <c r="AZ16" s="131"/>
      <c r="BA16" s="131"/>
      <c r="BB16" s="131"/>
      <c r="BC16" s="131"/>
      <c r="BD16" s="230"/>
      <c r="BE16" s="230"/>
      <c r="BF16" s="230"/>
      <c r="BG16" s="230"/>
      <c r="BH16" s="230"/>
      <c r="BI16" s="230"/>
      <c r="BJ16" s="230"/>
      <c r="BK16" s="230"/>
      <c r="BL16" s="230"/>
    </row>
    <row r="17" spans="1:64" ht="13.15" customHeight="1">
      <c r="A17" s="452" t="s">
        <v>57</v>
      </c>
      <c r="B17" s="72"/>
      <c r="C17" s="72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75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74"/>
      <c r="AT17" s="131"/>
      <c r="AU17" s="131"/>
      <c r="AV17" s="131"/>
      <c r="AW17" s="131"/>
      <c r="AX17" s="131"/>
      <c r="AY17" s="131"/>
      <c r="AZ17" s="131"/>
      <c r="BA17" s="131"/>
      <c r="BB17" s="131"/>
      <c r="BC17" s="131"/>
    </row>
    <row r="18" spans="1:64" ht="19.5" customHeight="1">
      <c r="A18" s="453" t="s">
        <v>58</v>
      </c>
      <c r="B18" s="71">
        <v>192</v>
      </c>
      <c r="C18" s="71">
        <v>223</v>
      </c>
      <c r="D18" s="71">
        <v>259</v>
      </c>
      <c r="E18" s="71">
        <v>259</v>
      </c>
      <c r="F18" s="71">
        <v>230</v>
      </c>
      <c r="G18" s="71">
        <v>253</v>
      </c>
      <c r="H18" s="71">
        <v>219</v>
      </c>
      <c r="I18" s="71">
        <v>271</v>
      </c>
      <c r="J18" s="71">
        <v>298</v>
      </c>
      <c r="K18" s="71">
        <v>332</v>
      </c>
      <c r="L18" s="71">
        <v>332</v>
      </c>
      <c r="M18" s="71">
        <v>396</v>
      </c>
      <c r="N18" s="71">
        <v>479</v>
      </c>
      <c r="O18" s="71">
        <v>575</v>
      </c>
      <c r="P18" s="71">
        <v>669</v>
      </c>
      <c r="Q18" s="71">
        <v>469</v>
      </c>
      <c r="R18" s="71">
        <v>361</v>
      </c>
      <c r="S18" s="71">
        <v>387</v>
      </c>
      <c r="T18" s="71">
        <v>386</v>
      </c>
      <c r="U18" s="71">
        <v>460</v>
      </c>
      <c r="V18" s="81">
        <v>438</v>
      </c>
      <c r="W18" s="71">
        <v>498</v>
      </c>
      <c r="X18" s="71">
        <v>443</v>
      </c>
      <c r="Y18" s="71">
        <v>514</v>
      </c>
      <c r="Z18" s="71">
        <v>566</v>
      </c>
      <c r="AA18" s="71">
        <v>545</v>
      </c>
      <c r="AB18" s="71">
        <v>539</v>
      </c>
      <c r="AC18" s="71">
        <v>502</v>
      </c>
      <c r="AD18" s="71">
        <v>649</v>
      </c>
      <c r="AE18" s="71">
        <v>575</v>
      </c>
      <c r="AF18" s="71">
        <v>455</v>
      </c>
      <c r="AG18" s="71">
        <v>526</v>
      </c>
      <c r="AH18" s="71">
        <v>712</v>
      </c>
      <c r="AI18" s="71">
        <v>528</v>
      </c>
      <c r="AJ18" s="71">
        <v>449</v>
      </c>
      <c r="AK18" s="71">
        <v>480</v>
      </c>
      <c r="AL18" s="71">
        <v>680</v>
      </c>
      <c r="AM18" s="71">
        <v>421</v>
      </c>
      <c r="AN18" s="71">
        <v>361</v>
      </c>
      <c r="AO18" s="71">
        <v>392</v>
      </c>
      <c r="AP18" s="71">
        <v>419</v>
      </c>
      <c r="AQ18" s="109">
        <v>246</v>
      </c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</row>
    <row r="19" spans="1:64" ht="19.149999999999999" customHeight="1">
      <c r="A19" s="453" t="s">
        <v>59</v>
      </c>
      <c r="B19" s="71">
        <v>2709</v>
      </c>
      <c r="C19" s="71">
        <v>3016</v>
      </c>
      <c r="D19" s="71">
        <v>2983</v>
      </c>
      <c r="E19" s="71">
        <v>2633</v>
      </c>
      <c r="F19" s="71">
        <v>3434</v>
      </c>
      <c r="G19" s="71">
        <v>2980</v>
      </c>
      <c r="H19" s="71">
        <v>3588</v>
      </c>
      <c r="I19" s="71">
        <v>3248</v>
      </c>
      <c r="J19" s="71">
        <v>4382</v>
      </c>
      <c r="K19" s="71">
        <v>4206</v>
      </c>
      <c r="L19" s="71">
        <v>3692</v>
      </c>
      <c r="M19" s="71">
        <v>4614</v>
      </c>
      <c r="N19" s="71">
        <v>5450</v>
      </c>
      <c r="O19" s="71">
        <v>6729</v>
      </c>
      <c r="P19" s="71">
        <v>6607</v>
      </c>
      <c r="Q19" s="71">
        <v>4622</v>
      </c>
      <c r="R19" s="71">
        <v>3769</v>
      </c>
      <c r="S19" s="71">
        <v>2923</v>
      </c>
      <c r="T19" s="71">
        <v>3481</v>
      </c>
      <c r="U19" s="71">
        <v>4703</v>
      </c>
      <c r="V19" s="81">
        <v>4118</v>
      </c>
      <c r="W19" s="71">
        <v>4412</v>
      </c>
      <c r="X19" s="71">
        <v>5055</v>
      </c>
      <c r="Y19" s="71">
        <v>6146</v>
      </c>
      <c r="Z19" s="71">
        <v>7409</v>
      </c>
      <c r="AA19" s="71">
        <v>6729</v>
      </c>
      <c r="AB19" s="71">
        <v>6292</v>
      </c>
      <c r="AC19" s="71">
        <v>7419</v>
      </c>
      <c r="AD19" s="71">
        <v>6615</v>
      </c>
      <c r="AE19" s="71">
        <v>5990</v>
      </c>
      <c r="AF19" s="71">
        <v>6453</v>
      </c>
      <c r="AG19" s="71">
        <v>6165</v>
      </c>
      <c r="AH19" s="71">
        <v>4886</v>
      </c>
      <c r="AI19" s="71">
        <v>3260</v>
      </c>
      <c r="AJ19" s="71">
        <v>6306</v>
      </c>
      <c r="AK19" s="71">
        <v>5928</v>
      </c>
      <c r="AL19" s="71">
        <v>3639</v>
      </c>
      <c r="AM19" s="71">
        <v>4378</v>
      </c>
      <c r="AN19" s="71">
        <v>3067</v>
      </c>
      <c r="AO19" s="71">
        <v>3525</v>
      </c>
      <c r="AP19" s="71">
        <v>3193</v>
      </c>
      <c r="AQ19" s="109">
        <v>2764</v>
      </c>
      <c r="AR19" s="224"/>
      <c r="AS19" s="224"/>
      <c r="AT19" s="131"/>
      <c r="AU19" s="131"/>
      <c r="AV19" s="131"/>
      <c r="AW19" s="131"/>
      <c r="AX19" s="131"/>
      <c r="AY19" s="131"/>
      <c r="AZ19" s="131"/>
      <c r="BA19" s="131"/>
      <c r="BB19" s="131"/>
      <c r="BC19" s="131"/>
    </row>
    <row r="20" spans="1:64" ht="18" customHeight="1">
      <c r="A20" s="453" t="s">
        <v>60</v>
      </c>
      <c r="B20" s="71">
        <v>651</v>
      </c>
      <c r="C20" s="71">
        <v>888</v>
      </c>
      <c r="D20" s="71">
        <v>918</v>
      </c>
      <c r="E20" s="71">
        <v>1027</v>
      </c>
      <c r="F20" s="71">
        <v>849</v>
      </c>
      <c r="G20" s="71">
        <v>1049</v>
      </c>
      <c r="H20" s="71">
        <v>1164</v>
      </c>
      <c r="I20" s="71">
        <v>1323</v>
      </c>
      <c r="J20" s="71">
        <v>1110</v>
      </c>
      <c r="K20" s="71">
        <v>1396</v>
      </c>
      <c r="L20" s="71">
        <v>1579</v>
      </c>
      <c r="M20" s="71">
        <v>1811</v>
      </c>
      <c r="N20" s="71">
        <v>1644</v>
      </c>
      <c r="O20" s="71">
        <v>2203</v>
      </c>
      <c r="P20" s="71">
        <v>2686</v>
      </c>
      <c r="Q20" s="71">
        <v>1525</v>
      </c>
      <c r="R20" s="71">
        <v>767</v>
      </c>
      <c r="S20" s="71">
        <v>1261</v>
      </c>
      <c r="T20" s="71">
        <v>1536</v>
      </c>
      <c r="U20" s="71">
        <v>1501</v>
      </c>
      <c r="V20" s="81">
        <v>1196</v>
      </c>
      <c r="W20" s="71">
        <v>1622</v>
      </c>
      <c r="X20" s="71">
        <v>1886</v>
      </c>
      <c r="Y20" s="71">
        <v>2017</v>
      </c>
      <c r="Z20" s="71">
        <v>1708</v>
      </c>
      <c r="AA20" s="71">
        <v>2276</v>
      </c>
      <c r="AB20" s="71">
        <v>2402</v>
      </c>
      <c r="AC20" s="71">
        <v>2153</v>
      </c>
      <c r="AD20" s="71">
        <v>1796</v>
      </c>
      <c r="AE20" s="71">
        <v>2321</v>
      </c>
      <c r="AF20" s="71">
        <v>2261</v>
      </c>
      <c r="AG20" s="71">
        <v>2168</v>
      </c>
      <c r="AH20" s="71">
        <v>1833</v>
      </c>
      <c r="AI20" s="71">
        <v>2225</v>
      </c>
      <c r="AJ20" s="71">
        <v>2413</v>
      </c>
      <c r="AK20" s="71">
        <v>2165</v>
      </c>
      <c r="AL20" s="71">
        <v>1634</v>
      </c>
      <c r="AM20" s="71">
        <v>1641</v>
      </c>
      <c r="AN20" s="71">
        <v>1950</v>
      </c>
      <c r="AO20" s="71">
        <v>1688</v>
      </c>
      <c r="AP20" s="71">
        <v>1206</v>
      </c>
      <c r="AQ20" s="109">
        <v>1247</v>
      </c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</row>
    <row r="21" spans="1:64" ht="18" customHeight="1">
      <c r="A21" s="453" t="s">
        <v>61</v>
      </c>
      <c r="B21" s="71">
        <v>130</v>
      </c>
      <c r="C21" s="71">
        <v>154</v>
      </c>
      <c r="D21" s="71">
        <v>168</v>
      </c>
      <c r="E21" s="71">
        <v>187</v>
      </c>
      <c r="F21" s="71">
        <v>157</v>
      </c>
      <c r="G21" s="71">
        <v>183</v>
      </c>
      <c r="H21" s="71">
        <v>200</v>
      </c>
      <c r="I21" s="71">
        <v>222</v>
      </c>
      <c r="J21" s="71">
        <v>194</v>
      </c>
      <c r="K21" s="71">
        <v>247</v>
      </c>
      <c r="L21" s="71">
        <v>282</v>
      </c>
      <c r="M21" s="71">
        <v>318</v>
      </c>
      <c r="N21" s="71">
        <v>448</v>
      </c>
      <c r="O21" s="71">
        <v>521</v>
      </c>
      <c r="P21" s="71">
        <v>575</v>
      </c>
      <c r="Q21" s="71">
        <v>427</v>
      </c>
      <c r="R21" s="71">
        <v>238</v>
      </c>
      <c r="S21" s="71">
        <v>305</v>
      </c>
      <c r="T21" s="71">
        <v>377</v>
      </c>
      <c r="U21" s="71">
        <v>408</v>
      </c>
      <c r="V21" s="81">
        <v>326</v>
      </c>
      <c r="W21" s="71">
        <v>374</v>
      </c>
      <c r="X21" s="71">
        <v>440</v>
      </c>
      <c r="Y21" s="71">
        <v>488</v>
      </c>
      <c r="Z21" s="71">
        <v>374</v>
      </c>
      <c r="AA21" s="71">
        <v>422</v>
      </c>
      <c r="AB21" s="71">
        <v>453</v>
      </c>
      <c r="AC21" s="71">
        <v>431</v>
      </c>
      <c r="AD21" s="71">
        <v>326</v>
      </c>
      <c r="AE21" s="71">
        <v>412</v>
      </c>
      <c r="AF21" s="71">
        <v>452</v>
      </c>
      <c r="AG21" s="71">
        <v>428</v>
      </c>
      <c r="AH21" s="71">
        <v>361</v>
      </c>
      <c r="AI21" s="71">
        <v>438</v>
      </c>
      <c r="AJ21" s="71">
        <v>458</v>
      </c>
      <c r="AK21" s="71">
        <v>439</v>
      </c>
      <c r="AL21" s="71">
        <v>330</v>
      </c>
      <c r="AM21" s="71">
        <v>326</v>
      </c>
      <c r="AN21" s="71">
        <v>358</v>
      </c>
      <c r="AO21" s="71">
        <v>316</v>
      </c>
      <c r="AP21" s="71">
        <v>198</v>
      </c>
      <c r="AQ21" s="109">
        <v>202</v>
      </c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</row>
    <row r="22" spans="1:64" ht="16.899999999999999" customHeight="1">
      <c r="A22" s="453" t="s">
        <v>62</v>
      </c>
      <c r="B22" s="71">
        <v>271</v>
      </c>
      <c r="C22" s="71">
        <v>377</v>
      </c>
      <c r="D22" s="71">
        <v>355</v>
      </c>
      <c r="E22" s="71">
        <v>377</v>
      </c>
      <c r="F22" s="71">
        <v>296</v>
      </c>
      <c r="G22" s="71">
        <v>404</v>
      </c>
      <c r="H22" s="71">
        <v>415</v>
      </c>
      <c r="I22" s="71">
        <v>448</v>
      </c>
      <c r="J22" s="71">
        <v>370</v>
      </c>
      <c r="K22" s="71">
        <v>480</v>
      </c>
      <c r="L22" s="71">
        <v>495</v>
      </c>
      <c r="M22" s="71">
        <v>559</v>
      </c>
      <c r="N22" s="71">
        <v>489</v>
      </c>
      <c r="O22" s="71">
        <v>657</v>
      </c>
      <c r="P22" s="71">
        <v>672</v>
      </c>
      <c r="Q22" s="71">
        <v>519</v>
      </c>
      <c r="R22" s="71">
        <v>241</v>
      </c>
      <c r="S22" s="71">
        <v>362</v>
      </c>
      <c r="T22" s="71">
        <v>414</v>
      </c>
      <c r="U22" s="71">
        <v>460</v>
      </c>
      <c r="V22" s="81">
        <v>332</v>
      </c>
      <c r="W22" s="71">
        <v>474</v>
      </c>
      <c r="X22" s="71">
        <v>552</v>
      </c>
      <c r="Y22" s="71">
        <v>609</v>
      </c>
      <c r="Z22" s="71">
        <v>478</v>
      </c>
      <c r="AA22" s="71">
        <v>634</v>
      </c>
      <c r="AB22" s="71">
        <v>644</v>
      </c>
      <c r="AC22" s="71">
        <v>638</v>
      </c>
      <c r="AD22" s="71">
        <v>466</v>
      </c>
      <c r="AE22" s="71">
        <v>650</v>
      </c>
      <c r="AF22" s="71">
        <v>589</v>
      </c>
      <c r="AG22" s="71">
        <v>622</v>
      </c>
      <c r="AH22" s="71">
        <v>468</v>
      </c>
      <c r="AI22" s="71">
        <v>624</v>
      </c>
      <c r="AJ22" s="71">
        <v>659</v>
      </c>
      <c r="AK22" s="71">
        <v>661</v>
      </c>
      <c r="AL22" s="71">
        <v>452</v>
      </c>
      <c r="AM22" s="71">
        <v>504</v>
      </c>
      <c r="AN22" s="71">
        <v>498</v>
      </c>
      <c r="AO22" s="71">
        <v>489</v>
      </c>
      <c r="AP22" s="71">
        <v>318</v>
      </c>
      <c r="AQ22" s="109">
        <v>350</v>
      </c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</row>
    <row r="23" spans="1:64" ht="19.899999999999999" customHeight="1">
      <c r="A23" s="453" t="s">
        <v>63</v>
      </c>
      <c r="B23" s="71">
        <v>429</v>
      </c>
      <c r="C23" s="71">
        <v>612</v>
      </c>
      <c r="D23" s="71">
        <v>613</v>
      </c>
      <c r="E23" s="71">
        <v>644</v>
      </c>
      <c r="F23" s="71">
        <v>573</v>
      </c>
      <c r="G23" s="71">
        <v>729</v>
      </c>
      <c r="H23" s="71">
        <v>844</v>
      </c>
      <c r="I23" s="71">
        <v>958</v>
      </c>
      <c r="J23" s="71">
        <v>848</v>
      </c>
      <c r="K23" s="71">
        <v>1078</v>
      </c>
      <c r="L23" s="71">
        <v>1210</v>
      </c>
      <c r="M23" s="71">
        <v>1306</v>
      </c>
      <c r="N23" s="71">
        <v>1235</v>
      </c>
      <c r="O23" s="71">
        <v>1663</v>
      </c>
      <c r="P23" s="71">
        <v>2020</v>
      </c>
      <c r="Q23" s="71">
        <v>1040</v>
      </c>
      <c r="R23" s="71">
        <v>454</v>
      </c>
      <c r="S23" s="71">
        <v>587</v>
      </c>
      <c r="T23" s="71">
        <v>706</v>
      </c>
      <c r="U23" s="71">
        <v>687</v>
      </c>
      <c r="V23" s="81">
        <v>677</v>
      </c>
      <c r="W23" s="71">
        <v>848</v>
      </c>
      <c r="X23" s="71">
        <v>1077</v>
      </c>
      <c r="Y23" s="71">
        <v>1175</v>
      </c>
      <c r="Z23" s="71">
        <v>1060</v>
      </c>
      <c r="AA23" s="71">
        <v>1273</v>
      </c>
      <c r="AB23" s="71">
        <v>1520</v>
      </c>
      <c r="AC23" s="71">
        <v>1358</v>
      </c>
      <c r="AD23" s="71">
        <v>1040</v>
      </c>
      <c r="AE23" s="71">
        <v>1281</v>
      </c>
      <c r="AF23" s="71">
        <v>1266</v>
      </c>
      <c r="AG23" s="71">
        <v>1153</v>
      </c>
      <c r="AH23" s="71">
        <v>943</v>
      </c>
      <c r="AI23" s="71">
        <v>1239</v>
      </c>
      <c r="AJ23" s="71">
        <v>1322</v>
      </c>
      <c r="AK23" s="71">
        <v>1074</v>
      </c>
      <c r="AL23" s="71">
        <v>746</v>
      </c>
      <c r="AM23" s="71">
        <v>752</v>
      </c>
      <c r="AN23" s="71">
        <v>820</v>
      </c>
      <c r="AO23" s="71">
        <v>688</v>
      </c>
      <c r="AP23" s="71">
        <v>377</v>
      </c>
      <c r="AQ23" s="109">
        <v>447</v>
      </c>
      <c r="AT23" s="131"/>
      <c r="AU23" s="131"/>
      <c r="AV23" s="131"/>
      <c r="AW23" s="131"/>
      <c r="AX23" s="131"/>
      <c r="AY23" s="131"/>
      <c r="AZ23" s="131"/>
      <c r="BA23" s="131"/>
      <c r="BB23" s="131"/>
      <c r="BC23" s="131"/>
    </row>
    <row r="24" spans="1:64" ht="16.5" customHeight="1">
      <c r="A24" s="453" t="s">
        <v>64</v>
      </c>
      <c r="B24" s="71">
        <v>609</v>
      </c>
      <c r="C24" s="71">
        <v>706</v>
      </c>
      <c r="D24" s="71">
        <v>745</v>
      </c>
      <c r="E24" s="71">
        <v>931</v>
      </c>
      <c r="F24" s="71">
        <v>811</v>
      </c>
      <c r="G24" s="71">
        <v>952</v>
      </c>
      <c r="H24" s="71">
        <v>1079</v>
      </c>
      <c r="I24" s="71">
        <v>1292</v>
      </c>
      <c r="J24" s="71">
        <v>1217</v>
      </c>
      <c r="K24" s="71">
        <v>1343</v>
      </c>
      <c r="L24" s="71">
        <v>1628</v>
      </c>
      <c r="M24" s="71">
        <v>2071</v>
      </c>
      <c r="N24" s="71">
        <v>1791</v>
      </c>
      <c r="O24" s="71">
        <v>2282</v>
      </c>
      <c r="P24" s="71">
        <v>2254</v>
      </c>
      <c r="Q24" s="71">
        <v>1341</v>
      </c>
      <c r="R24" s="71">
        <v>495</v>
      </c>
      <c r="S24" s="71">
        <v>625</v>
      </c>
      <c r="T24" s="71">
        <v>819</v>
      </c>
      <c r="U24" s="71">
        <v>779</v>
      </c>
      <c r="V24" s="81">
        <v>607</v>
      </c>
      <c r="W24" s="71">
        <v>815</v>
      </c>
      <c r="X24" s="71">
        <v>968</v>
      </c>
      <c r="Y24" s="71">
        <v>1144</v>
      </c>
      <c r="Z24" s="71">
        <v>1053</v>
      </c>
      <c r="AA24" s="71">
        <v>1207</v>
      </c>
      <c r="AB24" s="71">
        <v>1455</v>
      </c>
      <c r="AC24" s="71">
        <v>1450</v>
      </c>
      <c r="AD24" s="71">
        <v>1301</v>
      </c>
      <c r="AE24" s="71">
        <v>1523</v>
      </c>
      <c r="AF24" s="71">
        <v>1606</v>
      </c>
      <c r="AG24" s="71">
        <v>1735</v>
      </c>
      <c r="AH24" s="71">
        <v>1548</v>
      </c>
      <c r="AI24" s="71">
        <v>1283</v>
      </c>
      <c r="AJ24" s="71">
        <v>1297</v>
      </c>
      <c r="AK24" s="71">
        <v>1390</v>
      </c>
      <c r="AL24" s="71">
        <v>927</v>
      </c>
      <c r="AM24" s="71">
        <v>904</v>
      </c>
      <c r="AN24" s="71">
        <v>903</v>
      </c>
      <c r="AO24" s="71">
        <v>868</v>
      </c>
      <c r="AP24" s="71">
        <v>563</v>
      </c>
      <c r="AQ24" s="109">
        <v>588</v>
      </c>
      <c r="AT24" s="131"/>
      <c r="AU24" s="131"/>
      <c r="AV24" s="131"/>
      <c r="AW24" s="131"/>
      <c r="AX24" s="131"/>
      <c r="AY24" s="131"/>
      <c r="AZ24" s="131"/>
      <c r="BA24" s="131"/>
      <c r="BB24" s="131"/>
      <c r="BC24" s="131"/>
    </row>
    <row r="25" spans="1:64" ht="17.45" customHeight="1">
      <c r="A25" s="395" t="s">
        <v>164</v>
      </c>
      <c r="B25" s="72">
        <f t="shared" ref="B25:AQ25" si="1">B16-B18-B19-B20-B21-B22-B23-B24</f>
        <v>74</v>
      </c>
      <c r="C25" s="72">
        <f t="shared" si="1"/>
        <v>78</v>
      </c>
      <c r="D25" s="72">
        <f t="shared" si="1"/>
        <v>76</v>
      </c>
      <c r="E25" s="72">
        <f t="shared" si="1"/>
        <v>61</v>
      </c>
      <c r="F25" s="72">
        <f t="shared" si="1"/>
        <v>54</v>
      </c>
      <c r="G25" s="72">
        <f t="shared" si="1"/>
        <v>55</v>
      </c>
      <c r="H25" s="72">
        <f t="shared" si="1"/>
        <v>59</v>
      </c>
      <c r="I25" s="72">
        <f t="shared" si="1"/>
        <v>95</v>
      </c>
      <c r="J25" s="72">
        <f t="shared" si="1"/>
        <v>88</v>
      </c>
      <c r="K25" s="72">
        <f t="shared" si="1"/>
        <v>89</v>
      </c>
      <c r="L25" s="72">
        <f t="shared" si="1"/>
        <v>76</v>
      </c>
      <c r="M25" s="72">
        <f t="shared" si="1"/>
        <v>110</v>
      </c>
      <c r="N25" s="72">
        <f t="shared" si="1"/>
        <v>338</v>
      </c>
      <c r="O25" s="72">
        <f t="shared" si="1"/>
        <v>298</v>
      </c>
      <c r="P25" s="72">
        <f t="shared" si="1"/>
        <v>337</v>
      </c>
      <c r="Q25" s="72">
        <f t="shared" si="1"/>
        <v>230</v>
      </c>
      <c r="R25" s="72">
        <f t="shared" si="1"/>
        <v>91</v>
      </c>
      <c r="S25" s="72">
        <f t="shared" si="1"/>
        <v>53</v>
      </c>
      <c r="T25" s="72">
        <f t="shared" si="1"/>
        <v>57</v>
      </c>
      <c r="U25" s="72">
        <f t="shared" si="1"/>
        <v>81</v>
      </c>
      <c r="V25" s="82">
        <f t="shared" si="1"/>
        <v>95</v>
      </c>
      <c r="W25" s="72">
        <f t="shared" si="1"/>
        <v>89</v>
      </c>
      <c r="X25" s="72">
        <f t="shared" si="1"/>
        <v>126</v>
      </c>
      <c r="Y25" s="72">
        <f t="shared" si="1"/>
        <v>189</v>
      </c>
      <c r="Z25" s="72">
        <f t="shared" si="1"/>
        <v>157</v>
      </c>
      <c r="AA25" s="72">
        <f t="shared" si="1"/>
        <v>172</v>
      </c>
      <c r="AB25" s="72">
        <f t="shared" si="1"/>
        <v>380</v>
      </c>
      <c r="AC25" s="72">
        <f t="shared" si="1"/>
        <v>307</v>
      </c>
      <c r="AD25" s="72">
        <f t="shared" si="1"/>
        <v>170</v>
      </c>
      <c r="AE25" s="72">
        <f t="shared" si="1"/>
        <v>203</v>
      </c>
      <c r="AF25" s="72">
        <f t="shared" si="1"/>
        <v>181</v>
      </c>
      <c r="AG25" s="72">
        <f t="shared" si="1"/>
        <v>218</v>
      </c>
      <c r="AH25" s="72">
        <f t="shared" si="1"/>
        <v>206</v>
      </c>
      <c r="AI25" s="72">
        <f t="shared" si="1"/>
        <v>222</v>
      </c>
      <c r="AJ25" s="72">
        <f t="shared" si="1"/>
        <v>251</v>
      </c>
      <c r="AK25" s="72">
        <f t="shared" si="1"/>
        <v>270</v>
      </c>
      <c r="AL25" s="72">
        <f t="shared" si="1"/>
        <v>195</v>
      </c>
      <c r="AM25" s="72">
        <f t="shared" si="1"/>
        <v>119</v>
      </c>
      <c r="AN25" s="72">
        <f t="shared" si="1"/>
        <v>134</v>
      </c>
      <c r="AO25" s="72">
        <f t="shared" si="1"/>
        <v>86</v>
      </c>
      <c r="AP25" s="72">
        <f t="shared" si="1"/>
        <v>57</v>
      </c>
      <c r="AQ25" s="83">
        <f t="shared" si="1"/>
        <v>60</v>
      </c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</row>
    <row r="26" spans="1:64" ht="6.6" customHeight="1">
      <c r="A26" s="103"/>
      <c r="B26" s="72"/>
      <c r="C26" s="72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75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  <c r="AJ26" s="80"/>
      <c r="AK26" s="80"/>
      <c r="AL26" s="80"/>
      <c r="AM26" s="80"/>
      <c r="AN26" s="80"/>
      <c r="AO26" s="80"/>
      <c r="AP26" s="80"/>
      <c r="AQ26" s="74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</row>
    <row r="27" spans="1:64" s="1" customFormat="1" ht="16.899999999999999" customHeight="1">
      <c r="A27" s="451" t="s">
        <v>167</v>
      </c>
      <c r="B27" s="64">
        <v>1133</v>
      </c>
      <c r="C27" s="64">
        <v>1395</v>
      </c>
      <c r="D27" s="64">
        <v>1565</v>
      </c>
      <c r="E27" s="64">
        <v>1783</v>
      </c>
      <c r="F27" s="64">
        <v>1616</v>
      </c>
      <c r="G27" s="64">
        <v>1788</v>
      </c>
      <c r="H27" s="64">
        <v>1854</v>
      </c>
      <c r="I27" s="64">
        <v>2364</v>
      </c>
      <c r="J27" s="64">
        <v>2082</v>
      </c>
      <c r="K27" s="64">
        <v>2275</v>
      </c>
      <c r="L27" s="64">
        <v>2484</v>
      </c>
      <c r="M27" s="64">
        <v>3211</v>
      </c>
      <c r="N27" s="64">
        <v>3741</v>
      </c>
      <c r="O27" s="64">
        <v>4421</v>
      </c>
      <c r="P27" s="64">
        <v>5036</v>
      </c>
      <c r="Q27" s="64">
        <v>4191</v>
      </c>
      <c r="R27" s="64">
        <v>2274</v>
      </c>
      <c r="S27" s="64">
        <v>2211</v>
      </c>
      <c r="T27" s="64">
        <v>2500</v>
      </c>
      <c r="U27" s="64">
        <v>3076</v>
      </c>
      <c r="V27" s="107">
        <v>2601</v>
      </c>
      <c r="W27" s="64">
        <v>3084</v>
      </c>
      <c r="X27" s="64">
        <v>3570</v>
      </c>
      <c r="Y27" s="64">
        <v>4335</v>
      </c>
      <c r="Z27" s="64">
        <v>3621</v>
      </c>
      <c r="AA27" s="64">
        <v>3809</v>
      </c>
      <c r="AB27" s="64">
        <v>4169</v>
      </c>
      <c r="AC27" s="64">
        <v>4815</v>
      </c>
      <c r="AD27" s="64">
        <v>3901</v>
      </c>
      <c r="AE27" s="64">
        <v>4998</v>
      </c>
      <c r="AF27" s="64">
        <v>5050</v>
      </c>
      <c r="AG27" s="64">
        <v>5894</v>
      </c>
      <c r="AH27" s="64">
        <v>4608</v>
      </c>
      <c r="AI27" s="64">
        <v>4493</v>
      </c>
      <c r="AJ27" s="64">
        <v>5050</v>
      </c>
      <c r="AK27" s="64">
        <v>5615</v>
      </c>
      <c r="AL27" s="64">
        <v>3815</v>
      </c>
      <c r="AM27" s="64">
        <v>3057</v>
      </c>
      <c r="AN27" s="64">
        <v>3102</v>
      </c>
      <c r="AO27" s="64">
        <v>3305</v>
      </c>
      <c r="AP27" s="64">
        <v>2182</v>
      </c>
      <c r="AQ27" s="108">
        <v>1677</v>
      </c>
      <c r="AR27" s="230"/>
      <c r="AS27" s="230"/>
      <c r="AT27" s="131"/>
      <c r="AU27" s="131"/>
      <c r="AV27" s="131"/>
      <c r="AW27" s="131"/>
      <c r="AX27" s="131"/>
      <c r="AY27" s="131"/>
      <c r="AZ27" s="131"/>
      <c r="BA27" s="131"/>
      <c r="BB27" s="131"/>
      <c r="BC27" s="131"/>
      <c r="BD27" s="230"/>
      <c r="BE27" s="230"/>
      <c r="BF27" s="230"/>
      <c r="BG27" s="230"/>
      <c r="BH27" s="230"/>
      <c r="BI27" s="230"/>
      <c r="BJ27" s="230"/>
      <c r="BK27" s="230"/>
      <c r="BL27" s="230"/>
    </row>
    <row r="28" spans="1:64" ht="10.15" customHeight="1">
      <c r="A28" s="452" t="s">
        <v>57</v>
      </c>
      <c r="B28" s="72"/>
      <c r="C28" s="72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75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  <c r="AJ28" s="80"/>
      <c r="AK28" s="80"/>
      <c r="AL28" s="80"/>
      <c r="AM28" s="80"/>
      <c r="AN28" s="80"/>
      <c r="AO28" s="80"/>
      <c r="AP28" s="80"/>
      <c r="AQ28" s="74"/>
      <c r="AT28" s="131"/>
      <c r="AU28" s="131"/>
      <c r="AV28" s="131"/>
      <c r="AW28" s="131"/>
      <c r="AX28" s="131"/>
      <c r="AY28" s="131"/>
      <c r="AZ28" s="131"/>
      <c r="BA28" s="131"/>
      <c r="BB28" s="131"/>
      <c r="BC28" s="131"/>
    </row>
    <row r="29" spans="1:64" ht="23.45" customHeight="1">
      <c r="A29" s="453" t="s">
        <v>58</v>
      </c>
      <c r="B29" s="71">
        <v>359</v>
      </c>
      <c r="C29" s="71">
        <v>349</v>
      </c>
      <c r="D29" s="71">
        <v>422</v>
      </c>
      <c r="E29" s="71">
        <v>546</v>
      </c>
      <c r="F29" s="71">
        <v>489</v>
      </c>
      <c r="G29" s="71">
        <v>446</v>
      </c>
      <c r="H29" s="71">
        <v>473</v>
      </c>
      <c r="I29" s="71">
        <v>679</v>
      </c>
      <c r="J29" s="71">
        <v>566</v>
      </c>
      <c r="K29" s="71">
        <v>535</v>
      </c>
      <c r="L29" s="71">
        <v>637</v>
      </c>
      <c r="M29" s="71">
        <v>867</v>
      </c>
      <c r="N29" s="71">
        <v>849</v>
      </c>
      <c r="O29" s="71">
        <v>1020</v>
      </c>
      <c r="P29" s="71">
        <v>1171</v>
      </c>
      <c r="Q29" s="71">
        <v>1209</v>
      </c>
      <c r="R29" s="71">
        <v>791</v>
      </c>
      <c r="S29" s="71">
        <v>735</v>
      </c>
      <c r="T29" s="71">
        <v>788</v>
      </c>
      <c r="U29" s="71">
        <v>1017</v>
      </c>
      <c r="V29" s="81">
        <v>869</v>
      </c>
      <c r="W29" s="71">
        <v>867</v>
      </c>
      <c r="X29" s="71">
        <v>878</v>
      </c>
      <c r="Y29" s="71">
        <v>1250</v>
      </c>
      <c r="Z29" s="71">
        <v>980</v>
      </c>
      <c r="AA29" s="71">
        <v>952</v>
      </c>
      <c r="AB29" s="71">
        <v>978</v>
      </c>
      <c r="AC29" s="71">
        <v>1273</v>
      </c>
      <c r="AD29" s="71">
        <v>1052</v>
      </c>
      <c r="AE29" s="71">
        <v>1297</v>
      </c>
      <c r="AF29" s="71">
        <v>1252</v>
      </c>
      <c r="AG29" s="71">
        <v>1693</v>
      </c>
      <c r="AH29" s="71">
        <v>1423</v>
      </c>
      <c r="AI29" s="71">
        <v>1355</v>
      </c>
      <c r="AJ29" s="71">
        <v>1294</v>
      </c>
      <c r="AK29" s="71">
        <v>1932</v>
      </c>
      <c r="AL29" s="71">
        <v>1207</v>
      </c>
      <c r="AM29" s="71">
        <v>884</v>
      </c>
      <c r="AN29" s="71">
        <v>841</v>
      </c>
      <c r="AO29" s="71">
        <v>1021</v>
      </c>
      <c r="AP29" s="71">
        <v>604</v>
      </c>
      <c r="AQ29" s="109">
        <v>457</v>
      </c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</row>
    <row r="30" spans="1:64" ht="17.45" customHeight="1">
      <c r="A30" s="453" t="s">
        <v>59</v>
      </c>
      <c r="B30" s="63" t="s">
        <v>14</v>
      </c>
      <c r="C30" s="63" t="s">
        <v>14</v>
      </c>
      <c r="D30" s="63" t="s">
        <v>14</v>
      </c>
      <c r="E30" s="63" t="s">
        <v>14</v>
      </c>
      <c r="F30" s="63" t="s">
        <v>14</v>
      </c>
      <c r="G30" s="63" t="s">
        <v>14</v>
      </c>
      <c r="H30" s="63" t="s">
        <v>14</v>
      </c>
      <c r="I30" s="63" t="s">
        <v>14</v>
      </c>
      <c r="J30" s="63" t="s">
        <v>14</v>
      </c>
      <c r="K30" s="63" t="s">
        <v>14</v>
      </c>
      <c r="L30" s="63" t="s">
        <v>14</v>
      </c>
      <c r="M30" s="63" t="s">
        <v>14</v>
      </c>
      <c r="N30" s="71">
        <v>344</v>
      </c>
      <c r="O30" s="71">
        <v>388</v>
      </c>
      <c r="P30" s="71">
        <v>470</v>
      </c>
      <c r="Q30" s="71">
        <v>286</v>
      </c>
      <c r="R30" s="71">
        <v>96</v>
      </c>
      <c r="S30" s="71">
        <v>99</v>
      </c>
      <c r="T30" s="71">
        <v>162</v>
      </c>
      <c r="U30" s="71">
        <v>169</v>
      </c>
      <c r="V30" s="81">
        <v>145</v>
      </c>
      <c r="W30" s="71">
        <v>206</v>
      </c>
      <c r="X30" s="71">
        <v>291</v>
      </c>
      <c r="Y30" s="71">
        <v>334</v>
      </c>
      <c r="Z30" s="71">
        <v>249</v>
      </c>
      <c r="AA30" s="71">
        <v>410</v>
      </c>
      <c r="AB30" s="71">
        <v>547</v>
      </c>
      <c r="AC30" s="71">
        <v>533</v>
      </c>
      <c r="AD30" s="71">
        <v>369</v>
      </c>
      <c r="AE30" s="71">
        <v>504</v>
      </c>
      <c r="AF30" s="71">
        <v>525</v>
      </c>
      <c r="AG30" s="71">
        <v>504</v>
      </c>
      <c r="AH30" s="71">
        <v>316</v>
      </c>
      <c r="AI30" s="71">
        <v>343</v>
      </c>
      <c r="AJ30" s="71">
        <v>502</v>
      </c>
      <c r="AK30" s="71">
        <v>444</v>
      </c>
      <c r="AL30" s="71">
        <v>231</v>
      </c>
      <c r="AM30" s="71">
        <v>280</v>
      </c>
      <c r="AN30" s="71">
        <v>334</v>
      </c>
      <c r="AO30" s="71">
        <v>329</v>
      </c>
      <c r="AP30" s="71">
        <v>144</v>
      </c>
      <c r="AQ30" s="109">
        <v>183</v>
      </c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</row>
    <row r="31" spans="1:64" ht="18.75" customHeight="1">
      <c r="A31" s="453" t="s">
        <v>60</v>
      </c>
      <c r="B31" s="71">
        <v>343</v>
      </c>
      <c r="C31" s="71">
        <v>443</v>
      </c>
      <c r="D31" s="71">
        <v>378</v>
      </c>
      <c r="E31" s="71">
        <v>496</v>
      </c>
      <c r="F31" s="71">
        <v>439</v>
      </c>
      <c r="G31" s="71">
        <v>547</v>
      </c>
      <c r="H31" s="71">
        <v>492</v>
      </c>
      <c r="I31" s="71">
        <v>661</v>
      </c>
      <c r="J31" s="71">
        <v>628</v>
      </c>
      <c r="K31" s="71">
        <v>726</v>
      </c>
      <c r="L31" s="71">
        <v>683</v>
      </c>
      <c r="M31" s="71">
        <v>941</v>
      </c>
      <c r="N31" s="71">
        <v>861</v>
      </c>
      <c r="O31" s="71">
        <v>1037</v>
      </c>
      <c r="P31" s="71">
        <v>1024</v>
      </c>
      <c r="Q31" s="71">
        <v>960</v>
      </c>
      <c r="R31" s="71">
        <v>627</v>
      </c>
      <c r="S31" s="71">
        <v>783</v>
      </c>
      <c r="T31" s="71">
        <v>779</v>
      </c>
      <c r="U31" s="71">
        <v>1022</v>
      </c>
      <c r="V31" s="81">
        <v>821</v>
      </c>
      <c r="W31" s="71">
        <v>929</v>
      </c>
      <c r="X31" s="71">
        <v>920</v>
      </c>
      <c r="Y31" s="71">
        <v>1167</v>
      </c>
      <c r="Z31" s="71">
        <v>1034</v>
      </c>
      <c r="AA31" s="71">
        <v>1107</v>
      </c>
      <c r="AB31" s="71">
        <v>1017</v>
      </c>
      <c r="AC31" s="71">
        <v>1265</v>
      </c>
      <c r="AD31" s="71">
        <v>1036</v>
      </c>
      <c r="AE31" s="71">
        <v>1224</v>
      </c>
      <c r="AF31" s="71">
        <v>1064</v>
      </c>
      <c r="AG31" s="71">
        <v>1653</v>
      </c>
      <c r="AH31" s="71">
        <v>1076</v>
      </c>
      <c r="AI31" s="71">
        <v>1127</v>
      </c>
      <c r="AJ31" s="71">
        <v>1148</v>
      </c>
      <c r="AK31" s="71">
        <v>1434</v>
      </c>
      <c r="AL31" s="71">
        <v>1137</v>
      </c>
      <c r="AM31" s="71">
        <v>940</v>
      </c>
      <c r="AN31" s="71">
        <v>817</v>
      </c>
      <c r="AO31" s="71">
        <v>889</v>
      </c>
      <c r="AP31" s="71">
        <v>712</v>
      </c>
      <c r="AQ31" s="109">
        <v>586</v>
      </c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</row>
    <row r="32" spans="1:64" ht="20.45" customHeight="1">
      <c r="A32" s="453" t="s">
        <v>61</v>
      </c>
      <c r="B32" s="71">
        <v>34</v>
      </c>
      <c r="C32" s="71">
        <v>38</v>
      </c>
      <c r="D32" s="71">
        <v>38</v>
      </c>
      <c r="E32" s="71">
        <v>43</v>
      </c>
      <c r="F32" s="71">
        <v>42</v>
      </c>
      <c r="G32" s="71">
        <v>51</v>
      </c>
      <c r="H32" s="71">
        <v>47</v>
      </c>
      <c r="I32" s="71">
        <v>53</v>
      </c>
      <c r="J32" s="71">
        <v>58</v>
      </c>
      <c r="K32" s="71">
        <v>58</v>
      </c>
      <c r="L32" s="71">
        <v>60</v>
      </c>
      <c r="M32" s="71">
        <v>83</v>
      </c>
      <c r="N32" s="71">
        <v>85</v>
      </c>
      <c r="O32" s="71">
        <v>107</v>
      </c>
      <c r="P32" s="71">
        <v>109</v>
      </c>
      <c r="Q32" s="71">
        <v>102</v>
      </c>
      <c r="R32" s="71">
        <v>76</v>
      </c>
      <c r="S32" s="71">
        <v>68</v>
      </c>
      <c r="T32" s="71">
        <v>82</v>
      </c>
      <c r="U32" s="71">
        <v>99</v>
      </c>
      <c r="V32" s="81">
        <v>95</v>
      </c>
      <c r="W32" s="71">
        <v>78</v>
      </c>
      <c r="X32" s="71">
        <v>101</v>
      </c>
      <c r="Y32" s="71">
        <v>105</v>
      </c>
      <c r="Z32" s="71">
        <v>126</v>
      </c>
      <c r="AA32" s="71">
        <v>136</v>
      </c>
      <c r="AB32" s="71">
        <v>142</v>
      </c>
      <c r="AC32" s="71">
        <v>145</v>
      </c>
      <c r="AD32" s="71">
        <v>122</v>
      </c>
      <c r="AE32" s="71">
        <v>144</v>
      </c>
      <c r="AF32" s="71">
        <v>138</v>
      </c>
      <c r="AG32" s="71">
        <v>161</v>
      </c>
      <c r="AH32" s="71">
        <v>142</v>
      </c>
      <c r="AI32" s="71">
        <v>145</v>
      </c>
      <c r="AJ32" s="71">
        <v>164</v>
      </c>
      <c r="AK32" s="71">
        <v>171</v>
      </c>
      <c r="AL32" s="71">
        <v>63</v>
      </c>
      <c r="AM32" s="71">
        <v>62</v>
      </c>
      <c r="AN32" s="71">
        <v>62</v>
      </c>
      <c r="AO32" s="71">
        <v>63</v>
      </c>
      <c r="AP32" s="71">
        <v>38</v>
      </c>
      <c r="AQ32" s="109">
        <v>33</v>
      </c>
      <c r="AT32" s="131"/>
      <c r="AU32" s="131"/>
      <c r="AV32" s="131"/>
      <c r="AW32" s="131"/>
      <c r="AX32" s="131"/>
      <c r="AY32" s="131"/>
      <c r="AZ32" s="131"/>
      <c r="BA32" s="131"/>
      <c r="BB32" s="131"/>
      <c r="BC32" s="131"/>
    </row>
    <row r="33" spans="1:64" ht="16.149999999999999" customHeight="1">
      <c r="A33" s="453" t="s">
        <v>62</v>
      </c>
      <c r="B33" s="71">
        <v>163</v>
      </c>
      <c r="C33" s="71">
        <v>176</v>
      </c>
      <c r="D33" s="71">
        <v>236</v>
      </c>
      <c r="E33" s="71">
        <v>168</v>
      </c>
      <c r="F33" s="71">
        <v>138</v>
      </c>
      <c r="G33" s="71">
        <v>161</v>
      </c>
      <c r="H33" s="71">
        <v>207</v>
      </c>
      <c r="I33" s="71">
        <v>197</v>
      </c>
      <c r="J33" s="71">
        <v>163</v>
      </c>
      <c r="K33" s="71">
        <v>130</v>
      </c>
      <c r="L33" s="71">
        <v>205</v>
      </c>
      <c r="M33" s="71">
        <v>197</v>
      </c>
      <c r="N33" s="71">
        <v>366</v>
      </c>
      <c r="O33" s="71">
        <v>374</v>
      </c>
      <c r="P33" s="71">
        <v>493</v>
      </c>
      <c r="Q33" s="71">
        <v>332</v>
      </c>
      <c r="R33" s="71">
        <v>229</v>
      </c>
      <c r="S33" s="71">
        <v>196</v>
      </c>
      <c r="T33" s="71">
        <v>252</v>
      </c>
      <c r="U33" s="71">
        <v>184</v>
      </c>
      <c r="V33" s="81">
        <v>209</v>
      </c>
      <c r="W33" s="71">
        <v>329</v>
      </c>
      <c r="X33" s="71">
        <v>472</v>
      </c>
      <c r="Y33" s="71">
        <v>389</v>
      </c>
      <c r="Z33" s="71">
        <v>364</v>
      </c>
      <c r="AA33" s="71">
        <v>212</v>
      </c>
      <c r="AB33" s="71">
        <v>287</v>
      </c>
      <c r="AC33" s="71">
        <v>250</v>
      </c>
      <c r="AD33" s="71">
        <v>330</v>
      </c>
      <c r="AE33" s="71">
        <v>513</v>
      </c>
      <c r="AF33" s="71">
        <v>800</v>
      </c>
      <c r="AG33" s="71">
        <v>497</v>
      </c>
      <c r="AH33" s="71">
        <v>586</v>
      </c>
      <c r="AI33" s="71">
        <v>363</v>
      </c>
      <c r="AJ33" s="71">
        <v>634</v>
      </c>
      <c r="AK33" s="71">
        <v>377</v>
      </c>
      <c r="AL33" s="71">
        <v>344</v>
      </c>
      <c r="AM33" s="71">
        <v>197</v>
      </c>
      <c r="AN33" s="71">
        <v>357</v>
      </c>
      <c r="AO33" s="71">
        <v>244</v>
      </c>
      <c r="AP33" s="71">
        <v>202</v>
      </c>
      <c r="AQ33" s="109">
        <v>108</v>
      </c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</row>
    <row r="34" spans="1:64" ht="19.899999999999999" customHeight="1">
      <c r="A34" s="453" t="s">
        <v>63</v>
      </c>
      <c r="B34" s="71">
        <v>15</v>
      </c>
      <c r="C34" s="71">
        <v>20</v>
      </c>
      <c r="D34" s="71">
        <v>24</v>
      </c>
      <c r="E34" s="71">
        <v>26</v>
      </c>
      <c r="F34" s="71">
        <v>21</v>
      </c>
      <c r="G34" s="71">
        <v>25</v>
      </c>
      <c r="H34" s="71">
        <v>25</v>
      </c>
      <c r="I34" s="71">
        <v>35</v>
      </c>
      <c r="J34" s="71">
        <v>30</v>
      </c>
      <c r="K34" s="71">
        <v>28</v>
      </c>
      <c r="L34" s="71">
        <v>34</v>
      </c>
      <c r="M34" s="71">
        <v>46</v>
      </c>
      <c r="N34" s="71">
        <v>49</v>
      </c>
      <c r="O34" s="71">
        <v>48</v>
      </c>
      <c r="P34" s="71">
        <v>54</v>
      </c>
      <c r="Q34" s="71">
        <v>49</v>
      </c>
      <c r="R34" s="71">
        <v>25</v>
      </c>
      <c r="S34" s="71">
        <v>21</v>
      </c>
      <c r="T34" s="71">
        <v>36</v>
      </c>
      <c r="U34" s="71">
        <v>43</v>
      </c>
      <c r="V34" s="81">
        <v>29</v>
      </c>
      <c r="W34" s="71">
        <v>40</v>
      </c>
      <c r="X34" s="71">
        <v>44</v>
      </c>
      <c r="Y34" s="71">
        <v>51</v>
      </c>
      <c r="Z34" s="71">
        <v>41</v>
      </c>
      <c r="AA34" s="71">
        <v>44</v>
      </c>
      <c r="AB34" s="71">
        <v>61</v>
      </c>
      <c r="AC34" s="71">
        <v>64</v>
      </c>
      <c r="AD34" s="71">
        <v>45</v>
      </c>
      <c r="AE34" s="71">
        <v>45</v>
      </c>
      <c r="AF34" s="71">
        <v>58</v>
      </c>
      <c r="AG34" s="71">
        <v>76</v>
      </c>
      <c r="AH34" s="71">
        <v>51</v>
      </c>
      <c r="AI34" s="71">
        <v>46</v>
      </c>
      <c r="AJ34" s="71">
        <v>56</v>
      </c>
      <c r="AK34" s="71">
        <v>59</v>
      </c>
      <c r="AL34" s="71">
        <v>35</v>
      </c>
      <c r="AM34" s="71">
        <v>32</v>
      </c>
      <c r="AN34" s="71">
        <v>35</v>
      </c>
      <c r="AO34" s="71">
        <v>40</v>
      </c>
      <c r="AP34" s="71">
        <v>26</v>
      </c>
      <c r="AQ34" s="109">
        <v>14</v>
      </c>
      <c r="AT34" s="131"/>
      <c r="AU34" s="131"/>
      <c r="AV34" s="131"/>
      <c r="AW34" s="131"/>
      <c r="AX34" s="131"/>
      <c r="AY34" s="131"/>
      <c r="AZ34" s="131"/>
      <c r="BA34" s="131"/>
      <c r="BB34" s="131"/>
      <c r="BC34" s="131"/>
    </row>
    <row r="35" spans="1:64" ht="19.5" customHeight="1">
      <c r="A35" s="453" t="s">
        <v>64</v>
      </c>
      <c r="B35" s="71">
        <v>178</v>
      </c>
      <c r="C35" s="71">
        <v>321</v>
      </c>
      <c r="D35" s="71">
        <v>416</v>
      </c>
      <c r="E35" s="71">
        <v>433</v>
      </c>
      <c r="F35" s="71">
        <v>431</v>
      </c>
      <c r="G35" s="71">
        <v>493</v>
      </c>
      <c r="H35" s="71">
        <v>539</v>
      </c>
      <c r="I35" s="71">
        <v>643</v>
      </c>
      <c r="J35" s="71">
        <v>562</v>
      </c>
      <c r="K35" s="71">
        <v>719</v>
      </c>
      <c r="L35" s="71">
        <v>769</v>
      </c>
      <c r="M35" s="71">
        <v>933</v>
      </c>
      <c r="N35" s="71">
        <v>1046</v>
      </c>
      <c r="O35" s="71">
        <v>1264</v>
      </c>
      <c r="P35" s="71">
        <v>1505</v>
      </c>
      <c r="Q35" s="71">
        <v>1039</v>
      </c>
      <c r="R35" s="71">
        <v>344</v>
      </c>
      <c r="S35" s="71">
        <v>213</v>
      </c>
      <c r="T35" s="71">
        <v>296</v>
      </c>
      <c r="U35" s="71">
        <v>411</v>
      </c>
      <c r="V35" s="81">
        <v>328</v>
      </c>
      <c r="W35" s="71">
        <v>498</v>
      </c>
      <c r="X35" s="71">
        <v>703</v>
      </c>
      <c r="Y35" s="71">
        <v>849</v>
      </c>
      <c r="Z35" s="71">
        <v>677</v>
      </c>
      <c r="AA35" s="71">
        <v>798</v>
      </c>
      <c r="AB35" s="71">
        <v>987</v>
      </c>
      <c r="AC35" s="71">
        <v>1057</v>
      </c>
      <c r="AD35" s="71">
        <v>778</v>
      </c>
      <c r="AE35" s="71">
        <v>1029</v>
      </c>
      <c r="AF35" s="71">
        <v>999</v>
      </c>
      <c r="AG35" s="71">
        <v>1068</v>
      </c>
      <c r="AH35" s="71">
        <v>827</v>
      </c>
      <c r="AI35" s="71">
        <v>959</v>
      </c>
      <c r="AJ35" s="71">
        <v>1019</v>
      </c>
      <c r="AK35" s="71">
        <v>968</v>
      </c>
      <c r="AL35" s="71">
        <v>572</v>
      </c>
      <c r="AM35" s="71">
        <v>470</v>
      </c>
      <c r="AN35" s="71">
        <v>449</v>
      </c>
      <c r="AO35" s="71">
        <v>514</v>
      </c>
      <c r="AP35" s="71">
        <v>318</v>
      </c>
      <c r="AQ35" s="109">
        <v>204</v>
      </c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</row>
    <row r="36" spans="1:64" ht="15" customHeight="1">
      <c r="A36" s="395" t="s">
        <v>164</v>
      </c>
      <c r="B36" s="72">
        <f t="shared" ref="B36:M36" si="2">B27-B29-B31-B32-B33-B34-B35</f>
        <v>41</v>
      </c>
      <c r="C36" s="72">
        <f t="shared" si="2"/>
        <v>48</v>
      </c>
      <c r="D36" s="72">
        <f t="shared" si="2"/>
        <v>51</v>
      </c>
      <c r="E36" s="72">
        <f t="shared" si="2"/>
        <v>71</v>
      </c>
      <c r="F36" s="72">
        <f t="shared" si="2"/>
        <v>56</v>
      </c>
      <c r="G36" s="72">
        <f t="shared" si="2"/>
        <v>65</v>
      </c>
      <c r="H36" s="72">
        <f t="shared" si="2"/>
        <v>71</v>
      </c>
      <c r="I36" s="72">
        <f t="shared" si="2"/>
        <v>96</v>
      </c>
      <c r="J36" s="72">
        <f t="shared" si="2"/>
        <v>75</v>
      </c>
      <c r="K36" s="72">
        <f t="shared" si="2"/>
        <v>79</v>
      </c>
      <c r="L36" s="72">
        <f t="shared" si="2"/>
        <v>96</v>
      </c>
      <c r="M36" s="72">
        <f t="shared" si="2"/>
        <v>144</v>
      </c>
      <c r="N36" s="72">
        <f t="shared" ref="N36:AQ36" si="3">N27-N29-N30-N31-N32-N33-N34-N35</f>
        <v>141</v>
      </c>
      <c r="O36" s="72">
        <f t="shared" si="3"/>
        <v>183</v>
      </c>
      <c r="P36" s="72">
        <f t="shared" si="3"/>
        <v>210</v>
      </c>
      <c r="Q36" s="72">
        <f t="shared" si="3"/>
        <v>214</v>
      </c>
      <c r="R36" s="72">
        <f t="shared" si="3"/>
        <v>86</v>
      </c>
      <c r="S36" s="72">
        <f t="shared" si="3"/>
        <v>96</v>
      </c>
      <c r="T36" s="72">
        <f t="shared" si="3"/>
        <v>105</v>
      </c>
      <c r="U36" s="72">
        <f t="shared" si="3"/>
        <v>131</v>
      </c>
      <c r="V36" s="82">
        <f t="shared" si="3"/>
        <v>105</v>
      </c>
      <c r="W36" s="72">
        <f t="shared" si="3"/>
        <v>137</v>
      </c>
      <c r="X36" s="72">
        <f t="shared" si="3"/>
        <v>161</v>
      </c>
      <c r="Y36" s="72">
        <f t="shared" si="3"/>
        <v>190</v>
      </c>
      <c r="Z36" s="72">
        <f t="shared" si="3"/>
        <v>150</v>
      </c>
      <c r="AA36" s="72">
        <f t="shared" si="3"/>
        <v>150</v>
      </c>
      <c r="AB36" s="72">
        <f t="shared" si="3"/>
        <v>150</v>
      </c>
      <c r="AC36" s="72">
        <f t="shared" si="3"/>
        <v>228</v>
      </c>
      <c r="AD36" s="72">
        <f t="shared" si="3"/>
        <v>169</v>
      </c>
      <c r="AE36" s="72">
        <f t="shared" si="3"/>
        <v>242</v>
      </c>
      <c r="AF36" s="72">
        <f t="shared" si="3"/>
        <v>214</v>
      </c>
      <c r="AG36" s="72">
        <f t="shared" si="3"/>
        <v>242</v>
      </c>
      <c r="AH36" s="72">
        <f t="shared" si="3"/>
        <v>187</v>
      </c>
      <c r="AI36" s="72">
        <f t="shared" si="3"/>
        <v>155</v>
      </c>
      <c r="AJ36" s="72">
        <f t="shared" si="3"/>
        <v>233</v>
      </c>
      <c r="AK36" s="72">
        <f t="shared" si="3"/>
        <v>230</v>
      </c>
      <c r="AL36" s="72">
        <f t="shared" si="3"/>
        <v>226</v>
      </c>
      <c r="AM36" s="72">
        <f t="shared" si="3"/>
        <v>192</v>
      </c>
      <c r="AN36" s="72">
        <f t="shared" si="3"/>
        <v>207</v>
      </c>
      <c r="AO36" s="72">
        <f t="shared" si="3"/>
        <v>205</v>
      </c>
      <c r="AP36" s="72">
        <f t="shared" si="3"/>
        <v>138</v>
      </c>
      <c r="AQ36" s="83">
        <f t="shared" si="3"/>
        <v>92</v>
      </c>
      <c r="AT36" s="131"/>
      <c r="AU36" s="131"/>
      <c r="AV36" s="131"/>
      <c r="AW36" s="131"/>
      <c r="AX36" s="131"/>
      <c r="AY36" s="131"/>
      <c r="AZ36" s="131"/>
      <c r="BA36" s="131"/>
      <c r="BB36" s="131"/>
      <c r="BC36" s="131"/>
    </row>
    <row r="37" spans="1:64" ht="5.45" customHeight="1">
      <c r="A37" s="110"/>
      <c r="B37" s="72"/>
      <c r="C37" s="72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75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  <c r="AJ37" s="80"/>
      <c r="AK37" s="80"/>
      <c r="AL37" s="80"/>
      <c r="AM37" s="80"/>
      <c r="AN37" s="80"/>
      <c r="AO37" s="80"/>
      <c r="AP37" s="80"/>
      <c r="AQ37" s="74"/>
      <c r="AT37" s="131"/>
      <c r="AU37" s="131"/>
      <c r="AV37" s="131"/>
      <c r="AW37" s="131"/>
      <c r="AX37" s="131"/>
      <c r="AY37" s="131"/>
      <c r="AZ37" s="131"/>
      <c r="BA37" s="131"/>
      <c r="BB37" s="131"/>
      <c r="BC37" s="131"/>
    </row>
    <row r="38" spans="1:64" s="1" customFormat="1" ht="13.9" customHeight="1">
      <c r="A38" s="226" t="s">
        <v>181</v>
      </c>
      <c r="B38" s="64">
        <f t="shared" ref="B38:AQ38" si="4">B6-B8-B16-B27</f>
        <v>222</v>
      </c>
      <c r="C38" s="64">
        <f t="shared" si="4"/>
        <v>293</v>
      </c>
      <c r="D38" s="64">
        <f t="shared" si="4"/>
        <v>303</v>
      </c>
      <c r="E38" s="64">
        <f t="shared" si="4"/>
        <v>336</v>
      </c>
      <c r="F38" s="64">
        <f t="shared" si="4"/>
        <v>320</v>
      </c>
      <c r="G38" s="64">
        <f t="shared" si="4"/>
        <v>360</v>
      </c>
      <c r="H38" s="64">
        <f t="shared" si="4"/>
        <v>379</v>
      </c>
      <c r="I38" s="64">
        <f t="shared" si="4"/>
        <v>399</v>
      </c>
      <c r="J38" s="64">
        <f t="shared" si="4"/>
        <v>365</v>
      </c>
      <c r="K38" s="64">
        <f t="shared" si="4"/>
        <v>424</v>
      </c>
      <c r="L38" s="64">
        <f t="shared" si="4"/>
        <v>477</v>
      </c>
      <c r="M38" s="64">
        <f t="shared" si="4"/>
        <v>544</v>
      </c>
      <c r="N38" s="64">
        <f t="shared" si="4"/>
        <v>138</v>
      </c>
      <c r="O38" s="64">
        <f t="shared" si="4"/>
        <v>237</v>
      </c>
      <c r="P38" s="64">
        <f t="shared" si="4"/>
        <v>195</v>
      </c>
      <c r="Q38" s="64">
        <f t="shared" si="4"/>
        <v>161</v>
      </c>
      <c r="R38" s="64">
        <f t="shared" si="4"/>
        <v>68</v>
      </c>
      <c r="S38" s="64">
        <f t="shared" si="4"/>
        <v>84</v>
      </c>
      <c r="T38" s="64">
        <f t="shared" si="4"/>
        <v>92</v>
      </c>
      <c r="U38" s="64">
        <f t="shared" si="4"/>
        <v>78</v>
      </c>
      <c r="V38" s="107">
        <f t="shared" si="4"/>
        <v>56</v>
      </c>
      <c r="W38" s="64">
        <f t="shared" si="4"/>
        <v>75</v>
      </c>
      <c r="X38" s="64">
        <f t="shared" si="4"/>
        <v>82</v>
      </c>
      <c r="Y38" s="64">
        <f t="shared" si="4"/>
        <v>88</v>
      </c>
      <c r="Z38" s="64">
        <f t="shared" si="4"/>
        <v>89</v>
      </c>
      <c r="AA38" s="64">
        <f t="shared" si="4"/>
        <v>105</v>
      </c>
      <c r="AB38" s="64">
        <f t="shared" si="4"/>
        <v>120</v>
      </c>
      <c r="AC38" s="64">
        <f t="shared" si="4"/>
        <v>127</v>
      </c>
      <c r="AD38" s="64">
        <f t="shared" si="4"/>
        <v>89</v>
      </c>
      <c r="AE38" s="64">
        <f t="shared" si="4"/>
        <v>126</v>
      </c>
      <c r="AF38" s="64">
        <f t="shared" si="4"/>
        <v>121</v>
      </c>
      <c r="AG38" s="64">
        <f t="shared" si="4"/>
        <v>98</v>
      </c>
      <c r="AH38" s="64">
        <f t="shared" si="4"/>
        <v>70</v>
      </c>
      <c r="AI38" s="64">
        <f t="shared" si="4"/>
        <v>81</v>
      </c>
      <c r="AJ38" s="64">
        <f t="shared" si="4"/>
        <v>129</v>
      </c>
      <c r="AK38" s="64">
        <f t="shared" si="4"/>
        <v>90</v>
      </c>
      <c r="AL38" s="64">
        <f t="shared" si="4"/>
        <v>132</v>
      </c>
      <c r="AM38" s="64">
        <f t="shared" si="4"/>
        <v>170</v>
      </c>
      <c r="AN38" s="64">
        <f t="shared" si="4"/>
        <v>139</v>
      </c>
      <c r="AO38" s="64">
        <f t="shared" si="4"/>
        <v>170</v>
      </c>
      <c r="AP38" s="64">
        <f t="shared" si="4"/>
        <v>98</v>
      </c>
      <c r="AQ38" s="108">
        <f t="shared" si="4"/>
        <v>79</v>
      </c>
      <c r="AR38" s="230"/>
      <c r="AS38" s="230"/>
      <c r="AT38" s="131"/>
      <c r="AU38" s="131"/>
      <c r="AV38" s="131"/>
      <c r="AW38" s="131"/>
      <c r="AX38" s="131"/>
      <c r="AY38" s="131"/>
      <c r="AZ38" s="131"/>
      <c r="BA38" s="131"/>
      <c r="BB38" s="131"/>
      <c r="BC38" s="131"/>
      <c r="BD38" s="230"/>
      <c r="BE38" s="230"/>
      <c r="BF38" s="230"/>
      <c r="BG38" s="230"/>
      <c r="BH38" s="230"/>
      <c r="BI38" s="230"/>
      <c r="BJ38" s="230"/>
      <c r="BK38" s="230"/>
      <c r="BL38" s="230"/>
    </row>
    <row r="39" spans="1:64" s="227" customFormat="1" ht="13.5">
      <c r="A39" s="463" t="s">
        <v>169</v>
      </c>
      <c r="B39" s="112">
        <v>41</v>
      </c>
      <c r="C39" s="112">
        <v>51</v>
      </c>
      <c r="D39" s="112">
        <v>57</v>
      </c>
      <c r="E39" s="112">
        <v>64</v>
      </c>
      <c r="F39" s="112">
        <v>58</v>
      </c>
      <c r="G39" s="112">
        <v>67</v>
      </c>
      <c r="H39" s="112">
        <v>75</v>
      </c>
      <c r="I39" s="112">
        <v>68</v>
      </c>
      <c r="J39" s="112">
        <v>65</v>
      </c>
      <c r="K39" s="112">
        <v>77</v>
      </c>
      <c r="L39" s="112">
        <v>85</v>
      </c>
      <c r="M39" s="112">
        <v>97</v>
      </c>
      <c r="N39" s="112">
        <v>97</v>
      </c>
      <c r="O39" s="112">
        <v>187</v>
      </c>
      <c r="P39" s="112">
        <v>137</v>
      </c>
      <c r="Q39" s="112">
        <v>94</v>
      </c>
      <c r="R39" s="112">
        <v>37</v>
      </c>
      <c r="S39" s="112">
        <v>42</v>
      </c>
      <c r="T39" s="112">
        <v>61</v>
      </c>
      <c r="U39" s="112">
        <v>46</v>
      </c>
      <c r="V39" s="113">
        <v>50</v>
      </c>
      <c r="W39" s="112">
        <v>67</v>
      </c>
      <c r="X39" s="112">
        <v>66</v>
      </c>
      <c r="Y39" s="112">
        <v>69</v>
      </c>
      <c r="Z39" s="112">
        <v>71</v>
      </c>
      <c r="AA39" s="112">
        <v>94</v>
      </c>
      <c r="AB39" s="112">
        <v>103</v>
      </c>
      <c r="AC39" s="112">
        <v>106</v>
      </c>
      <c r="AD39" s="112">
        <v>85</v>
      </c>
      <c r="AE39" s="112">
        <v>100</v>
      </c>
      <c r="AF39" s="112">
        <v>102</v>
      </c>
      <c r="AG39" s="112">
        <v>87</v>
      </c>
      <c r="AH39" s="112">
        <v>62</v>
      </c>
      <c r="AI39" s="112">
        <v>66</v>
      </c>
      <c r="AJ39" s="112">
        <v>92</v>
      </c>
      <c r="AK39" s="112">
        <v>74</v>
      </c>
      <c r="AL39" s="112">
        <v>56</v>
      </c>
      <c r="AM39" s="112">
        <v>64</v>
      </c>
      <c r="AN39" s="112">
        <v>73</v>
      </c>
      <c r="AO39" s="112">
        <v>54</v>
      </c>
      <c r="AP39" s="112">
        <v>36</v>
      </c>
      <c r="AQ39" s="114">
        <v>52</v>
      </c>
      <c r="AT39" s="131"/>
      <c r="AU39" s="131"/>
      <c r="AV39" s="131"/>
      <c r="AW39" s="131"/>
      <c r="AX39" s="131"/>
      <c r="AY39" s="131"/>
      <c r="AZ39" s="131"/>
      <c r="BA39" s="131"/>
      <c r="BB39" s="131"/>
      <c r="BC39" s="131"/>
    </row>
    <row r="40" spans="1:64" s="227" customFormat="1" ht="6.6" customHeight="1">
      <c r="A40" s="228"/>
      <c r="B40" s="121"/>
      <c r="C40" s="121"/>
    </row>
    <row r="41" spans="1:64" s="229" customFormat="1" ht="13.9" customHeight="1">
      <c r="A41" s="222" t="s">
        <v>117</v>
      </c>
      <c r="B41" s="71"/>
      <c r="C41" s="71"/>
      <c r="D41" s="71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121"/>
      <c r="U41" s="121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  <c r="AG41" s="121"/>
      <c r="AH41" s="121"/>
      <c r="AI41" s="121"/>
      <c r="AJ41" s="121"/>
      <c r="AK41" s="121"/>
      <c r="AL41" s="121"/>
      <c r="AM41" s="121"/>
      <c r="AN41" s="121"/>
      <c r="AO41" s="121"/>
      <c r="AP41" s="121"/>
      <c r="AQ41" s="121"/>
      <c r="AR41" s="121"/>
      <c r="AS41" s="121"/>
    </row>
    <row r="42" spans="1:64" s="227" customFormat="1">
      <c r="A42" s="222" t="s">
        <v>166</v>
      </c>
      <c r="B42" s="224"/>
      <c r="C42" s="224"/>
      <c r="D42" s="224"/>
      <c r="E42" s="121"/>
      <c r="F42" s="121"/>
      <c r="G42" s="121"/>
      <c r="H42" s="121"/>
      <c r="I42" s="121"/>
      <c r="J42" s="121"/>
      <c r="K42" s="121"/>
      <c r="L42" s="121"/>
      <c r="M42" s="121"/>
      <c r="N42" s="121"/>
      <c r="O42" s="121"/>
      <c r="P42" s="121"/>
      <c r="Q42" s="121"/>
      <c r="R42" s="121"/>
      <c r="S42" s="121"/>
      <c r="T42" s="121"/>
      <c r="U42" s="121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  <c r="AG42" s="121"/>
      <c r="AH42" s="121"/>
      <c r="AI42" s="121"/>
      <c r="AJ42" s="121"/>
      <c r="AK42" s="121"/>
      <c r="AL42" s="121"/>
      <c r="AM42" s="121"/>
      <c r="AN42" s="121"/>
      <c r="AO42" s="121"/>
      <c r="AP42" s="121"/>
      <c r="AQ42" s="121"/>
      <c r="AT42" s="229"/>
      <c r="AU42" s="229"/>
      <c r="AV42" s="229"/>
      <c r="AW42" s="229"/>
      <c r="AX42" s="229"/>
      <c r="AY42" s="229"/>
      <c r="AZ42" s="229"/>
      <c r="BA42" s="229"/>
      <c r="BB42" s="229"/>
      <c r="BC42" s="229"/>
    </row>
    <row r="43" spans="1:64" ht="13.5">
      <c r="A43" s="228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T43" s="224"/>
      <c r="AU43" s="224"/>
      <c r="AV43" s="224"/>
      <c r="AW43" s="224"/>
      <c r="AX43" s="224"/>
      <c r="AY43" s="224"/>
      <c r="AZ43" s="224"/>
      <c r="BA43" s="224"/>
      <c r="BB43" s="224"/>
      <c r="BC43" s="224"/>
    </row>
    <row r="44" spans="1:64" ht="13.5">
      <c r="A44" s="228"/>
      <c r="B44" s="224"/>
      <c r="C44" s="224"/>
      <c r="AT44" s="224"/>
      <c r="AU44" s="224"/>
      <c r="AV44" s="224"/>
      <c r="AW44" s="224"/>
      <c r="AX44" s="224"/>
      <c r="AY44" s="224"/>
      <c r="AZ44" s="224"/>
      <c r="BA44" s="224"/>
      <c r="BB44" s="224"/>
      <c r="BC44" s="224"/>
    </row>
    <row r="45" spans="1:64" ht="13.5">
      <c r="A45" s="228"/>
      <c r="B45" s="224"/>
      <c r="C45" s="224"/>
      <c r="AT45" s="224"/>
      <c r="AU45" s="224"/>
      <c r="AV45" s="224"/>
      <c r="AW45" s="224"/>
      <c r="AX45" s="224"/>
      <c r="AY45" s="224"/>
      <c r="AZ45" s="224"/>
      <c r="BA45" s="224"/>
      <c r="BB45" s="224"/>
      <c r="BC45" s="224"/>
      <c r="BD45" s="224"/>
    </row>
    <row r="46" spans="1:64" ht="13.5">
      <c r="A46" s="228"/>
      <c r="B46" s="224"/>
      <c r="C46" s="22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</row>
    <row r="47" spans="1:64" ht="13.5">
      <c r="A47" s="228"/>
      <c r="B47" s="224"/>
      <c r="C47" s="224"/>
      <c r="AT47" s="224"/>
      <c r="AU47" s="224"/>
      <c r="AV47" s="224"/>
      <c r="AW47" s="224"/>
      <c r="AX47" s="224"/>
      <c r="AY47" s="224"/>
      <c r="AZ47" s="224"/>
      <c r="BA47" s="224"/>
      <c r="BB47" s="224"/>
      <c r="BC47" s="224"/>
    </row>
    <row r="48" spans="1:64">
      <c r="B48" s="224"/>
      <c r="C48" s="224"/>
      <c r="AT48" s="224"/>
      <c r="AU48" s="224"/>
      <c r="AV48" s="224"/>
      <c r="AW48" s="224"/>
      <c r="AX48" s="224"/>
      <c r="AY48" s="224"/>
      <c r="AZ48" s="224"/>
      <c r="BA48" s="224"/>
      <c r="BB48" s="224"/>
      <c r="BC48" s="224"/>
    </row>
    <row r="49" spans="2:55">
      <c r="B49" s="224"/>
      <c r="C49" s="224"/>
      <c r="AT49" s="224"/>
      <c r="AU49" s="224"/>
      <c r="AV49" s="224"/>
      <c r="AW49" s="224"/>
      <c r="AX49" s="224"/>
      <c r="AY49" s="224"/>
      <c r="AZ49" s="224"/>
      <c r="BA49" s="224"/>
      <c r="BB49" s="224"/>
      <c r="BC49" s="224"/>
    </row>
    <row r="50" spans="2:55">
      <c r="B50" s="224"/>
      <c r="C50" s="224"/>
      <c r="AT50" s="224"/>
      <c r="AU50" s="224"/>
      <c r="AV50" s="224"/>
      <c r="AW50" s="224"/>
      <c r="AX50" s="224"/>
      <c r="AY50" s="224"/>
      <c r="AZ50" s="224"/>
      <c r="BA50" s="224"/>
      <c r="BB50" s="224"/>
      <c r="BC50" s="224"/>
    </row>
    <row r="51" spans="2:55">
      <c r="B51" s="224"/>
      <c r="C51" s="224"/>
      <c r="AT51" s="224"/>
      <c r="AU51" s="224"/>
      <c r="AV51" s="224"/>
      <c r="AW51" s="224"/>
      <c r="AX51" s="224"/>
      <c r="AY51" s="224"/>
      <c r="AZ51" s="224"/>
      <c r="BA51" s="224"/>
      <c r="BB51" s="224"/>
      <c r="BC51" s="224"/>
    </row>
    <row r="52" spans="2:55">
      <c r="B52" s="224"/>
      <c r="C52" s="224"/>
      <c r="AT52" s="224"/>
      <c r="AU52" s="224"/>
      <c r="AV52" s="224"/>
      <c r="AW52" s="224"/>
      <c r="AX52" s="224"/>
      <c r="AY52" s="224"/>
      <c r="AZ52" s="224"/>
      <c r="BA52" s="224"/>
      <c r="BB52" s="224"/>
      <c r="BC52" s="224"/>
    </row>
    <row r="53" spans="2:55">
      <c r="B53" s="224"/>
      <c r="C53" s="224"/>
    </row>
    <row r="54" spans="2:55">
      <c r="B54" s="224"/>
    </row>
    <row r="55" spans="2:55">
      <c r="B55" s="224"/>
    </row>
    <row r="56" spans="2:55">
      <c r="B56" s="224"/>
    </row>
    <row r="68" s="80" customFormat="1"/>
  </sheetData>
  <mergeCells count="1">
    <mergeCell ref="A4:A5"/>
  </mergeCells>
  <phoneticPr fontId="10" type="noConversion"/>
  <printOptions horizontalCentered="1" verticalCentered="1"/>
  <pageMargins left="0.64" right="0.19" top="0.35" bottom="0.93" header="0.23" footer="0.51181102362204722"/>
  <pageSetup paperSize="9" scale="75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B109"/>
  <sheetViews>
    <sheetView zoomScale="75" workbookViewId="0"/>
  </sheetViews>
  <sheetFormatPr defaultColWidth="8.85546875" defaultRowHeight="12.75"/>
  <cols>
    <col min="1" max="1" width="29.7109375" style="222" customWidth="1"/>
    <col min="2" max="2" width="7.28515625" style="222" hidden="1" customWidth="1"/>
    <col min="3" max="3" width="7.7109375" style="222" hidden="1" customWidth="1"/>
    <col min="4" max="12" width="7.28515625" style="222" hidden="1" customWidth="1"/>
    <col min="13" max="13" width="7.42578125" style="222" hidden="1" customWidth="1"/>
    <col min="14" max="21" width="7.28515625" style="222" hidden="1" customWidth="1"/>
    <col min="22" max="43" width="7.28515625" style="222" customWidth="1"/>
    <col min="44" max="44" width="5" style="222" customWidth="1"/>
    <col min="45" max="45" width="9.140625" style="222" customWidth="1"/>
    <col min="46" max="46" width="9.5703125" style="222" customWidth="1"/>
    <col min="47" max="47" width="8.140625" style="222" customWidth="1"/>
    <col min="48" max="16384" width="8.85546875" style="222"/>
  </cols>
  <sheetData>
    <row r="1" spans="1:132" s="273" customFormat="1" ht="15" customHeight="1">
      <c r="A1" s="448" t="s">
        <v>182</v>
      </c>
      <c r="B1" s="455"/>
      <c r="C1" s="455"/>
      <c r="D1" s="449"/>
      <c r="E1" s="449"/>
      <c r="F1" s="449"/>
      <c r="G1" s="449"/>
      <c r="H1" s="449"/>
      <c r="I1" s="449"/>
      <c r="J1" s="449"/>
      <c r="K1" s="449"/>
    </row>
    <row r="2" spans="1:132" ht="13.5" customHeight="1">
      <c r="A2" s="314" t="s">
        <v>17</v>
      </c>
      <c r="B2" s="264"/>
      <c r="C2" s="264"/>
      <c r="D2" s="264"/>
      <c r="E2" s="264"/>
      <c r="F2" s="265"/>
    </row>
    <row r="3" spans="1:132" ht="14.25" customHeight="1">
      <c r="A3" s="314" t="s">
        <v>44</v>
      </c>
      <c r="B3" s="264"/>
      <c r="C3" s="264"/>
      <c r="D3" s="264"/>
      <c r="E3" s="264"/>
      <c r="F3" s="265"/>
    </row>
    <row r="4" spans="1:132" ht="27" customHeight="1">
      <c r="A4" s="473" t="s">
        <v>161</v>
      </c>
      <c r="B4" s="99">
        <v>2005</v>
      </c>
      <c r="C4" s="100"/>
      <c r="D4" s="101"/>
      <c r="E4" s="102"/>
      <c r="F4" s="99">
        <v>2006</v>
      </c>
      <c r="G4" s="100"/>
      <c r="H4" s="101"/>
      <c r="I4" s="102"/>
      <c r="J4" s="99">
        <v>2007</v>
      </c>
      <c r="K4" s="100"/>
      <c r="L4" s="101"/>
      <c r="M4" s="102"/>
      <c r="N4" s="99">
        <v>2008</v>
      </c>
      <c r="O4" s="100"/>
      <c r="P4" s="101"/>
      <c r="Q4" s="102"/>
      <c r="R4" s="99">
        <v>2009</v>
      </c>
      <c r="S4" s="100"/>
      <c r="T4" s="101"/>
      <c r="U4" s="102"/>
      <c r="V4" s="99">
        <v>2010</v>
      </c>
      <c r="W4" s="100"/>
      <c r="X4" s="101"/>
      <c r="Y4" s="102"/>
      <c r="Z4" s="99">
        <v>2011</v>
      </c>
      <c r="AA4" s="100"/>
      <c r="AB4" s="101"/>
      <c r="AC4" s="102"/>
      <c r="AD4" s="99">
        <v>2012</v>
      </c>
      <c r="AE4" s="100"/>
      <c r="AF4" s="101"/>
      <c r="AG4" s="102"/>
      <c r="AH4" s="99">
        <v>2013</v>
      </c>
      <c r="AI4" s="100"/>
      <c r="AJ4" s="101"/>
      <c r="AK4" s="102"/>
      <c r="AL4" s="99">
        <v>2014</v>
      </c>
      <c r="AM4" s="100"/>
      <c r="AN4" s="101"/>
      <c r="AO4" s="102"/>
      <c r="AP4" s="477">
        <v>2015</v>
      </c>
      <c r="AQ4" s="478"/>
      <c r="AR4" s="360"/>
      <c r="AS4" s="360"/>
    </row>
    <row r="5" spans="1:132" ht="18.75" customHeight="1">
      <c r="A5" s="475"/>
      <c r="B5" s="39" t="s">
        <v>19</v>
      </c>
      <c r="C5" s="39" t="s">
        <v>20</v>
      </c>
      <c r="D5" s="39" t="s">
        <v>21</v>
      </c>
      <c r="E5" s="39" t="s">
        <v>22</v>
      </c>
      <c r="F5" s="39" t="s">
        <v>19</v>
      </c>
      <c r="G5" s="39" t="s">
        <v>20</v>
      </c>
      <c r="H5" s="39" t="s">
        <v>21</v>
      </c>
      <c r="I5" s="39" t="s">
        <v>22</v>
      </c>
      <c r="J5" s="39" t="s">
        <v>19</v>
      </c>
      <c r="K5" s="39" t="s">
        <v>20</v>
      </c>
      <c r="L5" s="39" t="s">
        <v>21</v>
      </c>
      <c r="M5" s="39" t="s">
        <v>22</v>
      </c>
      <c r="N5" s="39" t="s">
        <v>19</v>
      </c>
      <c r="O5" s="39" t="s">
        <v>20</v>
      </c>
      <c r="P5" s="39" t="s">
        <v>21</v>
      </c>
      <c r="Q5" s="39" t="s">
        <v>22</v>
      </c>
      <c r="R5" s="39" t="s">
        <v>19</v>
      </c>
      <c r="S5" s="39" t="s">
        <v>20</v>
      </c>
      <c r="T5" s="39" t="s">
        <v>21</v>
      </c>
      <c r="U5" s="39" t="s">
        <v>22</v>
      </c>
      <c r="V5" s="39" t="s">
        <v>19</v>
      </c>
      <c r="W5" s="39" t="s">
        <v>20</v>
      </c>
      <c r="X5" s="39" t="s">
        <v>21</v>
      </c>
      <c r="Y5" s="39" t="s">
        <v>22</v>
      </c>
      <c r="Z5" s="39" t="s">
        <v>19</v>
      </c>
      <c r="AA5" s="39" t="s">
        <v>20</v>
      </c>
      <c r="AB5" s="39" t="s">
        <v>21</v>
      </c>
      <c r="AC5" s="39" t="s">
        <v>22</v>
      </c>
      <c r="AD5" s="39" t="s">
        <v>19</v>
      </c>
      <c r="AE5" s="39" t="s">
        <v>20</v>
      </c>
      <c r="AF5" s="39" t="s">
        <v>21</v>
      </c>
      <c r="AG5" s="39" t="s">
        <v>22</v>
      </c>
      <c r="AH5" s="39" t="s">
        <v>19</v>
      </c>
      <c r="AI5" s="39" t="s">
        <v>20</v>
      </c>
      <c r="AJ5" s="39" t="s">
        <v>21</v>
      </c>
      <c r="AK5" s="39" t="s">
        <v>22</v>
      </c>
      <c r="AL5" s="39" t="s">
        <v>19</v>
      </c>
      <c r="AM5" s="39" t="s">
        <v>20</v>
      </c>
      <c r="AN5" s="39" t="s">
        <v>21</v>
      </c>
      <c r="AO5" s="39" t="s">
        <v>22</v>
      </c>
      <c r="AP5" s="39" t="s">
        <v>19</v>
      </c>
      <c r="AQ5" s="39" t="s">
        <v>20</v>
      </c>
      <c r="AR5" s="361"/>
      <c r="AS5" s="361"/>
    </row>
    <row r="6" spans="1:132" s="230" customFormat="1" ht="18" customHeight="1">
      <c r="A6" s="443" t="s">
        <v>172</v>
      </c>
      <c r="B6" s="64">
        <v>7495</v>
      </c>
      <c r="C6" s="64">
        <v>9112</v>
      </c>
      <c r="D6" s="64">
        <v>9541</v>
      </c>
      <c r="E6" s="64">
        <v>9988</v>
      </c>
      <c r="F6" s="64">
        <v>9794</v>
      </c>
      <c r="G6" s="64">
        <v>10612</v>
      </c>
      <c r="H6" s="64">
        <v>11801</v>
      </c>
      <c r="I6" s="64">
        <v>12832</v>
      </c>
      <c r="J6" s="64">
        <v>12964</v>
      </c>
      <c r="K6" s="64">
        <v>14338</v>
      </c>
      <c r="L6" s="64">
        <v>15053</v>
      </c>
      <c r="M6" s="64">
        <v>18263</v>
      </c>
      <c r="N6" s="64">
        <v>18841</v>
      </c>
      <c r="O6" s="64">
        <v>23583</v>
      </c>
      <c r="P6" s="64">
        <v>25479</v>
      </c>
      <c r="Q6" s="64">
        <v>17632</v>
      </c>
      <c r="R6" s="64">
        <v>9774</v>
      </c>
      <c r="S6" s="64">
        <v>9992</v>
      </c>
      <c r="T6" s="64">
        <v>11755</v>
      </c>
      <c r="U6" s="64">
        <v>13912</v>
      </c>
      <c r="V6" s="104">
        <v>11691</v>
      </c>
      <c r="W6" s="105">
        <v>13734</v>
      </c>
      <c r="X6" s="105">
        <v>16261</v>
      </c>
      <c r="Y6" s="105">
        <v>19056</v>
      </c>
      <c r="Z6" s="105">
        <v>18516</v>
      </c>
      <c r="AA6" s="105">
        <v>19852</v>
      </c>
      <c r="AB6" s="105">
        <v>21127</v>
      </c>
      <c r="AC6" s="105">
        <v>23113</v>
      </c>
      <c r="AD6" s="105">
        <v>19078</v>
      </c>
      <c r="AE6" s="105">
        <v>21808</v>
      </c>
      <c r="AF6" s="105">
        <v>21427</v>
      </c>
      <c r="AG6" s="105">
        <v>22405</v>
      </c>
      <c r="AH6" s="105">
        <v>17922</v>
      </c>
      <c r="AI6" s="105">
        <v>17044</v>
      </c>
      <c r="AJ6" s="105">
        <v>21217</v>
      </c>
      <c r="AK6" s="105">
        <v>20804</v>
      </c>
      <c r="AL6" s="105">
        <v>14227</v>
      </c>
      <c r="AM6" s="105">
        <v>13884</v>
      </c>
      <c r="AN6" s="105">
        <v>13102</v>
      </c>
      <c r="AO6" s="105">
        <v>13169</v>
      </c>
      <c r="AP6" s="105">
        <v>9565</v>
      </c>
      <c r="AQ6" s="106">
        <v>8706</v>
      </c>
      <c r="AR6" s="64"/>
      <c r="AS6" s="64"/>
      <c r="AT6" s="131"/>
    </row>
    <row r="7" spans="1:132" s="230" customFormat="1" ht="4.9000000000000004" customHeight="1">
      <c r="A7" s="118"/>
      <c r="B7" s="64"/>
      <c r="C7" s="119"/>
      <c r="D7" s="64"/>
      <c r="E7" s="119"/>
      <c r="F7" s="119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107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  <c r="AH7" s="64"/>
      <c r="AI7" s="64"/>
      <c r="AJ7" s="64"/>
      <c r="AK7" s="64"/>
      <c r="AL7" s="64"/>
      <c r="AM7" s="64"/>
      <c r="AN7" s="64"/>
      <c r="AO7" s="64"/>
      <c r="AP7" s="64"/>
      <c r="AQ7" s="108"/>
      <c r="AR7" s="64"/>
      <c r="AS7" s="64"/>
      <c r="AT7" s="131"/>
    </row>
    <row r="8" spans="1:132" s="230" customFormat="1">
      <c r="A8" s="444" t="s">
        <v>173</v>
      </c>
      <c r="B8" s="64">
        <v>1075</v>
      </c>
      <c r="C8" s="64">
        <v>1370</v>
      </c>
      <c r="D8" s="64">
        <v>1556</v>
      </c>
      <c r="E8" s="64">
        <v>1750</v>
      </c>
      <c r="F8" s="64">
        <v>1454</v>
      </c>
      <c r="G8" s="64">
        <v>1859</v>
      </c>
      <c r="H8" s="64">
        <v>2000</v>
      </c>
      <c r="I8" s="64">
        <v>2212</v>
      </c>
      <c r="J8" s="64">
        <v>2010</v>
      </c>
      <c r="K8" s="64">
        <v>2468</v>
      </c>
      <c r="L8" s="64">
        <v>2798</v>
      </c>
      <c r="M8" s="64">
        <v>3323</v>
      </c>
      <c r="N8" s="64">
        <v>3088</v>
      </c>
      <c r="O8" s="64">
        <v>3997</v>
      </c>
      <c r="P8" s="64">
        <v>4428</v>
      </c>
      <c r="Q8" s="64">
        <v>3107</v>
      </c>
      <c r="R8" s="64">
        <v>1016</v>
      </c>
      <c r="S8" s="64">
        <v>1194</v>
      </c>
      <c r="T8" s="64">
        <v>1387</v>
      </c>
      <c r="U8" s="64">
        <v>1679</v>
      </c>
      <c r="V8" s="107">
        <v>1245</v>
      </c>
      <c r="W8" s="64">
        <v>1443</v>
      </c>
      <c r="X8" s="64">
        <v>2062</v>
      </c>
      <c r="Y8" s="64">
        <v>2351</v>
      </c>
      <c r="Z8" s="64">
        <v>2001</v>
      </c>
      <c r="AA8" s="64">
        <v>2680</v>
      </c>
      <c r="AB8" s="64">
        <v>3153</v>
      </c>
      <c r="AC8" s="64">
        <v>3913</v>
      </c>
      <c r="AD8" s="64">
        <v>2725</v>
      </c>
      <c r="AE8" s="64">
        <v>3729</v>
      </c>
      <c r="AF8" s="64">
        <v>2993</v>
      </c>
      <c r="AG8" s="64">
        <v>3398</v>
      </c>
      <c r="AH8" s="64">
        <v>2287</v>
      </c>
      <c r="AI8" s="64">
        <v>2651</v>
      </c>
      <c r="AJ8" s="64">
        <v>2883</v>
      </c>
      <c r="AK8" s="64">
        <v>2692</v>
      </c>
      <c r="AL8" s="64">
        <v>1677</v>
      </c>
      <c r="AM8" s="64">
        <v>1612</v>
      </c>
      <c r="AN8" s="64">
        <v>1770</v>
      </c>
      <c r="AO8" s="64">
        <v>1642</v>
      </c>
      <c r="AP8" s="64">
        <v>954</v>
      </c>
      <c r="AQ8" s="108">
        <v>1046</v>
      </c>
      <c r="AR8" s="64"/>
      <c r="AS8" s="64"/>
      <c r="AT8" s="131"/>
      <c r="AU8" s="131"/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1"/>
      <c r="CN8" s="131"/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</row>
    <row r="9" spans="1:132" s="230" customFormat="1">
      <c r="A9" s="444" t="s">
        <v>174</v>
      </c>
      <c r="B9" s="64">
        <v>5065</v>
      </c>
      <c r="C9" s="64">
        <v>6054</v>
      </c>
      <c r="D9" s="64">
        <v>6117</v>
      </c>
      <c r="E9" s="64">
        <v>6119</v>
      </c>
      <c r="F9" s="64">
        <v>6404</v>
      </c>
      <c r="G9" s="64">
        <v>6605</v>
      </c>
      <c r="H9" s="64">
        <v>7568</v>
      </c>
      <c r="I9" s="64">
        <v>7857</v>
      </c>
      <c r="J9" s="64">
        <v>8507</v>
      </c>
      <c r="K9" s="64">
        <v>9171</v>
      </c>
      <c r="L9" s="64">
        <v>9294</v>
      </c>
      <c r="M9" s="64">
        <v>11185</v>
      </c>
      <c r="N9" s="64">
        <v>11874</v>
      </c>
      <c r="O9" s="64">
        <v>14928</v>
      </c>
      <c r="P9" s="64">
        <v>15820</v>
      </c>
      <c r="Q9" s="64">
        <v>10173</v>
      </c>
      <c r="R9" s="64">
        <v>6416</v>
      </c>
      <c r="S9" s="64">
        <v>6503</v>
      </c>
      <c r="T9" s="64">
        <v>7776</v>
      </c>
      <c r="U9" s="64">
        <v>9079</v>
      </c>
      <c r="V9" s="107">
        <v>7789</v>
      </c>
      <c r="W9" s="64">
        <v>9132</v>
      </c>
      <c r="X9" s="64">
        <v>10547</v>
      </c>
      <c r="Y9" s="64">
        <v>12282</v>
      </c>
      <c r="Z9" s="64">
        <v>12805</v>
      </c>
      <c r="AA9" s="64">
        <v>13258</v>
      </c>
      <c r="AB9" s="64">
        <v>13685</v>
      </c>
      <c r="AC9" s="64">
        <v>14258</v>
      </c>
      <c r="AD9" s="64">
        <v>12363</v>
      </c>
      <c r="AE9" s="64">
        <v>12955</v>
      </c>
      <c r="AF9" s="64">
        <v>13263</v>
      </c>
      <c r="AG9" s="64">
        <v>13015</v>
      </c>
      <c r="AH9" s="64">
        <v>10957</v>
      </c>
      <c r="AI9" s="64">
        <v>9819</v>
      </c>
      <c r="AJ9" s="64">
        <v>13155</v>
      </c>
      <c r="AK9" s="64">
        <v>12407</v>
      </c>
      <c r="AL9" s="64">
        <v>8603</v>
      </c>
      <c r="AM9" s="64">
        <v>9045</v>
      </c>
      <c r="AN9" s="64">
        <v>8091</v>
      </c>
      <c r="AO9" s="64">
        <v>8052</v>
      </c>
      <c r="AP9" s="64">
        <v>6331</v>
      </c>
      <c r="AQ9" s="108">
        <v>5904</v>
      </c>
      <c r="AR9" s="64"/>
      <c r="AS9" s="64"/>
      <c r="AT9" s="131"/>
      <c r="AU9" s="131"/>
      <c r="AV9" s="131"/>
      <c r="AW9" s="131"/>
      <c r="AX9" s="131"/>
      <c r="AY9" s="131"/>
      <c r="AZ9" s="131"/>
      <c r="BA9" s="131"/>
      <c r="BB9" s="131"/>
      <c r="BC9" s="131"/>
      <c r="BD9" s="131"/>
      <c r="BE9" s="131"/>
      <c r="BF9" s="131"/>
      <c r="BG9" s="131"/>
      <c r="BH9" s="131"/>
      <c r="BI9" s="131"/>
      <c r="BJ9" s="131"/>
      <c r="BK9" s="131"/>
      <c r="BL9" s="131"/>
      <c r="BM9" s="131"/>
      <c r="BN9" s="131"/>
      <c r="BO9" s="131"/>
      <c r="BP9" s="131"/>
      <c r="BQ9" s="131"/>
      <c r="BR9" s="131"/>
      <c r="BS9" s="131"/>
      <c r="BT9" s="131"/>
      <c r="BU9" s="131"/>
      <c r="BV9" s="131"/>
      <c r="BW9" s="131"/>
      <c r="BX9" s="131"/>
      <c r="BY9" s="131"/>
      <c r="BZ9" s="131"/>
      <c r="CA9" s="131"/>
      <c r="CB9" s="131"/>
      <c r="CC9" s="131"/>
      <c r="CD9" s="131"/>
      <c r="CE9" s="131"/>
      <c r="CF9" s="131"/>
      <c r="CG9" s="131"/>
      <c r="CH9" s="131"/>
      <c r="CI9" s="131"/>
      <c r="CJ9" s="131"/>
      <c r="CK9" s="131"/>
      <c r="CL9" s="131"/>
      <c r="CM9" s="131"/>
      <c r="CN9" s="131"/>
      <c r="CO9" s="131"/>
      <c r="CP9" s="131"/>
      <c r="CQ9" s="131"/>
      <c r="CR9" s="131"/>
      <c r="CS9" s="131"/>
      <c r="CT9" s="131"/>
      <c r="CU9" s="131"/>
      <c r="CV9" s="131"/>
      <c r="CW9" s="131"/>
      <c r="CX9" s="131"/>
      <c r="CY9" s="131"/>
      <c r="CZ9" s="131"/>
      <c r="DA9" s="131"/>
      <c r="DB9" s="131"/>
      <c r="DC9" s="131"/>
      <c r="DD9" s="131"/>
      <c r="DE9" s="131"/>
      <c r="DF9" s="131"/>
      <c r="DG9" s="131"/>
      <c r="DH9" s="131"/>
      <c r="DI9" s="131"/>
      <c r="DJ9" s="131"/>
      <c r="DK9" s="131"/>
      <c r="DL9" s="131"/>
      <c r="DM9" s="131"/>
      <c r="DN9" s="131"/>
      <c r="DO9" s="131"/>
      <c r="DP9" s="131"/>
      <c r="DQ9" s="131"/>
      <c r="DR9" s="131"/>
      <c r="DS9" s="131"/>
      <c r="DT9" s="131"/>
      <c r="DU9" s="131"/>
      <c r="DV9" s="131"/>
      <c r="DW9" s="131"/>
      <c r="DX9" s="131"/>
      <c r="DY9" s="131"/>
      <c r="DZ9" s="131"/>
      <c r="EA9" s="131"/>
      <c r="EB9" s="131"/>
    </row>
    <row r="10" spans="1:132" s="230" customFormat="1">
      <c r="A10" s="444" t="s">
        <v>175</v>
      </c>
      <c r="B10" s="64">
        <v>1133</v>
      </c>
      <c r="C10" s="64">
        <v>1395</v>
      </c>
      <c r="D10" s="64">
        <v>1565</v>
      </c>
      <c r="E10" s="64">
        <v>1783</v>
      </c>
      <c r="F10" s="64">
        <v>1616</v>
      </c>
      <c r="G10" s="64">
        <v>1788</v>
      </c>
      <c r="H10" s="64">
        <v>1854</v>
      </c>
      <c r="I10" s="64">
        <v>2364</v>
      </c>
      <c r="J10" s="64">
        <v>2082</v>
      </c>
      <c r="K10" s="64">
        <v>2275</v>
      </c>
      <c r="L10" s="64">
        <v>2484</v>
      </c>
      <c r="M10" s="64">
        <v>3211</v>
      </c>
      <c r="N10" s="64">
        <v>3741</v>
      </c>
      <c r="O10" s="64">
        <v>4421</v>
      </c>
      <c r="P10" s="64">
        <v>5036</v>
      </c>
      <c r="Q10" s="64">
        <v>4191</v>
      </c>
      <c r="R10" s="64">
        <v>2274</v>
      </c>
      <c r="S10" s="64">
        <v>2211</v>
      </c>
      <c r="T10" s="64">
        <v>2500</v>
      </c>
      <c r="U10" s="64">
        <v>3076</v>
      </c>
      <c r="V10" s="107">
        <v>2601</v>
      </c>
      <c r="W10" s="64">
        <v>3084</v>
      </c>
      <c r="X10" s="64">
        <v>3570</v>
      </c>
      <c r="Y10" s="64">
        <v>4335</v>
      </c>
      <c r="Z10" s="64">
        <v>3621</v>
      </c>
      <c r="AA10" s="64">
        <v>3809</v>
      </c>
      <c r="AB10" s="64">
        <v>4169</v>
      </c>
      <c r="AC10" s="64">
        <v>4815</v>
      </c>
      <c r="AD10" s="64">
        <v>3901</v>
      </c>
      <c r="AE10" s="64">
        <v>4998</v>
      </c>
      <c r="AF10" s="64">
        <v>5050</v>
      </c>
      <c r="AG10" s="64">
        <v>5894</v>
      </c>
      <c r="AH10" s="64">
        <v>4608</v>
      </c>
      <c r="AI10" s="64">
        <v>4493</v>
      </c>
      <c r="AJ10" s="64">
        <v>5050</v>
      </c>
      <c r="AK10" s="64">
        <v>5615</v>
      </c>
      <c r="AL10" s="64">
        <v>3815</v>
      </c>
      <c r="AM10" s="64">
        <v>3057</v>
      </c>
      <c r="AN10" s="64">
        <v>3102</v>
      </c>
      <c r="AO10" s="64">
        <v>3305</v>
      </c>
      <c r="AP10" s="64">
        <v>2182</v>
      </c>
      <c r="AQ10" s="108">
        <v>1677</v>
      </c>
      <c r="AR10" s="64"/>
      <c r="AS10" s="64"/>
      <c r="AT10" s="131"/>
      <c r="AU10" s="131"/>
      <c r="AV10" s="131"/>
      <c r="AW10" s="131"/>
      <c r="AX10" s="131"/>
      <c r="AY10" s="131"/>
      <c r="AZ10" s="131"/>
      <c r="BA10" s="131"/>
      <c r="BB10" s="131"/>
      <c r="BC10" s="131"/>
      <c r="BD10" s="131"/>
      <c r="BE10" s="131"/>
      <c r="BF10" s="131"/>
      <c r="BG10" s="131"/>
      <c r="BH10" s="131"/>
      <c r="BI10" s="131"/>
      <c r="BJ10" s="131"/>
      <c r="BK10" s="131"/>
      <c r="BL10" s="131"/>
      <c r="BM10" s="131"/>
      <c r="BN10" s="131"/>
      <c r="BO10" s="131"/>
      <c r="BP10" s="131"/>
      <c r="BQ10" s="131"/>
      <c r="BR10" s="131"/>
      <c r="BS10" s="131"/>
      <c r="BT10" s="131"/>
      <c r="BU10" s="131"/>
      <c r="BV10" s="131"/>
      <c r="BW10" s="131"/>
      <c r="BX10" s="131"/>
      <c r="BY10" s="131"/>
      <c r="BZ10" s="131"/>
      <c r="CA10" s="131"/>
      <c r="CB10" s="131"/>
      <c r="CC10" s="131"/>
      <c r="CD10" s="131"/>
      <c r="CE10" s="131"/>
      <c r="CF10" s="131"/>
      <c r="CG10" s="131"/>
      <c r="CH10" s="131"/>
      <c r="CI10" s="131"/>
      <c r="CJ10" s="131"/>
      <c r="CK10" s="131"/>
      <c r="CL10" s="131"/>
      <c r="CM10" s="131"/>
      <c r="CN10" s="131"/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</row>
    <row r="11" spans="1:132" s="230" customFormat="1">
      <c r="A11" s="362" t="s">
        <v>176</v>
      </c>
      <c r="B11" s="79">
        <f t="shared" ref="B11:AQ11" si="0">B6-B8-B9-B10</f>
        <v>222</v>
      </c>
      <c r="C11" s="79">
        <f t="shared" si="0"/>
        <v>293</v>
      </c>
      <c r="D11" s="79">
        <f t="shared" si="0"/>
        <v>303</v>
      </c>
      <c r="E11" s="79">
        <f t="shared" si="0"/>
        <v>336</v>
      </c>
      <c r="F11" s="79">
        <f t="shared" si="0"/>
        <v>320</v>
      </c>
      <c r="G11" s="79">
        <f t="shared" si="0"/>
        <v>360</v>
      </c>
      <c r="H11" s="79">
        <f t="shared" si="0"/>
        <v>379</v>
      </c>
      <c r="I11" s="79">
        <f t="shared" si="0"/>
        <v>399</v>
      </c>
      <c r="J11" s="79">
        <f t="shared" si="0"/>
        <v>365</v>
      </c>
      <c r="K11" s="79">
        <f t="shared" si="0"/>
        <v>424</v>
      </c>
      <c r="L11" s="79">
        <f t="shared" si="0"/>
        <v>477</v>
      </c>
      <c r="M11" s="79">
        <f t="shared" si="0"/>
        <v>544</v>
      </c>
      <c r="N11" s="79">
        <f t="shared" si="0"/>
        <v>138</v>
      </c>
      <c r="O11" s="79">
        <f t="shared" si="0"/>
        <v>237</v>
      </c>
      <c r="P11" s="79">
        <f t="shared" si="0"/>
        <v>195</v>
      </c>
      <c r="Q11" s="79">
        <f t="shared" si="0"/>
        <v>161</v>
      </c>
      <c r="R11" s="79">
        <f t="shared" si="0"/>
        <v>68</v>
      </c>
      <c r="S11" s="79">
        <f t="shared" si="0"/>
        <v>84</v>
      </c>
      <c r="T11" s="79">
        <f t="shared" si="0"/>
        <v>92</v>
      </c>
      <c r="U11" s="79">
        <f t="shared" si="0"/>
        <v>78</v>
      </c>
      <c r="V11" s="115">
        <f t="shared" si="0"/>
        <v>56</v>
      </c>
      <c r="W11" s="79">
        <f t="shared" si="0"/>
        <v>75</v>
      </c>
      <c r="X11" s="79">
        <f t="shared" si="0"/>
        <v>82</v>
      </c>
      <c r="Y11" s="79">
        <f t="shared" si="0"/>
        <v>88</v>
      </c>
      <c r="Z11" s="79">
        <f t="shared" si="0"/>
        <v>89</v>
      </c>
      <c r="AA11" s="79">
        <f t="shared" si="0"/>
        <v>105</v>
      </c>
      <c r="AB11" s="79">
        <f t="shared" si="0"/>
        <v>120</v>
      </c>
      <c r="AC11" s="79">
        <f t="shared" si="0"/>
        <v>127</v>
      </c>
      <c r="AD11" s="79">
        <f t="shared" si="0"/>
        <v>89</v>
      </c>
      <c r="AE11" s="79">
        <f t="shared" si="0"/>
        <v>126</v>
      </c>
      <c r="AF11" s="79">
        <f t="shared" si="0"/>
        <v>121</v>
      </c>
      <c r="AG11" s="79">
        <f t="shared" si="0"/>
        <v>98</v>
      </c>
      <c r="AH11" s="79">
        <f t="shared" si="0"/>
        <v>70</v>
      </c>
      <c r="AI11" s="79">
        <f t="shared" si="0"/>
        <v>81</v>
      </c>
      <c r="AJ11" s="79">
        <f t="shared" si="0"/>
        <v>129</v>
      </c>
      <c r="AK11" s="79">
        <f t="shared" si="0"/>
        <v>90</v>
      </c>
      <c r="AL11" s="79">
        <f t="shared" si="0"/>
        <v>132</v>
      </c>
      <c r="AM11" s="79">
        <f t="shared" si="0"/>
        <v>170</v>
      </c>
      <c r="AN11" s="79">
        <f t="shared" si="0"/>
        <v>139</v>
      </c>
      <c r="AO11" s="79">
        <f t="shared" si="0"/>
        <v>170</v>
      </c>
      <c r="AP11" s="79">
        <f t="shared" si="0"/>
        <v>98</v>
      </c>
      <c r="AQ11" s="116">
        <f t="shared" si="0"/>
        <v>79</v>
      </c>
      <c r="AR11" s="64"/>
      <c r="AS11" s="64"/>
      <c r="AT11" s="131"/>
      <c r="AU11" s="131"/>
      <c r="AV11" s="131"/>
      <c r="AW11" s="131"/>
      <c r="AX11" s="131"/>
      <c r="AY11" s="131"/>
      <c r="AZ11" s="131"/>
      <c r="BA11" s="131"/>
      <c r="BB11" s="131"/>
      <c r="BC11" s="131"/>
      <c r="BD11" s="131"/>
      <c r="BE11" s="131"/>
      <c r="BF11" s="131"/>
      <c r="BG11" s="131"/>
      <c r="BH11" s="131"/>
      <c r="BI11" s="131"/>
      <c r="BJ11" s="131"/>
      <c r="BK11" s="131"/>
      <c r="BL11" s="131"/>
      <c r="BM11" s="131"/>
      <c r="BN11" s="131"/>
      <c r="BO11" s="131"/>
      <c r="BP11" s="131"/>
      <c r="BQ11" s="131"/>
      <c r="BR11" s="131"/>
      <c r="BS11" s="131"/>
      <c r="BT11" s="131"/>
      <c r="BU11" s="131"/>
      <c r="BV11" s="131"/>
      <c r="BW11" s="131"/>
      <c r="BX11" s="131"/>
      <c r="BY11" s="131"/>
      <c r="BZ11" s="131"/>
      <c r="CA11" s="131"/>
      <c r="CB11" s="131"/>
      <c r="CC11" s="131"/>
      <c r="CD11" s="131"/>
      <c r="CE11" s="131"/>
      <c r="CF11" s="131"/>
      <c r="CG11" s="131"/>
      <c r="CH11" s="131"/>
      <c r="CI11" s="131"/>
      <c r="CJ11" s="131"/>
      <c r="CK11" s="131"/>
      <c r="CL11" s="131"/>
      <c r="CM11" s="131"/>
      <c r="CN11" s="131"/>
      <c r="CO11" s="131"/>
      <c r="CP11" s="131"/>
      <c r="CQ11" s="131"/>
      <c r="CR11" s="131"/>
      <c r="CS11" s="131"/>
      <c r="CT11" s="131"/>
      <c r="CU11" s="131"/>
      <c r="CV11" s="131"/>
      <c r="CW11" s="131"/>
      <c r="CX11" s="131"/>
      <c r="CY11" s="131"/>
      <c r="CZ11" s="131"/>
      <c r="DA11" s="131"/>
      <c r="DB11" s="131"/>
      <c r="DC11" s="131"/>
      <c r="DD11" s="131"/>
      <c r="DE11" s="131"/>
      <c r="DF11" s="131"/>
      <c r="DG11" s="131"/>
      <c r="DH11" s="131"/>
      <c r="DI11" s="131"/>
      <c r="DJ11" s="131"/>
      <c r="DK11" s="131"/>
      <c r="DL11" s="131"/>
      <c r="DM11" s="131"/>
      <c r="DN11" s="131"/>
      <c r="DO11" s="131"/>
      <c r="DP11" s="131"/>
      <c r="DQ11" s="131"/>
      <c r="DR11" s="131"/>
      <c r="DS11" s="131"/>
      <c r="DT11" s="131"/>
      <c r="DU11" s="131"/>
      <c r="DV11" s="131"/>
      <c r="DW11" s="131"/>
      <c r="DX11" s="131"/>
      <c r="DY11" s="131"/>
      <c r="DZ11" s="131"/>
      <c r="EA11" s="131"/>
      <c r="EB11" s="131"/>
    </row>
    <row r="12" spans="1:132" s="230" customFormat="1" ht="4.9000000000000004" customHeight="1">
      <c r="A12" s="103"/>
      <c r="B12" s="64"/>
      <c r="C12" s="121"/>
      <c r="D12" s="64"/>
      <c r="E12" s="121"/>
      <c r="F12" s="121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107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  <c r="AH12" s="64"/>
      <c r="AI12" s="64"/>
      <c r="AJ12" s="64"/>
      <c r="AK12" s="64"/>
      <c r="AL12" s="64"/>
      <c r="AM12" s="64"/>
      <c r="AN12" s="64"/>
      <c r="AO12" s="64"/>
      <c r="AP12" s="64"/>
      <c r="AQ12" s="108"/>
      <c r="AR12" s="64"/>
      <c r="AS12" s="64"/>
      <c r="AT12" s="131"/>
      <c r="AU12" s="131"/>
      <c r="AV12" s="131"/>
      <c r="AW12" s="131"/>
      <c r="AX12" s="131"/>
      <c r="AY12" s="131"/>
      <c r="AZ12" s="131"/>
      <c r="BA12" s="131"/>
      <c r="BB12" s="131"/>
      <c r="BC12" s="131"/>
      <c r="BD12" s="131"/>
      <c r="BE12" s="131"/>
      <c r="BF12" s="131"/>
      <c r="BG12" s="131"/>
      <c r="BH12" s="131"/>
      <c r="BI12" s="131"/>
      <c r="BJ12" s="131"/>
      <c r="BK12" s="131"/>
      <c r="BL12" s="131"/>
      <c r="BM12" s="131"/>
      <c r="BN12" s="131"/>
      <c r="BO12" s="131"/>
      <c r="BP12" s="131"/>
      <c r="BQ12" s="131"/>
      <c r="BR12" s="131"/>
      <c r="BS12" s="131"/>
      <c r="BT12" s="131"/>
      <c r="BU12" s="131"/>
      <c r="BV12" s="131"/>
      <c r="BW12" s="131"/>
      <c r="BX12" s="131"/>
      <c r="BY12" s="131"/>
      <c r="BZ12" s="131"/>
      <c r="CA12" s="131"/>
      <c r="CB12" s="131"/>
      <c r="CC12" s="131"/>
      <c r="CD12" s="131"/>
      <c r="CE12" s="131"/>
      <c r="CF12" s="131"/>
      <c r="CG12" s="131"/>
      <c r="CH12" s="131"/>
      <c r="CI12" s="131"/>
      <c r="CJ12" s="131"/>
      <c r="CK12" s="131"/>
      <c r="CL12" s="131"/>
      <c r="CM12" s="131"/>
      <c r="CN12" s="131"/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</row>
    <row r="13" spans="1:132" s="230" customFormat="1" ht="26.45" customHeight="1">
      <c r="A13" s="395" t="s">
        <v>58</v>
      </c>
      <c r="B13" s="64">
        <v>565</v>
      </c>
      <c r="C13" s="64">
        <v>590</v>
      </c>
      <c r="D13" s="64">
        <v>703</v>
      </c>
      <c r="E13" s="64">
        <v>826</v>
      </c>
      <c r="F13" s="64">
        <v>748</v>
      </c>
      <c r="G13" s="64">
        <v>724</v>
      </c>
      <c r="H13" s="64">
        <v>718</v>
      </c>
      <c r="I13" s="64">
        <v>976</v>
      </c>
      <c r="J13" s="64">
        <v>890</v>
      </c>
      <c r="K13" s="64">
        <v>896</v>
      </c>
      <c r="L13" s="64">
        <v>1021</v>
      </c>
      <c r="M13" s="64">
        <v>1304</v>
      </c>
      <c r="N13" s="64">
        <v>1331</v>
      </c>
      <c r="O13" s="64">
        <v>1599</v>
      </c>
      <c r="P13" s="64">
        <v>1845</v>
      </c>
      <c r="Q13" s="64">
        <v>1682</v>
      </c>
      <c r="R13" s="64">
        <v>1156</v>
      </c>
      <c r="S13" s="64">
        <v>1124</v>
      </c>
      <c r="T13" s="64">
        <v>1176</v>
      </c>
      <c r="U13" s="64">
        <v>1480</v>
      </c>
      <c r="V13" s="107">
        <v>1308</v>
      </c>
      <c r="W13" s="64">
        <v>1367</v>
      </c>
      <c r="X13" s="64">
        <v>1323</v>
      </c>
      <c r="Y13" s="64">
        <v>1766</v>
      </c>
      <c r="Z13" s="64">
        <v>1549</v>
      </c>
      <c r="AA13" s="64">
        <v>1499</v>
      </c>
      <c r="AB13" s="64">
        <v>1519</v>
      </c>
      <c r="AC13" s="64">
        <v>1780</v>
      </c>
      <c r="AD13" s="64">
        <v>1704</v>
      </c>
      <c r="AE13" s="64">
        <v>1876</v>
      </c>
      <c r="AF13" s="64">
        <v>1710</v>
      </c>
      <c r="AG13" s="64">
        <v>2224</v>
      </c>
      <c r="AH13" s="64">
        <v>2139</v>
      </c>
      <c r="AI13" s="64">
        <v>1887</v>
      </c>
      <c r="AJ13" s="64">
        <v>1746</v>
      </c>
      <c r="AK13" s="64">
        <v>2415</v>
      </c>
      <c r="AL13" s="64">
        <v>1955</v>
      </c>
      <c r="AM13" s="64">
        <v>1357</v>
      </c>
      <c r="AN13" s="64">
        <v>1254</v>
      </c>
      <c r="AO13" s="64">
        <v>1486</v>
      </c>
      <c r="AP13" s="64">
        <v>1050</v>
      </c>
      <c r="AQ13" s="108">
        <v>719</v>
      </c>
      <c r="AR13" s="64"/>
      <c r="AS13" s="64"/>
      <c r="AT13" s="131"/>
      <c r="AU13" s="131"/>
      <c r="AV13" s="131"/>
      <c r="AW13" s="131"/>
      <c r="AX13" s="131"/>
      <c r="AY13" s="131"/>
      <c r="AZ13" s="131"/>
      <c r="BA13" s="131"/>
      <c r="BB13" s="131"/>
      <c r="BC13" s="131"/>
      <c r="BD13" s="131"/>
      <c r="BE13" s="131"/>
      <c r="BF13" s="131"/>
      <c r="BG13" s="131"/>
      <c r="BH13" s="131"/>
      <c r="BI13" s="131"/>
      <c r="BJ13" s="131"/>
      <c r="BK13" s="131"/>
      <c r="BL13" s="131"/>
      <c r="BM13" s="131"/>
      <c r="BN13" s="131"/>
      <c r="BO13" s="131"/>
      <c r="BP13" s="131"/>
      <c r="BQ13" s="131"/>
      <c r="BR13" s="131"/>
      <c r="BS13" s="131"/>
      <c r="BT13" s="131"/>
      <c r="BU13" s="131"/>
      <c r="BV13" s="131"/>
      <c r="BW13" s="131"/>
      <c r="BX13" s="131"/>
      <c r="BY13" s="131"/>
      <c r="BZ13" s="131"/>
      <c r="CA13" s="131"/>
      <c r="CB13" s="131"/>
      <c r="CC13" s="131"/>
      <c r="CD13" s="131"/>
      <c r="CE13" s="131"/>
      <c r="CF13" s="131"/>
      <c r="CG13" s="131"/>
      <c r="CH13" s="131"/>
      <c r="CI13" s="131"/>
      <c r="CJ13" s="131"/>
      <c r="CK13" s="131"/>
      <c r="CL13" s="131"/>
      <c r="CM13" s="131"/>
      <c r="CN13" s="131"/>
      <c r="CO13" s="131"/>
      <c r="CP13" s="131"/>
      <c r="CQ13" s="131"/>
      <c r="CR13" s="131"/>
      <c r="CS13" s="131"/>
      <c r="CT13" s="131"/>
      <c r="CU13" s="131"/>
      <c r="CV13" s="131"/>
      <c r="CW13" s="131"/>
      <c r="CX13" s="131"/>
      <c r="CY13" s="131"/>
      <c r="CZ13" s="131"/>
      <c r="DA13" s="131"/>
      <c r="DB13" s="131"/>
      <c r="DC13" s="131"/>
      <c r="DD13" s="131"/>
      <c r="DE13" s="131"/>
      <c r="DF13" s="131"/>
      <c r="DG13" s="131"/>
      <c r="DH13" s="131"/>
      <c r="DI13" s="131"/>
      <c r="DJ13" s="131"/>
      <c r="DK13" s="131"/>
      <c r="DL13" s="131"/>
      <c r="DM13" s="131"/>
      <c r="DN13" s="131"/>
      <c r="DO13" s="131"/>
      <c r="DP13" s="131"/>
      <c r="DQ13" s="131"/>
      <c r="DR13" s="131"/>
      <c r="DS13" s="131"/>
      <c r="DT13" s="131"/>
      <c r="DU13" s="131"/>
      <c r="DV13" s="131"/>
      <c r="DW13" s="131"/>
      <c r="DX13" s="131"/>
      <c r="DY13" s="131"/>
      <c r="DZ13" s="131"/>
      <c r="EA13" s="131"/>
      <c r="EB13" s="131"/>
    </row>
    <row r="14" spans="1:132">
      <c r="A14" s="445" t="s">
        <v>173</v>
      </c>
      <c r="B14" s="71">
        <v>1</v>
      </c>
      <c r="C14" s="71">
        <v>1</v>
      </c>
      <c r="D14" s="71">
        <v>1</v>
      </c>
      <c r="E14" s="71">
        <v>1</v>
      </c>
      <c r="F14" s="122">
        <v>0</v>
      </c>
      <c r="G14" s="71">
        <v>1</v>
      </c>
      <c r="H14" s="71">
        <v>2</v>
      </c>
      <c r="I14" s="71">
        <v>4</v>
      </c>
      <c r="J14" s="71">
        <v>1</v>
      </c>
      <c r="K14" s="71">
        <v>1</v>
      </c>
      <c r="L14" s="71">
        <v>4</v>
      </c>
      <c r="M14" s="71">
        <v>8</v>
      </c>
      <c r="N14" s="71">
        <v>3</v>
      </c>
      <c r="O14" s="71">
        <v>5</v>
      </c>
      <c r="P14" s="71">
        <v>4</v>
      </c>
      <c r="Q14" s="71">
        <v>3</v>
      </c>
      <c r="R14" s="71">
        <v>4</v>
      </c>
      <c r="S14" s="71">
        <v>1</v>
      </c>
      <c r="T14" s="71">
        <v>2</v>
      </c>
      <c r="U14" s="71">
        <v>3</v>
      </c>
      <c r="V14" s="81">
        <v>1</v>
      </c>
      <c r="W14" s="71">
        <v>2</v>
      </c>
      <c r="X14" s="71">
        <v>2</v>
      </c>
      <c r="Y14" s="71">
        <v>2</v>
      </c>
      <c r="Z14" s="71">
        <v>3</v>
      </c>
      <c r="AA14" s="71">
        <v>2</v>
      </c>
      <c r="AB14" s="71">
        <v>3</v>
      </c>
      <c r="AC14" s="71">
        <v>4</v>
      </c>
      <c r="AD14" s="71">
        <v>3</v>
      </c>
      <c r="AE14" s="71">
        <v>4</v>
      </c>
      <c r="AF14" s="71">
        <v>3</v>
      </c>
      <c r="AG14" s="71">
        <v>5</v>
      </c>
      <c r="AH14" s="71">
        <v>4</v>
      </c>
      <c r="AI14" s="71">
        <v>4</v>
      </c>
      <c r="AJ14" s="71">
        <v>3</v>
      </c>
      <c r="AK14" s="71">
        <v>3</v>
      </c>
      <c r="AL14" s="71">
        <v>1</v>
      </c>
      <c r="AM14" s="71">
        <v>1</v>
      </c>
      <c r="AN14" s="71">
        <v>1</v>
      </c>
      <c r="AO14" s="71">
        <v>1</v>
      </c>
      <c r="AP14" s="71">
        <v>0</v>
      </c>
      <c r="AQ14" s="109">
        <v>1</v>
      </c>
      <c r="AR14" s="71"/>
      <c r="AS14" s="64"/>
      <c r="AT14" s="224"/>
      <c r="AU14" s="131"/>
      <c r="AV14" s="224"/>
      <c r="AW14" s="224"/>
      <c r="AX14" s="224"/>
      <c r="AY14" s="224"/>
      <c r="AZ14" s="224"/>
      <c r="BA14" s="224"/>
      <c r="BB14" s="224"/>
      <c r="BC14" s="224"/>
      <c r="BD14" s="224"/>
      <c r="BE14" s="224"/>
      <c r="BF14" s="224"/>
      <c r="BG14" s="224"/>
      <c r="BH14" s="224"/>
      <c r="BI14" s="224"/>
      <c r="BJ14" s="224"/>
      <c r="BK14" s="224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  <c r="CM14" s="224"/>
      <c r="CN14" s="224"/>
      <c r="CO14" s="224"/>
      <c r="CP14" s="224"/>
      <c r="CQ14" s="224"/>
      <c r="CR14" s="224"/>
      <c r="CS14" s="224"/>
      <c r="CT14" s="224"/>
      <c r="CU14" s="224"/>
      <c r="CV14" s="224"/>
      <c r="CW14" s="224"/>
      <c r="CX14" s="224"/>
      <c r="CY14" s="224"/>
      <c r="CZ14" s="224"/>
      <c r="DA14" s="224"/>
      <c r="DB14" s="224"/>
      <c r="DC14" s="224"/>
      <c r="DD14" s="224"/>
      <c r="DE14" s="224"/>
      <c r="DF14" s="224"/>
      <c r="DG14" s="224"/>
      <c r="DH14" s="224"/>
      <c r="DI14" s="224"/>
      <c r="DJ14" s="224"/>
      <c r="DK14" s="224"/>
      <c r="DL14" s="224"/>
      <c r="DM14" s="224"/>
      <c r="DN14" s="224"/>
      <c r="DO14" s="224"/>
      <c r="DP14" s="224"/>
      <c r="DQ14" s="224"/>
      <c r="DR14" s="224"/>
      <c r="DS14" s="224"/>
      <c r="DT14" s="224"/>
      <c r="DU14" s="224"/>
      <c r="DV14" s="224"/>
      <c r="DW14" s="224"/>
      <c r="DX14" s="224"/>
      <c r="DY14" s="224"/>
      <c r="DZ14" s="224"/>
      <c r="EA14" s="224"/>
      <c r="EB14" s="224"/>
    </row>
    <row r="15" spans="1:132">
      <c r="A15" s="445" t="s">
        <v>174</v>
      </c>
      <c r="B15" s="71">
        <v>192</v>
      </c>
      <c r="C15" s="71">
        <v>223</v>
      </c>
      <c r="D15" s="71">
        <v>259</v>
      </c>
      <c r="E15" s="71">
        <v>259</v>
      </c>
      <c r="F15" s="71">
        <v>230</v>
      </c>
      <c r="G15" s="71">
        <v>253</v>
      </c>
      <c r="H15" s="71">
        <v>219</v>
      </c>
      <c r="I15" s="71">
        <v>271</v>
      </c>
      <c r="J15" s="71">
        <v>298</v>
      </c>
      <c r="K15" s="71">
        <v>332</v>
      </c>
      <c r="L15" s="71">
        <v>332</v>
      </c>
      <c r="M15" s="71">
        <v>396</v>
      </c>
      <c r="N15" s="71">
        <v>479</v>
      </c>
      <c r="O15" s="71">
        <v>574</v>
      </c>
      <c r="P15" s="71">
        <v>669</v>
      </c>
      <c r="Q15" s="71">
        <v>469</v>
      </c>
      <c r="R15" s="71">
        <v>361</v>
      </c>
      <c r="S15" s="71">
        <v>387</v>
      </c>
      <c r="T15" s="71">
        <v>386</v>
      </c>
      <c r="U15" s="71">
        <v>460</v>
      </c>
      <c r="V15" s="81">
        <v>438</v>
      </c>
      <c r="W15" s="71">
        <v>498</v>
      </c>
      <c r="X15" s="71">
        <v>443</v>
      </c>
      <c r="Y15" s="71">
        <v>514</v>
      </c>
      <c r="Z15" s="71">
        <v>566</v>
      </c>
      <c r="AA15" s="71">
        <v>545</v>
      </c>
      <c r="AB15" s="71">
        <v>539</v>
      </c>
      <c r="AC15" s="71">
        <v>502</v>
      </c>
      <c r="AD15" s="71">
        <v>649</v>
      </c>
      <c r="AE15" s="71">
        <v>575</v>
      </c>
      <c r="AF15" s="71">
        <v>455</v>
      </c>
      <c r="AG15" s="71">
        <v>526</v>
      </c>
      <c r="AH15" s="71">
        <v>712</v>
      </c>
      <c r="AI15" s="71">
        <v>528</v>
      </c>
      <c r="AJ15" s="71">
        <v>449</v>
      </c>
      <c r="AK15" s="71">
        <v>480</v>
      </c>
      <c r="AL15" s="71">
        <v>680</v>
      </c>
      <c r="AM15" s="71">
        <v>421</v>
      </c>
      <c r="AN15" s="71">
        <v>361</v>
      </c>
      <c r="AO15" s="71">
        <v>392</v>
      </c>
      <c r="AP15" s="71">
        <v>419</v>
      </c>
      <c r="AQ15" s="109">
        <v>246</v>
      </c>
      <c r="AR15" s="71"/>
      <c r="AS15" s="64"/>
      <c r="AT15" s="224"/>
      <c r="AU15" s="131"/>
      <c r="AV15" s="224"/>
      <c r="AW15" s="224"/>
      <c r="AX15" s="224"/>
      <c r="AY15" s="224"/>
      <c r="AZ15" s="224"/>
      <c r="BA15" s="224"/>
      <c r="BB15" s="224"/>
      <c r="BC15" s="224"/>
      <c r="BD15" s="224"/>
      <c r="BE15" s="224"/>
      <c r="BF15" s="224"/>
      <c r="BG15" s="224"/>
      <c r="BH15" s="224"/>
      <c r="BI15" s="224"/>
      <c r="BJ15" s="224"/>
      <c r="BK15" s="224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  <c r="CM15" s="224"/>
      <c r="CN15" s="224"/>
      <c r="CO15" s="224"/>
      <c r="CP15" s="224"/>
      <c r="CQ15" s="224"/>
      <c r="CR15" s="224"/>
      <c r="CS15" s="224"/>
      <c r="CT15" s="224"/>
      <c r="CU15" s="224"/>
      <c r="CV15" s="224"/>
      <c r="CW15" s="224"/>
      <c r="CX15" s="224"/>
      <c r="CY15" s="224"/>
      <c r="CZ15" s="224"/>
      <c r="DA15" s="224"/>
      <c r="DB15" s="224"/>
      <c r="DC15" s="224"/>
      <c r="DD15" s="224"/>
      <c r="DE15" s="224"/>
      <c r="DF15" s="224"/>
      <c r="DG15" s="224"/>
      <c r="DH15" s="224"/>
      <c r="DI15" s="224"/>
      <c r="DJ15" s="224"/>
      <c r="DK15" s="224"/>
      <c r="DL15" s="224"/>
      <c r="DM15" s="224"/>
      <c r="DN15" s="224"/>
      <c r="DO15" s="224"/>
      <c r="DP15" s="224"/>
      <c r="DQ15" s="224"/>
      <c r="DR15" s="224"/>
      <c r="DS15" s="224"/>
      <c r="DT15" s="224"/>
      <c r="DU15" s="224"/>
      <c r="DV15" s="224"/>
      <c r="DW15" s="224"/>
      <c r="DX15" s="224"/>
      <c r="DY15" s="224"/>
      <c r="DZ15" s="224"/>
      <c r="EA15" s="224"/>
      <c r="EB15" s="224"/>
    </row>
    <row r="16" spans="1:132">
      <c r="A16" s="445" t="s">
        <v>175</v>
      </c>
      <c r="B16" s="71">
        <v>359</v>
      </c>
      <c r="C16" s="71">
        <v>349</v>
      </c>
      <c r="D16" s="71">
        <v>422</v>
      </c>
      <c r="E16" s="71">
        <v>546</v>
      </c>
      <c r="F16" s="71">
        <v>489</v>
      </c>
      <c r="G16" s="71">
        <v>446</v>
      </c>
      <c r="H16" s="71">
        <v>473</v>
      </c>
      <c r="I16" s="71">
        <v>679</v>
      </c>
      <c r="J16" s="71">
        <v>566</v>
      </c>
      <c r="K16" s="71">
        <v>535</v>
      </c>
      <c r="L16" s="71">
        <v>637</v>
      </c>
      <c r="M16" s="71">
        <v>867</v>
      </c>
      <c r="N16" s="71">
        <v>849</v>
      </c>
      <c r="O16" s="71">
        <v>1020</v>
      </c>
      <c r="P16" s="71">
        <v>1171</v>
      </c>
      <c r="Q16" s="71">
        <v>1209</v>
      </c>
      <c r="R16" s="71">
        <v>791</v>
      </c>
      <c r="S16" s="71">
        <v>735</v>
      </c>
      <c r="T16" s="71">
        <v>788</v>
      </c>
      <c r="U16" s="71">
        <v>1017</v>
      </c>
      <c r="V16" s="81">
        <v>869</v>
      </c>
      <c r="W16" s="71">
        <v>867</v>
      </c>
      <c r="X16" s="71">
        <v>878</v>
      </c>
      <c r="Y16" s="71">
        <v>1250</v>
      </c>
      <c r="Z16" s="71">
        <v>980</v>
      </c>
      <c r="AA16" s="71">
        <v>952</v>
      </c>
      <c r="AB16" s="71">
        <v>977</v>
      </c>
      <c r="AC16" s="71">
        <v>1273</v>
      </c>
      <c r="AD16" s="71">
        <v>1052</v>
      </c>
      <c r="AE16" s="71">
        <v>1297</v>
      </c>
      <c r="AF16" s="71">
        <v>1252</v>
      </c>
      <c r="AG16" s="71">
        <v>1693</v>
      </c>
      <c r="AH16" s="71">
        <v>1423</v>
      </c>
      <c r="AI16" s="71">
        <v>1355</v>
      </c>
      <c r="AJ16" s="71">
        <v>1294</v>
      </c>
      <c r="AK16" s="71">
        <v>1932</v>
      </c>
      <c r="AL16" s="71">
        <v>1207</v>
      </c>
      <c r="AM16" s="71">
        <v>884</v>
      </c>
      <c r="AN16" s="71">
        <v>841</v>
      </c>
      <c r="AO16" s="71">
        <v>1021</v>
      </c>
      <c r="AP16" s="71">
        <v>604</v>
      </c>
      <c r="AQ16" s="109">
        <v>457</v>
      </c>
      <c r="AR16" s="71"/>
      <c r="AS16" s="64"/>
      <c r="AT16" s="224"/>
      <c r="AU16" s="131"/>
      <c r="AV16" s="224"/>
      <c r="AW16" s="224"/>
      <c r="AX16" s="224"/>
      <c r="AY16" s="224"/>
      <c r="AZ16" s="224"/>
      <c r="BA16" s="224"/>
      <c r="BB16" s="224"/>
      <c r="BC16" s="224"/>
      <c r="BD16" s="224"/>
      <c r="BE16" s="224"/>
      <c r="BF16" s="224"/>
      <c r="BG16" s="224"/>
      <c r="BH16" s="224"/>
      <c r="BI16" s="224"/>
      <c r="BJ16" s="224"/>
      <c r="BK16" s="224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  <c r="CM16" s="224"/>
      <c r="CN16" s="224"/>
      <c r="CO16" s="224"/>
      <c r="CP16" s="224"/>
      <c r="CQ16" s="224"/>
      <c r="CR16" s="224"/>
      <c r="CS16" s="224"/>
      <c r="CT16" s="224"/>
      <c r="CU16" s="224"/>
      <c r="CV16" s="224"/>
      <c r="CW16" s="224"/>
      <c r="CX16" s="224"/>
      <c r="CY16" s="224"/>
      <c r="CZ16" s="224"/>
      <c r="DA16" s="224"/>
      <c r="DB16" s="224"/>
      <c r="DC16" s="224"/>
      <c r="DD16" s="224"/>
      <c r="DE16" s="224"/>
      <c r="DF16" s="224"/>
      <c r="DG16" s="224"/>
      <c r="DH16" s="224"/>
      <c r="DI16" s="224"/>
      <c r="DJ16" s="224"/>
      <c r="DK16" s="224"/>
      <c r="DL16" s="224"/>
      <c r="DM16" s="224"/>
      <c r="DN16" s="224"/>
      <c r="DO16" s="224"/>
      <c r="DP16" s="224"/>
      <c r="DQ16" s="224"/>
      <c r="DR16" s="224"/>
      <c r="DS16" s="224"/>
      <c r="DT16" s="224"/>
      <c r="DU16" s="224"/>
      <c r="DV16" s="224"/>
      <c r="DW16" s="224"/>
      <c r="DX16" s="224"/>
      <c r="DY16" s="224"/>
      <c r="DZ16" s="224"/>
      <c r="EA16" s="224"/>
      <c r="EB16" s="224"/>
    </row>
    <row r="17" spans="1:132" ht="7.9" customHeight="1">
      <c r="A17" s="110"/>
      <c r="B17" s="363"/>
      <c r="C17" s="363"/>
      <c r="D17" s="363"/>
      <c r="E17" s="363"/>
      <c r="F17" s="363"/>
      <c r="G17" s="363"/>
      <c r="H17" s="363"/>
      <c r="I17" s="363"/>
      <c r="J17" s="363"/>
      <c r="K17" s="363"/>
      <c r="L17" s="363"/>
      <c r="M17" s="363"/>
      <c r="N17" s="363"/>
      <c r="O17" s="363"/>
      <c r="P17" s="363"/>
      <c r="Q17" s="363"/>
      <c r="R17" s="363"/>
      <c r="S17" s="363"/>
      <c r="T17" s="363"/>
      <c r="U17" s="363"/>
      <c r="V17" s="364"/>
      <c r="W17" s="363"/>
      <c r="X17" s="363"/>
      <c r="Y17" s="363"/>
      <c r="Z17" s="363"/>
      <c r="AA17" s="363"/>
      <c r="AB17" s="363"/>
      <c r="AC17" s="363"/>
      <c r="AD17" s="363"/>
      <c r="AE17" s="363"/>
      <c r="AF17" s="363"/>
      <c r="AG17" s="363"/>
      <c r="AH17" s="363"/>
      <c r="AI17" s="363"/>
      <c r="AJ17" s="363"/>
      <c r="AK17" s="363"/>
      <c r="AL17" s="363"/>
      <c r="AM17" s="363"/>
      <c r="AN17" s="363"/>
      <c r="AO17" s="363"/>
      <c r="AP17" s="363"/>
      <c r="AQ17" s="365"/>
      <c r="AR17" s="363"/>
      <c r="AS17" s="64"/>
      <c r="AT17" s="224"/>
      <c r="AU17" s="131"/>
      <c r="AV17" s="224"/>
      <c r="AW17" s="224"/>
      <c r="AX17" s="224"/>
      <c r="AY17" s="224"/>
      <c r="AZ17" s="224"/>
      <c r="BA17" s="224"/>
      <c r="BB17" s="224"/>
      <c r="BC17" s="224"/>
      <c r="BD17" s="224"/>
      <c r="BE17" s="224"/>
      <c r="BF17" s="224"/>
      <c r="BG17" s="224"/>
      <c r="BH17" s="224"/>
      <c r="BI17" s="224"/>
      <c r="BJ17" s="224"/>
      <c r="BK17" s="224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  <c r="CM17" s="224"/>
      <c r="CN17" s="224"/>
      <c r="CO17" s="224"/>
      <c r="CP17" s="224"/>
      <c r="CQ17" s="224"/>
      <c r="CR17" s="224"/>
      <c r="CS17" s="224"/>
      <c r="CT17" s="224"/>
      <c r="CU17" s="224"/>
      <c r="CV17" s="224"/>
      <c r="CW17" s="224"/>
      <c r="CX17" s="224"/>
      <c r="CY17" s="224"/>
      <c r="CZ17" s="224"/>
      <c r="DA17" s="224"/>
      <c r="DB17" s="224"/>
      <c r="DC17" s="224"/>
      <c r="DD17" s="224"/>
      <c r="DE17" s="224"/>
      <c r="DF17" s="224"/>
      <c r="DG17" s="224"/>
      <c r="DH17" s="224"/>
      <c r="DI17" s="224"/>
      <c r="DJ17" s="224"/>
      <c r="DK17" s="224"/>
      <c r="DL17" s="224"/>
      <c r="DM17" s="224"/>
      <c r="DN17" s="224"/>
      <c r="DO17" s="224"/>
      <c r="DP17" s="224"/>
      <c r="DQ17" s="224"/>
      <c r="DR17" s="224"/>
      <c r="DS17" s="224"/>
      <c r="DT17" s="224"/>
      <c r="DU17" s="224"/>
      <c r="DV17" s="224"/>
      <c r="DW17" s="224"/>
      <c r="DX17" s="224"/>
      <c r="DY17" s="224"/>
      <c r="DZ17" s="224"/>
      <c r="EA17" s="224"/>
      <c r="EB17" s="224"/>
    </row>
    <row r="18" spans="1:132" s="230" customFormat="1" ht="13.15" customHeight="1">
      <c r="A18" s="395" t="s">
        <v>59</v>
      </c>
      <c r="B18" s="64">
        <v>2709</v>
      </c>
      <c r="C18" s="64">
        <v>3017</v>
      </c>
      <c r="D18" s="64">
        <v>2983</v>
      </c>
      <c r="E18" s="64">
        <v>2632</v>
      </c>
      <c r="F18" s="64">
        <v>3434</v>
      </c>
      <c r="G18" s="64">
        <v>2980</v>
      </c>
      <c r="H18" s="64">
        <v>3588</v>
      </c>
      <c r="I18" s="64">
        <v>3248</v>
      </c>
      <c r="J18" s="64">
        <v>4382</v>
      </c>
      <c r="K18" s="64">
        <v>4206</v>
      </c>
      <c r="L18" s="64">
        <v>3692</v>
      </c>
      <c r="M18" s="64">
        <v>4615</v>
      </c>
      <c r="N18" s="64">
        <v>5794</v>
      </c>
      <c r="O18" s="64">
        <v>7117</v>
      </c>
      <c r="P18" s="64">
        <v>7077</v>
      </c>
      <c r="Q18" s="64">
        <v>4908</v>
      </c>
      <c r="R18" s="64">
        <v>3865</v>
      </c>
      <c r="S18" s="64">
        <v>3022</v>
      </c>
      <c r="T18" s="64">
        <v>3643</v>
      </c>
      <c r="U18" s="64">
        <v>4872</v>
      </c>
      <c r="V18" s="107">
        <v>4263</v>
      </c>
      <c r="W18" s="64">
        <v>4618</v>
      </c>
      <c r="X18" s="64">
        <v>5346</v>
      </c>
      <c r="Y18" s="64">
        <v>6480</v>
      </c>
      <c r="Z18" s="64">
        <v>7658</v>
      </c>
      <c r="AA18" s="64">
        <v>7138</v>
      </c>
      <c r="AB18" s="64">
        <v>6839</v>
      </c>
      <c r="AC18" s="64">
        <v>7952</v>
      </c>
      <c r="AD18" s="64">
        <v>6984</v>
      </c>
      <c r="AE18" s="64">
        <v>6493</v>
      </c>
      <c r="AF18" s="64">
        <v>6978</v>
      </c>
      <c r="AG18" s="64">
        <v>6669</v>
      </c>
      <c r="AH18" s="64">
        <v>5202</v>
      </c>
      <c r="AI18" s="64">
        <v>3603</v>
      </c>
      <c r="AJ18" s="64">
        <v>6808</v>
      </c>
      <c r="AK18" s="64">
        <v>6372</v>
      </c>
      <c r="AL18" s="64">
        <v>3870</v>
      </c>
      <c r="AM18" s="64">
        <v>4658</v>
      </c>
      <c r="AN18" s="64">
        <v>3401</v>
      </c>
      <c r="AO18" s="64">
        <v>3854</v>
      </c>
      <c r="AP18" s="64">
        <v>3337</v>
      </c>
      <c r="AQ18" s="108">
        <v>2947</v>
      </c>
      <c r="AR18" s="64"/>
      <c r="AS18" s="64"/>
      <c r="AT18" s="131"/>
      <c r="AU18" s="131"/>
      <c r="AV18" s="131"/>
      <c r="AW18" s="131"/>
      <c r="AX18" s="131"/>
      <c r="AY18" s="131"/>
      <c r="AZ18" s="131"/>
      <c r="BA18" s="131"/>
      <c r="BB18" s="131"/>
      <c r="BC18" s="131"/>
      <c r="BD18" s="131"/>
      <c r="BE18" s="131"/>
      <c r="BF18" s="131"/>
      <c r="BG18" s="131"/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1"/>
      <c r="CC18" s="131"/>
      <c r="CD18" s="131"/>
      <c r="CE18" s="131"/>
      <c r="CF18" s="131"/>
      <c r="CG18" s="131"/>
      <c r="CH18" s="131"/>
      <c r="CI18" s="131"/>
      <c r="CJ18" s="131"/>
      <c r="CK18" s="131"/>
      <c r="CL18" s="131"/>
      <c r="CM18" s="131"/>
      <c r="CN18" s="131"/>
      <c r="CO18" s="131"/>
      <c r="CP18" s="131"/>
      <c r="CQ18" s="131"/>
      <c r="CR18" s="131"/>
      <c r="CS18" s="131"/>
      <c r="CT18" s="131"/>
      <c r="CU18" s="131"/>
      <c r="CV18" s="131"/>
      <c r="CW18" s="131"/>
      <c r="CX18" s="131"/>
      <c r="CY18" s="131"/>
      <c r="CZ18" s="131"/>
      <c r="DA18" s="131"/>
      <c r="DB18" s="131"/>
      <c r="DC18" s="131"/>
      <c r="DD18" s="131"/>
      <c r="DE18" s="131"/>
      <c r="DF18" s="131"/>
      <c r="DG18" s="131"/>
      <c r="DH18" s="131"/>
      <c r="DI18" s="131"/>
      <c r="DJ18" s="131"/>
      <c r="DK18" s="131"/>
      <c r="DL18" s="131"/>
      <c r="DM18" s="131"/>
      <c r="DN18" s="131"/>
      <c r="DO18" s="131"/>
      <c r="DP18" s="131"/>
      <c r="DQ18" s="131"/>
      <c r="DR18" s="131"/>
      <c r="DS18" s="131"/>
      <c r="DT18" s="131"/>
      <c r="DU18" s="131"/>
      <c r="DV18" s="131"/>
      <c r="DW18" s="131"/>
      <c r="DX18" s="131"/>
      <c r="DY18" s="131"/>
      <c r="DZ18" s="131"/>
      <c r="EA18" s="131"/>
      <c r="EB18" s="131"/>
    </row>
    <row r="19" spans="1:132">
      <c r="A19" s="445" t="s">
        <v>174</v>
      </c>
      <c r="B19" s="71">
        <v>2709</v>
      </c>
      <c r="C19" s="71">
        <v>3016</v>
      </c>
      <c r="D19" s="71">
        <v>2983</v>
      </c>
      <c r="E19" s="71">
        <v>2632</v>
      </c>
      <c r="F19" s="71">
        <v>3434</v>
      </c>
      <c r="G19" s="71">
        <v>2980</v>
      </c>
      <c r="H19" s="71">
        <v>3588</v>
      </c>
      <c r="I19" s="71">
        <v>3248</v>
      </c>
      <c r="J19" s="71">
        <v>4382</v>
      </c>
      <c r="K19" s="71">
        <v>4206</v>
      </c>
      <c r="L19" s="71">
        <v>3692</v>
      </c>
      <c r="M19" s="71">
        <v>4614</v>
      </c>
      <c r="N19" s="71">
        <v>5450</v>
      </c>
      <c r="O19" s="71">
        <v>6729</v>
      </c>
      <c r="P19" s="71">
        <v>6607</v>
      </c>
      <c r="Q19" s="71">
        <v>4622</v>
      </c>
      <c r="R19" s="71">
        <v>3769</v>
      </c>
      <c r="S19" s="71">
        <v>2923</v>
      </c>
      <c r="T19" s="71">
        <v>3481</v>
      </c>
      <c r="U19" s="71">
        <v>4703</v>
      </c>
      <c r="V19" s="81">
        <v>4118</v>
      </c>
      <c r="W19" s="71">
        <v>4412</v>
      </c>
      <c r="X19" s="71">
        <v>5055</v>
      </c>
      <c r="Y19" s="71">
        <v>6146</v>
      </c>
      <c r="Z19" s="71">
        <v>7409</v>
      </c>
      <c r="AA19" s="71">
        <v>6729</v>
      </c>
      <c r="AB19" s="71">
        <v>6292</v>
      </c>
      <c r="AC19" s="71">
        <v>7419</v>
      </c>
      <c r="AD19" s="71">
        <v>6615</v>
      </c>
      <c r="AE19" s="71">
        <v>5989</v>
      </c>
      <c r="AF19" s="71">
        <v>6453</v>
      </c>
      <c r="AG19" s="71">
        <v>6165</v>
      </c>
      <c r="AH19" s="71">
        <v>4886</v>
      </c>
      <c r="AI19" s="71">
        <v>3260</v>
      </c>
      <c r="AJ19" s="71">
        <v>6306</v>
      </c>
      <c r="AK19" s="71">
        <v>5928</v>
      </c>
      <c r="AL19" s="71">
        <v>3639</v>
      </c>
      <c r="AM19" s="71">
        <v>4378</v>
      </c>
      <c r="AN19" s="71">
        <v>3067</v>
      </c>
      <c r="AO19" s="71">
        <v>3525</v>
      </c>
      <c r="AP19" s="71">
        <v>3193</v>
      </c>
      <c r="AQ19" s="109">
        <v>2764</v>
      </c>
      <c r="AR19" s="71"/>
      <c r="AS19" s="64"/>
      <c r="AT19" s="224"/>
      <c r="AU19" s="131"/>
      <c r="AV19" s="224"/>
      <c r="AW19" s="224"/>
      <c r="AX19" s="224"/>
      <c r="AY19" s="224"/>
      <c r="AZ19" s="224"/>
      <c r="BA19" s="224"/>
      <c r="BB19" s="224"/>
      <c r="BC19" s="224"/>
      <c r="BD19" s="224"/>
      <c r="BE19" s="224"/>
      <c r="BF19" s="224"/>
      <c r="BG19" s="224"/>
      <c r="BH19" s="224"/>
      <c r="BI19" s="224"/>
      <c r="BJ19" s="224"/>
      <c r="BK19" s="224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  <c r="CM19" s="224"/>
      <c r="CN19" s="224"/>
      <c r="CO19" s="224"/>
      <c r="CP19" s="224"/>
      <c r="CQ19" s="224"/>
      <c r="CR19" s="224"/>
      <c r="CS19" s="224"/>
      <c r="CT19" s="224"/>
      <c r="CU19" s="224"/>
      <c r="CV19" s="224"/>
      <c r="CW19" s="224"/>
      <c r="CX19" s="224"/>
      <c r="CY19" s="224"/>
      <c r="CZ19" s="224"/>
      <c r="DA19" s="224"/>
      <c r="DB19" s="224"/>
      <c r="DC19" s="224"/>
      <c r="DD19" s="224"/>
      <c r="DE19" s="224"/>
      <c r="DF19" s="224"/>
      <c r="DG19" s="224"/>
      <c r="DH19" s="224"/>
      <c r="DI19" s="224"/>
      <c r="DJ19" s="224"/>
      <c r="DK19" s="224"/>
      <c r="DL19" s="224"/>
      <c r="DM19" s="224"/>
      <c r="DN19" s="224"/>
      <c r="DO19" s="224"/>
      <c r="DP19" s="224"/>
      <c r="DQ19" s="224"/>
      <c r="DR19" s="224"/>
      <c r="DS19" s="224"/>
      <c r="DT19" s="224"/>
      <c r="DU19" s="224"/>
      <c r="DV19" s="224"/>
      <c r="DW19" s="224"/>
      <c r="DX19" s="224"/>
      <c r="DY19" s="224"/>
      <c r="DZ19" s="224"/>
      <c r="EA19" s="224"/>
      <c r="EB19" s="224"/>
    </row>
    <row r="20" spans="1:132">
      <c r="A20" s="445" t="s">
        <v>175</v>
      </c>
      <c r="B20" s="63" t="s">
        <v>14</v>
      </c>
      <c r="C20" s="63" t="s">
        <v>14</v>
      </c>
      <c r="D20" s="63" t="s">
        <v>14</v>
      </c>
      <c r="E20" s="63" t="s">
        <v>14</v>
      </c>
      <c r="F20" s="63" t="s">
        <v>14</v>
      </c>
      <c r="G20" s="63" t="s">
        <v>14</v>
      </c>
      <c r="H20" s="63" t="s">
        <v>14</v>
      </c>
      <c r="I20" s="63" t="s">
        <v>14</v>
      </c>
      <c r="J20" s="63" t="s">
        <v>14</v>
      </c>
      <c r="K20" s="63" t="s">
        <v>14</v>
      </c>
      <c r="L20" s="63" t="s">
        <v>14</v>
      </c>
      <c r="M20" s="63" t="s">
        <v>14</v>
      </c>
      <c r="N20" s="71">
        <v>344</v>
      </c>
      <c r="O20" s="71">
        <v>388</v>
      </c>
      <c r="P20" s="71">
        <v>470</v>
      </c>
      <c r="Q20" s="71">
        <v>286</v>
      </c>
      <c r="R20" s="71">
        <v>96</v>
      </c>
      <c r="S20" s="71">
        <v>99</v>
      </c>
      <c r="T20" s="71">
        <v>162</v>
      </c>
      <c r="U20" s="71">
        <v>169</v>
      </c>
      <c r="V20" s="81">
        <v>145</v>
      </c>
      <c r="W20" s="71">
        <v>206</v>
      </c>
      <c r="X20" s="71">
        <v>291</v>
      </c>
      <c r="Y20" s="71">
        <v>334</v>
      </c>
      <c r="Z20" s="71">
        <v>249</v>
      </c>
      <c r="AA20" s="71">
        <v>409</v>
      </c>
      <c r="AB20" s="71">
        <v>547</v>
      </c>
      <c r="AC20" s="71">
        <v>533</v>
      </c>
      <c r="AD20" s="71">
        <v>369</v>
      </c>
      <c r="AE20" s="71">
        <v>504</v>
      </c>
      <c r="AF20" s="71">
        <v>525</v>
      </c>
      <c r="AG20" s="71">
        <v>504</v>
      </c>
      <c r="AH20" s="71">
        <v>316</v>
      </c>
      <c r="AI20" s="71">
        <v>343</v>
      </c>
      <c r="AJ20" s="71">
        <v>502</v>
      </c>
      <c r="AK20" s="71">
        <v>444</v>
      </c>
      <c r="AL20" s="71">
        <v>231</v>
      </c>
      <c r="AM20" s="71">
        <v>280</v>
      </c>
      <c r="AN20" s="71">
        <v>334</v>
      </c>
      <c r="AO20" s="71">
        <v>329</v>
      </c>
      <c r="AP20" s="71">
        <v>144</v>
      </c>
      <c r="AQ20" s="109">
        <v>183</v>
      </c>
      <c r="AR20" s="71"/>
      <c r="AS20" s="64"/>
      <c r="AT20" s="224"/>
      <c r="AU20" s="131"/>
      <c r="AV20" s="224"/>
      <c r="AW20" s="224"/>
      <c r="AX20" s="224"/>
      <c r="AY20" s="224"/>
      <c r="AZ20" s="224"/>
      <c r="BA20" s="224"/>
      <c r="BB20" s="224"/>
      <c r="BC20" s="224"/>
      <c r="BD20" s="224"/>
      <c r="BE20" s="224"/>
      <c r="BF20" s="224"/>
      <c r="BG20" s="224"/>
      <c r="BH20" s="224"/>
      <c r="BI20" s="224"/>
      <c r="BJ20" s="224"/>
      <c r="BK20" s="224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  <c r="CM20" s="224"/>
      <c r="CN20" s="224"/>
      <c r="CO20" s="224"/>
      <c r="CP20" s="224"/>
      <c r="CQ20" s="224"/>
      <c r="CR20" s="224"/>
      <c r="CS20" s="224"/>
      <c r="CT20" s="224"/>
      <c r="CU20" s="224"/>
      <c r="CV20" s="224"/>
      <c r="CW20" s="224"/>
      <c r="CX20" s="224"/>
      <c r="CY20" s="224"/>
      <c r="CZ20" s="224"/>
      <c r="DA20" s="224"/>
      <c r="DB20" s="224"/>
      <c r="DC20" s="224"/>
      <c r="DD20" s="224"/>
      <c r="DE20" s="224"/>
      <c r="DF20" s="224"/>
      <c r="DG20" s="224"/>
      <c r="DH20" s="224"/>
      <c r="DI20" s="224"/>
      <c r="DJ20" s="224"/>
      <c r="DK20" s="224"/>
      <c r="DL20" s="224"/>
      <c r="DM20" s="224"/>
      <c r="DN20" s="224"/>
      <c r="DO20" s="224"/>
      <c r="DP20" s="224"/>
      <c r="DQ20" s="224"/>
      <c r="DR20" s="224"/>
      <c r="DS20" s="224"/>
      <c r="DT20" s="224"/>
      <c r="DU20" s="224"/>
      <c r="DV20" s="224"/>
      <c r="DW20" s="224"/>
      <c r="DX20" s="224"/>
      <c r="DY20" s="224"/>
      <c r="DZ20" s="224"/>
      <c r="EA20" s="224"/>
      <c r="EB20" s="224"/>
    </row>
    <row r="21" spans="1:132" ht="7.9" customHeight="1">
      <c r="A21" s="110"/>
      <c r="B21" s="363"/>
      <c r="C21" s="363"/>
      <c r="D21" s="363"/>
      <c r="E21" s="363"/>
      <c r="F21" s="363"/>
      <c r="G21" s="363"/>
      <c r="H21" s="363"/>
      <c r="I21" s="363"/>
      <c r="J21" s="363"/>
      <c r="K21" s="363"/>
      <c r="L21" s="363"/>
      <c r="M21" s="363"/>
      <c r="N21" s="363"/>
      <c r="O21" s="363"/>
      <c r="P21" s="363"/>
      <c r="Q21" s="363"/>
      <c r="R21" s="363"/>
      <c r="S21" s="363"/>
      <c r="T21" s="363"/>
      <c r="U21" s="363"/>
      <c r="V21" s="364"/>
      <c r="W21" s="363"/>
      <c r="X21" s="363"/>
      <c r="Y21" s="363"/>
      <c r="Z21" s="363"/>
      <c r="AA21" s="363"/>
      <c r="AB21" s="363"/>
      <c r="AC21" s="363"/>
      <c r="AD21" s="363"/>
      <c r="AE21" s="363"/>
      <c r="AF21" s="363"/>
      <c r="AG21" s="363"/>
      <c r="AH21" s="363"/>
      <c r="AI21" s="363"/>
      <c r="AJ21" s="363"/>
      <c r="AK21" s="363"/>
      <c r="AL21" s="363"/>
      <c r="AM21" s="363"/>
      <c r="AN21" s="363"/>
      <c r="AO21" s="363"/>
      <c r="AP21" s="363"/>
      <c r="AQ21" s="365"/>
      <c r="AR21" s="71"/>
      <c r="AS21" s="64"/>
      <c r="AT21" s="224"/>
      <c r="AU21" s="131"/>
      <c r="AV21" s="224"/>
      <c r="AW21" s="224"/>
      <c r="AX21" s="224"/>
      <c r="AY21" s="224"/>
      <c r="AZ21" s="224"/>
      <c r="BA21" s="224"/>
      <c r="BB21" s="224"/>
      <c r="BC21" s="224"/>
      <c r="BD21" s="224"/>
      <c r="BE21" s="224"/>
      <c r="BF21" s="224"/>
      <c r="BG21" s="224"/>
      <c r="BH21" s="224"/>
      <c r="BI21" s="224"/>
      <c r="BJ21" s="224"/>
      <c r="BK21" s="224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  <c r="CM21" s="224"/>
      <c r="CN21" s="224"/>
      <c r="CO21" s="224"/>
      <c r="CP21" s="224"/>
      <c r="CQ21" s="224"/>
      <c r="CR21" s="224"/>
      <c r="CS21" s="224"/>
      <c r="CT21" s="224"/>
      <c r="CU21" s="224"/>
      <c r="CV21" s="224"/>
      <c r="CW21" s="224"/>
      <c r="CX21" s="224"/>
      <c r="CY21" s="224"/>
      <c r="CZ21" s="224"/>
      <c r="DA21" s="224"/>
      <c r="DB21" s="224"/>
      <c r="DC21" s="224"/>
      <c r="DD21" s="224"/>
      <c r="DE21" s="224"/>
      <c r="DF21" s="224"/>
      <c r="DG21" s="224"/>
      <c r="DH21" s="224"/>
      <c r="DI21" s="224"/>
      <c r="DJ21" s="224"/>
      <c r="DK21" s="224"/>
      <c r="DL21" s="224"/>
      <c r="DM21" s="224"/>
      <c r="DN21" s="224"/>
      <c r="DO21" s="224"/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</row>
    <row r="22" spans="1:132" s="230" customFormat="1" ht="14.25" customHeight="1">
      <c r="A22" s="395" t="s">
        <v>60</v>
      </c>
      <c r="B22" s="64">
        <v>1017</v>
      </c>
      <c r="C22" s="64">
        <v>1363</v>
      </c>
      <c r="D22" s="64">
        <v>1326</v>
      </c>
      <c r="E22" s="64">
        <v>1555</v>
      </c>
      <c r="F22" s="64">
        <v>1316</v>
      </c>
      <c r="G22" s="64">
        <v>1632</v>
      </c>
      <c r="H22" s="64">
        <v>1695</v>
      </c>
      <c r="I22" s="64">
        <v>2029</v>
      </c>
      <c r="J22" s="64">
        <v>1775</v>
      </c>
      <c r="K22" s="64">
        <v>2163</v>
      </c>
      <c r="L22" s="64">
        <v>2311</v>
      </c>
      <c r="M22" s="64">
        <v>2805</v>
      </c>
      <c r="N22" s="64">
        <v>2508</v>
      </c>
      <c r="O22" s="64">
        <v>3250</v>
      </c>
      <c r="P22" s="64">
        <v>3719</v>
      </c>
      <c r="Q22" s="64">
        <v>2504</v>
      </c>
      <c r="R22" s="64">
        <v>1395</v>
      </c>
      <c r="S22" s="64">
        <v>2044</v>
      </c>
      <c r="T22" s="64">
        <v>2315</v>
      </c>
      <c r="U22" s="64">
        <v>2523</v>
      </c>
      <c r="V22" s="107">
        <v>2017</v>
      </c>
      <c r="W22" s="64">
        <v>2551</v>
      </c>
      <c r="X22" s="64">
        <v>2806</v>
      </c>
      <c r="Y22" s="64">
        <v>3184</v>
      </c>
      <c r="Z22" s="64">
        <v>2742</v>
      </c>
      <c r="AA22" s="64">
        <v>3382</v>
      </c>
      <c r="AB22" s="64">
        <v>3419</v>
      </c>
      <c r="AC22" s="64">
        <v>3418</v>
      </c>
      <c r="AD22" s="64">
        <v>2833</v>
      </c>
      <c r="AE22" s="64">
        <v>3545</v>
      </c>
      <c r="AF22" s="64">
        <v>3324</v>
      </c>
      <c r="AG22" s="64">
        <v>3821</v>
      </c>
      <c r="AH22" s="64">
        <v>2909</v>
      </c>
      <c r="AI22" s="64">
        <v>3352</v>
      </c>
      <c r="AJ22" s="64">
        <v>3561</v>
      </c>
      <c r="AK22" s="64">
        <v>3599</v>
      </c>
      <c r="AL22" s="64">
        <v>2771</v>
      </c>
      <c r="AM22" s="64">
        <v>2581</v>
      </c>
      <c r="AN22" s="64">
        <v>2767</v>
      </c>
      <c r="AO22" s="64">
        <v>2579</v>
      </c>
      <c r="AP22" s="64">
        <v>1918</v>
      </c>
      <c r="AQ22" s="108">
        <v>1833</v>
      </c>
      <c r="AR22" s="64"/>
      <c r="AS22" s="64"/>
      <c r="AT22" s="131"/>
      <c r="AU22" s="131"/>
      <c r="AV22" s="131"/>
      <c r="AW22" s="131"/>
      <c r="AX22" s="131"/>
      <c r="AY22" s="131"/>
      <c r="AZ22" s="131"/>
      <c r="BA22" s="131"/>
      <c r="BB22" s="131"/>
      <c r="BC22" s="131"/>
      <c r="BD22" s="131"/>
      <c r="BE22" s="131"/>
      <c r="BF22" s="131"/>
      <c r="BG22" s="131"/>
      <c r="BH22" s="131"/>
      <c r="BI22" s="131"/>
      <c r="BJ22" s="131"/>
      <c r="BK22" s="131"/>
      <c r="BL22" s="131"/>
      <c r="BM22" s="131"/>
      <c r="BN22" s="131"/>
      <c r="BO22" s="131"/>
      <c r="BP22" s="131"/>
      <c r="BQ22" s="131"/>
      <c r="BR22" s="131"/>
      <c r="BS22" s="131"/>
      <c r="BT22" s="131"/>
      <c r="BU22" s="131"/>
      <c r="BV22" s="131"/>
      <c r="BW22" s="131"/>
      <c r="BX22" s="131"/>
      <c r="BY22" s="131"/>
      <c r="BZ22" s="131"/>
      <c r="CA22" s="131"/>
      <c r="CB22" s="131"/>
      <c r="CC22" s="131"/>
      <c r="CD22" s="131"/>
      <c r="CE22" s="131"/>
      <c r="CF22" s="131"/>
      <c r="CG22" s="131"/>
      <c r="CH22" s="131"/>
      <c r="CI22" s="131"/>
      <c r="CJ22" s="131"/>
      <c r="CK22" s="131"/>
      <c r="CL22" s="131"/>
      <c r="CM22" s="131"/>
      <c r="CN22" s="131"/>
      <c r="CO22" s="131"/>
      <c r="CP22" s="131"/>
      <c r="CQ22" s="131"/>
      <c r="CR22" s="131"/>
      <c r="CS22" s="131"/>
      <c r="CT22" s="131"/>
      <c r="CU22" s="131"/>
      <c r="CV22" s="131"/>
      <c r="CW22" s="131"/>
      <c r="CX22" s="131"/>
      <c r="CY22" s="131"/>
      <c r="CZ22" s="131"/>
      <c r="DA22" s="131"/>
      <c r="DB22" s="131"/>
      <c r="DC22" s="131"/>
      <c r="DD22" s="131"/>
      <c r="DE22" s="131"/>
      <c r="DF22" s="131"/>
      <c r="DG22" s="131"/>
      <c r="DH22" s="131"/>
      <c r="DI22" s="131"/>
      <c r="DJ22" s="131"/>
      <c r="DK22" s="131"/>
      <c r="DL22" s="131"/>
      <c r="DM22" s="131"/>
      <c r="DN22" s="131"/>
      <c r="DO22" s="131"/>
      <c r="DP22" s="131"/>
      <c r="DQ22" s="131"/>
      <c r="DR22" s="131"/>
      <c r="DS22" s="131"/>
      <c r="DT22" s="131"/>
      <c r="DU22" s="131"/>
      <c r="DV22" s="131"/>
      <c r="DW22" s="131"/>
      <c r="DX22" s="131"/>
      <c r="DY22" s="131"/>
      <c r="DZ22" s="131"/>
      <c r="EA22" s="131"/>
      <c r="EB22" s="131"/>
    </row>
    <row r="23" spans="1:132">
      <c r="A23" s="464" t="s">
        <v>174</v>
      </c>
      <c r="B23" s="71">
        <v>651</v>
      </c>
      <c r="C23" s="71">
        <v>888</v>
      </c>
      <c r="D23" s="71">
        <v>918</v>
      </c>
      <c r="E23" s="71">
        <v>1027</v>
      </c>
      <c r="F23" s="71">
        <v>849</v>
      </c>
      <c r="G23" s="71">
        <v>1049</v>
      </c>
      <c r="H23" s="71">
        <v>1164</v>
      </c>
      <c r="I23" s="71">
        <v>1323</v>
      </c>
      <c r="J23" s="71">
        <v>1110</v>
      </c>
      <c r="K23" s="71">
        <v>1396</v>
      </c>
      <c r="L23" s="71">
        <v>1579</v>
      </c>
      <c r="M23" s="71">
        <v>1811</v>
      </c>
      <c r="N23" s="71">
        <v>1644</v>
      </c>
      <c r="O23" s="71">
        <v>2203</v>
      </c>
      <c r="P23" s="71">
        <v>2686</v>
      </c>
      <c r="Q23" s="71">
        <v>1525</v>
      </c>
      <c r="R23" s="71">
        <v>767</v>
      </c>
      <c r="S23" s="71">
        <v>1261</v>
      </c>
      <c r="T23" s="71">
        <v>1536</v>
      </c>
      <c r="U23" s="71">
        <v>1501</v>
      </c>
      <c r="V23" s="81">
        <v>1196</v>
      </c>
      <c r="W23" s="71">
        <v>1622</v>
      </c>
      <c r="X23" s="71">
        <v>1886</v>
      </c>
      <c r="Y23" s="71">
        <v>2017</v>
      </c>
      <c r="Z23" s="71">
        <v>1708</v>
      </c>
      <c r="AA23" s="71">
        <v>2275</v>
      </c>
      <c r="AB23" s="71">
        <v>2402</v>
      </c>
      <c r="AC23" s="71">
        <v>2153</v>
      </c>
      <c r="AD23" s="71">
        <v>1796</v>
      </c>
      <c r="AE23" s="71">
        <v>2321</v>
      </c>
      <c r="AF23" s="71">
        <v>2260</v>
      </c>
      <c r="AG23" s="71">
        <v>2168</v>
      </c>
      <c r="AH23" s="71">
        <v>1833</v>
      </c>
      <c r="AI23" s="71">
        <v>2225</v>
      </c>
      <c r="AJ23" s="71">
        <v>2413</v>
      </c>
      <c r="AK23" s="71">
        <v>2165</v>
      </c>
      <c r="AL23" s="71">
        <v>1634</v>
      </c>
      <c r="AM23" s="71">
        <v>1641</v>
      </c>
      <c r="AN23" s="71">
        <v>1950</v>
      </c>
      <c r="AO23" s="71">
        <v>1688</v>
      </c>
      <c r="AP23" s="71">
        <v>1206</v>
      </c>
      <c r="AQ23" s="109">
        <v>1247</v>
      </c>
      <c r="AR23" s="71"/>
      <c r="AS23" s="64"/>
      <c r="AT23" s="224"/>
      <c r="AU23" s="131"/>
      <c r="AV23" s="224"/>
      <c r="AW23" s="224"/>
      <c r="AX23" s="224"/>
      <c r="AY23" s="224"/>
      <c r="AZ23" s="224"/>
      <c r="BA23" s="224"/>
      <c r="BB23" s="224"/>
      <c r="BC23" s="224"/>
      <c r="BD23" s="224"/>
      <c r="BE23" s="224"/>
      <c r="BF23" s="224"/>
      <c r="BG23" s="224"/>
      <c r="BH23" s="224"/>
      <c r="BI23" s="224"/>
      <c r="BJ23" s="224"/>
      <c r="BK23" s="224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  <c r="CM23" s="224"/>
      <c r="CN23" s="224"/>
      <c r="CO23" s="224"/>
      <c r="CP23" s="224"/>
      <c r="CQ23" s="224"/>
      <c r="CR23" s="224"/>
      <c r="CS23" s="224"/>
      <c r="CT23" s="224"/>
      <c r="CU23" s="224"/>
      <c r="CV23" s="224"/>
      <c r="CW23" s="224"/>
      <c r="CX23" s="224"/>
      <c r="CY23" s="224"/>
      <c r="CZ23" s="224"/>
      <c r="DA23" s="224"/>
      <c r="DB23" s="224"/>
      <c r="DC23" s="224"/>
      <c r="DD23" s="224"/>
      <c r="DE23" s="224"/>
      <c r="DF23" s="224"/>
      <c r="DG23" s="224"/>
      <c r="DH23" s="224"/>
      <c r="DI23" s="224"/>
      <c r="DJ23" s="224"/>
      <c r="DK23" s="224"/>
      <c r="DL23" s="224"/>
      <c r="DM23" s="224"/>
      <c r="DN23" s="224"/>
      <c r="DO23" s="224"/>
      <c r="DP23" s="224"/>
      <c r="DQ23" s="224"/>
      <c r="DR23" s="224"/>
      <c r="DS23" s="224"/>
      <c r="DT23" s="224"/>
      <c r="DU23" s="224"/>
      <c r="DV23" s="224"/>
      <c r="DW23" s="224"/>
      <c r="DX23" s="224"/>
      <c r="DY23" s="224"/>
      <c r="DZ23" s="224"/>
      <c r="EA23" s="224"/>
      <c r="EB23" s="224"/>
    </row>
    <row r="24" spans="1:132">
      <c r="A24" s="464" t="s">
        <v>175</v>
      </c>
      <c r="B24" s="71">
        <v>343</v>
      </c>
      <c r="C24" s="71">
        <v>443</v>
      </c>
      <c r="D24" s="71">
        <v>378</v>
      </c>
      <c r="E24" s="71">
        <v>496</v>
      </c>
      <c r="F24" s="71">
        <v>439</v>
      </c>
      <c r="G24" s="71">
        <v>547</v>
      </c>
      <c r="H24" s="71">
        <v>492</v>
      </c>
      <c r="I24" s="71">
        <v>661</v>
      </c>
      <c r="J24" s="71">
        <v>628</v>
      </c>
      <c r="K24" s="71">
        <v>726</v>
      </c>
      <c r="L24" s="71">
        <v>683</v>
      </c>
      <c r="M24" s="71">
        <v>941</v>
      </c>
      <c r="N24" s="71">
        <v>861</v>
      </c>
      <c r="O24" s="71">
        <v>1037</v>
      </c>
      <c r="P24" s="71">
        <v>1024</v>
      </c>
      <c r="Q24" s="71">
        <v>960</v>
      </c>
      <c r="R24" s="71">
        <v>627</v>
      </c>
      <c r="S24" s="71">
        <v>783</v>
      </c>
      <c r="T24" s="71">
        <v>779</v>
      </c>
      <c r="U24" s="71">
        <v>1022</v>
      </c>
      <c r="V24" s="81">
        <v>821</v>
      </c>
      <c r="W24" s="71">
        <v>929</v>
      </c>
      <c r="X24" s="71">
        <v>920</v>
      </c>
      <c r="Y24" s="71">
        <v>1167</v>
      </c>
      <c r="Z24" s="71">
        <v>1034</v>
      </c>
      <c r="AA24" s="71">
        <v>1107</v>
      </c>
      <c r="AB24" s="71">
        <v>1017</v>
      </c>
      <c r="AC24" s="71">
        <v>1265</v>
      </c>
      <c r="AD24" s="71">
        <v>1036</v>
      </c>
      <c r="AE24" s="71">
        <v>1224</v>
      </c>
      <c r="AF24" s="71">
        <v>1064</v>
      </c>
      <c r="AG24" s="71">
        <v>1653</v>
      </c>
      <c r="AH24" s="71">
        <v>1076</v>
      </c>
      <c r="AI24" s="71">
        <v>1127</v>
      </c>
      <c r="AJ24" s="71">
        <v>1148</v>
      </c>
      <c r="AK24" s="71">
        <v>1434</v>
      </c>
      <c r="AL24" s="71">
        <v>1137</v>
      </c>
      <c r="AM24" s="71">
        <v>940</v>
      </c>
      <c r="AN24" s="71">
        <v>817</v>
      </c>
      <c r="AO24" s="71">
        <v>889</v>
      </c>
      <c r="AP24" s="71">
        <v>712</v>
      </c>
      <c r="AQ24" s="109">
        <v>586</v>
      </c>
      <c r="AR24" s="71"/>
      <c r="AS24" s="64"/>
      <c r="AT24" s="224"/>
      <c r="AU24" s="131"/>
      <c r="AV24" s="224"/>
      <c r="AW24" s="224"/>
      <c r="AX24" s="224"/>
      <c r="AY24" s="224"/>
      <c r="AZ24" s="224"/>
      <c r="BA24" s="224"/>
      <c r="BB24" s="224"/>
      <c r="BC24" s="224"/>
      <c r="BD24" s="224"/>
      <c r="BE24" s="224"/>
      <c r="BF24" s="224"/>
      <c r="BG24" s="224"/>
      <c r="BH24" s="224"/>
      <c r="BI24" s="224"/>
      <c r="BJ24" s="224"/>
      <c r="BK24" s="224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  <c r="CM24" s="224"/>
      <c r="CN24" s="224"/>
      <c r="CO24" s="224"/>
      <c r="CP24" s="224"/>
      <c r="CQ24" s="224"/>
      <c r="CR24" s="224"/>
      <c r="CS24" s="224"/>
      <c r="CT24" s="224"/>
      <c r="CU24" s="224"/>
      <c r="CV24" s="224"/>
      <c r="CW24" s="224"/>
      <c r="CX24" s="224"/>
      <c r="CY24" s="224"/>
      <c r="CZ24" s="224"/>
      <c r="DA24" s="224"/>
      <c r="DB24" s="224"/>
      <c r="DC24" s="224"/>
      <c r="DD24" s="224"/>
      <c r="DE24" s="224"/>
      <c r="DF24" s="224"/>
      <c r="DG24" s="224"/>
      <c r="DH24" s="224"/>
      <c r="DI24" s="224"/>
      <c r="DJ24" s="224"/>
      <c r="DK24" s="224"/>
      <c r="DL24" s="224"/>
      <c r="DM24" s="224"/>
      <c r="DN24" s="224"/>
      <c r="DO24" s="224"/>
      <c r="DP24" s="224"/>
      <c r="DQ24" s="224"/>
      <c r="DR24" s="224"/>
      <c r="DS24" s="224"/>
      <c r="DT24" s="224"/>
      <c r="DU24" s="224"/>
      <c r="DV24" s="224"/>
      <c r="DW24" s="224"/>
      <c r="DX24" s="224"/>
      <c r="DY24" s="224"/>
      <c r="DZ24" s="224"/>
      <c r="EA24" s="224"/>
      <c r="EB24" s="224"/>
    </row>
    <row r="25" spans="1:132" ht="6" customHeight="1">
      <c r="A25" s="110"/>
      <c r="B25" s="363"/>
      <c r="C25" s="363"/>
      <c r="D25" s="363"/>
      <c r="E25" s="363"/>
      <c r="F25" s="363"/>
      <c r="G25" s="363"/>
      <c r="H25" s="363"/>
      <c r="I25" s="363"/>
      <c r="J25" s="363"/>
      <c r="K25" s="363"/>
      <c r="L25" s="363"/>
      <c r="M25" s="363"/>
      <c r="N25" s="363"/>
      <c r="O25" s="363"/>
      <c r="P25" s="363"/>
      <c r="Q25" s="363"/>
      <c r="R25" s="363"/>
      <c r="S25" s="363"/>
      <c r="T25" s="363"/>
      <c r="U25" s="363"/>
      <c r="V25" s="364"/>
      <c r="W25" s="363"/>
      <c r="X25" s="363"/>
      <c r="Y25" s="363"/>
      <c r="Z25" s="363"/>
      <c r="AA25" s="363"/>
      <c r="AB25" s="363"/>
      <c r="AC25" s="363"/>
      <c r="AD25" s="363"/>
      <c r="AE25" s="363"/>
      <c r="AF25" s="363"/>
      <c r="AG25" s="363"/>
      <c r="AH25" s="363"/>
      <c r="AI25" s="363"/>
      <c r="AJ25" s="363"/>
      <c r="AK25" s="363"/>
      <c r="AL25" s="363"/>
      <c r="AM25" s="363"/>
      <c r="AN25" s="363"/>
      <c r="AO25" s="363"/>
      <c r="AP25" s="363"/>
      <c r="AQ25" s="365"/>
      <c r="AR25" s="71"/>
      <c r="AS25" s="64"/>
      <c r="AT25" s="224"/>
      <c r="AU25" s="131"/>
      <c r="AV25" s="224"/>
      <c r="AW25" s="224"/>
      <c r="AX25" s="224"/>
      <c r="AY25" s="224"/>
      <c r="AZ25" s="224"/>
      <c r="BA25" s="224"/>
      <c r="BB25" s="224"/>
      <c r="BC25" s="224"/>
      <c r="BD25" s="224"/>
      <c r="BE25" s="224"/>
      <c r="BF25" s="224"/>
      <c r="BG25" s="224"/>
      <c r="BH25" s="224"/>
      <c r="BI25" s="224"/>
      <c r="BJ25" s="224"/>
      <c r="BK25" s="224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  <c r="CM25" s="224"/>
      <c r="CN25" s="224"/>
      <c r="CO25" s="224"/>
      <c r="CP25" s="224"/>
      <c r="CQ25" s="224"/>
      <c r="CR25" s="224"/>
      <c r="CS25" s="224"/>
      <c r="CT25" s="224"/>
      <c r="CU25" s="224"/>
      <c r="CV25" s="224"/>
      <c r="CW25" s="224"/>
      <c r="CX25" s="224"/>
      <c r="CY25" s="224"/>
      <c r="CZ25" s="224"/>
      <c r="DA25" s="224"/>
      <c r="DB25" s="224"/>
      <c r="DC25" s="224"/>
      <c r="DD25" s="224"/>
      <c r="DE25" s="224"/>
      <c r="DF25" s="224"/>
      <c r="DG25" s="224"/>
      <c r="DH25" s="224"/>
      <c r="DI25" s="224"/>
      <c r="DJ25" s="224"/>
      <c r="DK25" s="224"/>
      <c r="DL25" s="224"/>
      <c r="DM25" s="224"/>
      <c r="DN25" s="224"/>
      <c r="DO25" s="224"/>
      <c r="DP25" s="224"/>
      <c r="DQ25" s="224"/>
      <c r="DR25" s="224"/>
      <c r="DS25" s="224"/>
      <c r="DT25" s="224"/>
      <c r="DU25" s="224"/>
      <c r="DV25" s="224"/>
      <c r="DW25" s="224"/>
      <c r="DX25" s="224"/>
      <c r="DY25" s="224"/>
      <c r="DZ25" s="224"/>
      <c r="EA25" s="224"/>
      <c r="EB25" s="224"/>
    </row>
    <row r="26" spans="1:132" s="230" customFormat="1">
      <c r="A26" s="395" t="s">
        <v>61</v>
      </c>
      <c r="B26" s="64">
        <v>245</v>
      </c>
      <c r="C26" s="64">
        <v>294</v>
      </c>
      <c r="D26" s="64">
        <v>312</v>
      </c>
      <c r="E26" s="64">
        <v>353</v>
      </c>
      <c r="F26" s="64">
        <v>313</v>
      </c>
      <c r="G26" s="64">
        <v>353</v>
      </c>
      <c r="H26" s="64">
        <v>369</v>
      </c>
      <c r="I26" s="64">
        <v>403</v>
      </c>
      <c r="J26" s="64">
        <v>382</v>
      </c>
      <c r="K26" s="64">
        <v>444</v>
      </c>
      <c r="L26" s="64">
        <v>484</v>
      </c>
      <c r="M26" s="64">
        <v>588</v>
      </c>
      <c r="N26" s="64">
        <v>534</v>
      </c>
      <c r="O26" s="64">
        <v>630</v>
      </c>
      <c r="P26" s="64">
        <v>685</v>
      </c>
      <c r="Q26" s="64">
        <v>532</v>
      </c>
      <c r="R26" s="64">
        <v>315</v>
      </c>
      <c r="S26" s="64">
        <v>373</v>
      </c>
      <c r="T26" s="64">
        <v>459</v>
      </c>
      <c r="U26" s="64">
        <v>508</v>
      </c>
      <c r="V26" s="107">
        <v>421</v>
      </c>
      <c r="W26" s="64">
        <v>452</v>
      </c>
      <c r="X26" s="64">
        <v>541</v>
      </c>
      <c r="Y26" s="64">
        <v>593</v>
      </c>
      <c r="Z26" s="64">
        <v>501</v>
      </c>
      <c r="AA26" s="64">
        <v>559</v>
      </c>
      <c r="AB26" s="64">
        <v>594</v>
      </c>
      <c r="AC26" s="64">
        <v>576</v>
      </c>
      <c r="AD26" s="64">
        <v>448</v>
      </c>
      <c r="AE26" s="64">
        <v>556</v>
      </c>
      <c r="AF26" s="64">
        <v>590</v>
      </c>
      <c r="AG26" s="64">
        <v>589</v>
      </c>
      <c r="AH26" s="64">
        <v>503</v>
      </c>
      <c r="AI26" s="64">
        <v>584</v>
      </c>
      <c r="AJ26" s="64">
        <v>622</v>
      </c>
      <c r="AK26" s="64">
        <v>609</v>
      </c>
      <c r="AL26" s="64">
        <v>394</v>
      </c>
      <c r="AM26" s="64">
        <v>389</v>
      </c>
      <c r="AN26" s="64">
        <v>421</v>
      </c>
      <c r="AO26" s="64">
        <v>380</v>
      </c>
      <c r="AP26" s="64">
        <v>236</v>
      </c>
      <c r="AQ26" s="108">
        <v>236</v>
      </c>
      <c r="AR26" s="64"/>
      <c r="AS26" s="64"/>
      <c r="AT26" s="131"/>
      <c r="AU26" s="131"/>
      <c r="AV26" s="131"/>
      <c r="AW26" s="131"/>
      <c r="AX26" s="131"/>
      <c r="AY26" s="131"/>
      <c r="AZ26" s="131"/>
      <c r="BA26" s="131"/>
      <c r="BB26" s="131"/>
      <c r="BC26" s="131"/>
      <c r="BD26" s="131"/>
      <c r="BE26" s="131"/>
      <c r="BF26" s="131"/>
      <c r="BG26" s="131"/>
      <c r="BH26" s="131"/>
      <c r="BI26" s="131"/>
      <c r="BJ26" s="131"/>
      <c r="BK26" s="131"/>
      <c r="BL26" s="131"/>
      <c r="BM26" s="131"/>
      <c r="BN26" s="131"/>
      <c r="BO26" s="131"/>
      <c r="BP26" s="131"/>
      <c r="BQ26" s="131"/>
      <c r="BR26" s="131"/>
      <c r="BS26" s="131"/>
      <c r="BT26" s="131"/>
      <c r="BU26" s="131"/>
      <c r="BV26" s="131"/>
      <c r="BW26" s="131"/>
      <c r="BX26" s="131"/>
      <c r="BY26" s="131"/>
      <c r="BZ26" s="131"/>
      <c r="CA26" s="131"/>
      <c r="CB26" s="131"/>
      <c r="CC26" s="131"/>
      <c r="CD26" s="131"/>
      <c r="CE26" s="131"/>
      <c r="CF26" s="131"/>
      <c r="CG26" s="131"/>
      <c r="CH26" s="131"/>
      <c r="CI26" s="131"/>
      <c r="CJ26" s="131"/>
      <c r="CK26" s="131"/>
      <c r="CL26" s="131"/>
      <c r="CM26" s="131"/>
      <c r="CN26" s="131"/>
      <c r="CO26" s="131"/>
      <c r="CP26" s="131"/>
      <c r="CQ26" s="131"/>
      <c r="CR26" s="131"/>
      <c r="CS26" s="131"/>
      <c r="CT26" s="131"/>
      <c r="CU26" s="131"/>
      <c r="CV26" s="131"/>
      <c r="CW26" s="131"/>
      <c r="CX26" s="131"/>
      <c r="CY26" s="131"/>
      <c r="CZ26" s="131"/>
      <c r="DA26" s="131"/>
      <c r="DB26" s="131"/>
      <c r="DC26" s="131"/>
      <c r="DD26" s="131"/>
      <c r="DE26" s="131"/>
      <c r="DF26" s="131"/>
      <c r="DG26" s="131"/>
      <c r="DH26" s="131"/>
      <c r="DI26" s="131"/>
      <c r="DJ26" s="131"/>
      <c r="DK26" s="131"/>
      <c r="DL26" s="131"/>
      <c r="DM26" s="131"/>
      <c r="DN26" s="131"/>
      <c r="DO26" s="131"/>
      <c r="DP26" s="131"/>
      <c r="DQ26" s="131"/>
      <c r="DR26" s="131"/>
      <c r="DS26" s="131"/>
      <c r="DT26" s="131"/>
      <c r="DU26" s="131"/>
      <c r="DV26" s="131"/>
      <c r="DW26" s="131"/>
      <c r="DX26" s="131"/>
      <c r="DY26" s="131"/>
      <c r="DZ26" s="131"/>
      <c r="EA26" s="131"/>
      <c r="EB26" s="131"/>
    </row>
    <row r="27" spans="1:132">
      <c r="A27" s="445" t="s">
        <v>174</v>
      </c>
      <c r="B27" s="71">
        <v>130</v>
      </c>
      <c r="C27" s="71">
        <v>154</v>
      </c>
      <c r="D27" s="71">
        <v>168</v>
      </c>
      <c r="E27" s="71">
        <v>187</v>
      </c>
      <c r="F27" s="71">
        <v>157</v>
      </c>
      <c r="G27" s="71">
        <v>183</v>
      </c>
      <c r="H27" s="71">
        <v>200</v>
      </c>
      <c r="I27" s="71">
        <v>222</v>
      </c>
      <c r="J27" s="71">
        <v>194</v>
      </c>
      <c r="K27" s="71">
        <v>247</v>
      </c>
      <c r="L27" s="71">
        <v>282</v>
      </c>
      <c r="M27" s="71">
        <v>318</v>
      </c>
      <c r="N27" s="71">
        <v>448</v>
      </c>
      <c r="O27" s="71">
        <v>521</v>
      </c>
      <c r="P27" s="71">
        <v>575</v>
      </c>
      <c r="Q27" s="71">
        <v>427</v>
      </c>
      <c r="R27" s="71">
        <v>238</v>
      </c>
      <c r="S27" s="71">
        <v>305</v>
      </c>
      <c r="T27" s="71">
        <v>377</v>
      </c>
      <c r="U27" s="71">
        <v>408</v>
      </c>
      <c r="V27" s="81">
        <v>326</v>
      </c>
      <c r="W27" s="71">
        <v>374</v>
      </c>
      <c r="X27" s="71">
        <v>440</v>
      </c>
      <c r="Y27" s="71">
        <v>488</v>
      </c>
      <c r="Z27" s="71">
        <v>374</v>
      </c>
      <c r="AA27" s="71">
        <v>422</v>
      </c>
      <c r="AB27" s="71">
        <v>452</v>
      </c>
      <c r="AC27" s="71">
        <v>431</v>
      </c>
      <c r="AD27" s="71">
        <v>326</v>
      </c>
      <c r="AE27" s="71">
        <v>412</v>
      </c>
      <c r="AF27" s="71">
        <v>452</v>
      </c>
      <c r="AG27" s="71">
        <v>428</v>
      </c>
      <c r="AH27" s="71">
        <v>361</v>
      </c>
      <c r="AI27" s="71">
        <v>438</v>
      </c>
      <c r="AJ27" s="71">
        <v>458</v>
      </c>
      <c r="AK27" s="71">
        <v>439</v>
      </c>
      <c r="AL27" s="71">
        <v>330</v>
      </c>
      <c r="AM27" s="71">
        <v>326</v>
      </c>
      <c r="AN27" s="71">
        <v>358</v>
      </c>
      <c r="AO27" s="71">
        <v>316</v>
      </c>
      <c r="AP27" s="71">
        <v>198</v>
      </c>
      <c r="AQ27" s="109">
        <v>202</v>
      </c>
      <c r="AR27" s="71"/>
      <c r="AS27" s="64"/>
      <c r="AT27" s="224"/>
      <c r="AU27" s="131"/>
      <c r="AV27" s="224"/>
      <c r="AW27" s="224"/>
      <c r="AX27" s="224"/>
      <c r="AY27" s="224"/>
      <c r="AZ27" s="224"/>
      <c r="BA27" s="224"/>
      <c r="BB27" s="224"/>
      <c r="BC27" s="224"/>
      <c r="BD27" s="224"/>
      <c r="BE27" s="224"/>
      <c r="BF27" s="224"/>
      <c r="BG27" s="224"/>
      <c r="BH27" s="224"/>
      <c r="BI27" s="224"/>
      <c r="BJ27" s="224"/>
      <c r="BK27" s="224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  <c r="CM27" s="224"/>
      <c r="CN27" s="224"/>
      <c r="CO27" s="224"/>
      <c r="CP27" s="224"/>
      <c r="CQ27" s="224"/>
      <c r="CR27" s="224"/>
      <c r="CS27" s="224"/>
      <c r="CT27" s="224"/>
      <c r="CU27" s="224"/>
      <c r="CV27" s="224"/>
      <c r="CW27" s="224"/>
      <c r="CX27" s="224"/>
      <c r="CY27" s="224"/>
      <c r="CZ27" s="224"/>
      <c r="DA27" s="224"/>
      <c r="DB27" s="224"/>
      <c r="DC27" s="224"/>
      <c r="DD27" s="224"/>
      <c r="DE27" s="224"/>
      <c r="DF27" s="224"/>
      <c r="DG27" s="224"/>
      <c r="DH27" s="224"/>
      <c r="DI27" s="224"/>
      <c r="DJ27" s="224"/>
      <c r="DK27" s="224"/>
      <c r="DL27" s="224"/>
      <c r="DM27" s="224"/>
      <c r="DN27" s="224"/>
      <c r="DO27" s="224"/>
      <c r="DP27" s="224"/>
      <c r="DQ27" s="224"/>
      <c r="DR27" s="224"/>
      <c r="DS27" s="224"/>
      <c r="DT27" s="224"/>
      <c r="DU27" s="224"/>
      <c r="DV27" s="224"/>
      <c r="DW27" s="224"/>
      <c r="DX27" s="224"/>
      <c r="DY27" s="224"/>
      <c r="DZ27" s="224"/>
      <c r="EA27" s="224"/>
      <c r="EB27" s="224"/>
    </row>
    <row r="28" spans="1:132">
      <c r="A28" s="445" t="s">
        <v>175</v>
      </c>
      <c r="B28" s="71">
        <v>34</v>
      </c>
      <c r="C28" s="71">
        <v>38</v>
      </c>
      <c r="D28" s="71">
        <v>38</v>
      </c>
      <c r="E28" s="71">
        <v>43</v>
      </c>
      <c r="F28" s="71">
        <v>42</v>
      </c>
      <c r="G28" s="71">
        <v>51</v>
      </c>
      <c r="H28" s="71">
        <v>47</v>
      </c>
      <c r="I28" s="71">
        <v>53</v>
      </c>
      <c r="J28" s="71">
        <v>58</v>
      </c>
      <c r="K28" s="71">
        <v>58</v>
      </c>
      <c r="L28" s="71">
        <v>60</v>
      </c>
      <c r="M28" s="71">
        <v>83</v>
      </c>
      <c r="N28" s="71">
        <v>85</v>
      </c>
      <c r="O28" s="71">
        <v>107</v>
      </c>
      <c r="P28" s="71">
        <v>109</v>
      </c>
      <c r="Q28" s="71">
        <v>102</v>
      </c>
      <c r="R28" s="71">
        <v>76</v>
      </c>
      <c r="S28" s="71">
        <v>68</v>
      </c>
      <c r="T28" s="71">
        <v>82</v>
      </c>
      <c r="U28" s="71">
        <v>99</v>
      </c>
      <c r="V28" s="81">
        <v>95</v>
      </c>
      <c r="W28" s="71">
        <v>78</v>
      </c>
      <c r="X28" s="71">
        <v>101</v>
      </c>
      <c r="Y28" s="71">
        <v>105</v>
      </c>
      <c r="Z28" s="71">
        <v>126</v>
      </c>
      <c r="AA28" s="71">
        <v>136</v>
      </c>
      <c r="AB28" s="71">
        <v>142</v>
      </c>
      <c r="AC28" s="71">
        <v>145</v>
      </c>
      <c r="AD28" s="71">
        <v>122</v>
      </c>
      <c r="AE28" s="71">
        <v>144</v>
      </c>
      <c r="AF28" s="71">
        <v>138</v>
      </c>
      <c r="AG28" s="71">
        <v>161</v>
      </c>
      <c r="AH28" s="71">
        <v>142</v>
      </c>
      <c r="AI28" s="71">
        <v>145</v>
      </c>
      <c r="AJ28" s="71">
        <v>164</v>
      </c>
      <c r="AK28" s="71">
        <v>170</v>
      </c>
      <c r="AL28" s="71">
        <v>63</v>
      </c>
      <c r="AM28" s="71">
        <v>62</v>
      </c>
      <c r="AN28" s="71">
        <v>62</v>
      </c>
      <c r="AO28" s="71">
        <v>63</v>
      </c>
      <c r="AP28" s="71">
        <v>38</v>
      </c>
      <c r="AQ28" s="109">
        <v>33</v>
      </c>
      <c r="AR28" s="71"/>
      <c r="AS28" s="64"/>
      <c r="AT28" s="224"/>
      <c r="AU28" s="131"/>
      <c r="AV28" s="224"/>
      <c r="AW28" s="224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  <c r="CM28" s="224"/>
      <c r="CN28" s="224"/>
      <c r="CO28" s="224"/>
      <c r="CP28" s="224"/>
      <c r="CQ28" s="224"/>
      <c r="CR28" s="224"/>
      <c r="CS28" s="224"/>
      <c r="CT28" s="224"/>
      <c r="CU28" s="224"/>
      <c r="CV28" s="224"/>
      <c r="CW28" s="224"/>
      <c r="CX28" s="224"/>
      <c r="CY28" s="224"/>
      <c r="CZ28" s="224"/>
      <c r="DA28" s="224"/>
      <c r="DB28" s="224"/>
      <c r="DC28" s="224"/>
      <c r="DD28" s="224"/>
      <c r="DE28" s="224"/>
      <c r="DF28" s="224"/>
      <c r="DG28" s="224"/>
      <c r="DH28" s="224"/>
      <c r="DI28" s="224"/>
      <c r="DJ28" s="224"/>
      <c r="DK28" s="224"/>
      <c r="DL28" s="224"/>
      <c r="DM28" s="224"/>
      <c r="DN28" s="224"/>
      <c r="DO28" s="224"/>
      <c r="DP28" s="224"/>
      <c r="DQ28" s="224"/>
      <c r="DR28" s="224"/>
      <c r="DS28" s="224"/>
      <c r="DT28" s="224"/>
      <c r="DU28" s="224"/>
      <c r="DV28" s="224"/>
      <c r="DW28" s="224"/>
      <c r="DX28" s="224"/>
      <c r="DY28" s="224"/>
      <c r="DZ28" s="224"/>
      <c r="EA28" s="224"/>
      <c r="EB28" s="224"/>
    </row>
    <row r="29" spans="1:132" s="263" customFormat="1" ht="7.9" customHeight="1">
      <c r="A29" s="123"/>
      <c r="B29" s="363"/>
      <c r="C29" s="363"/>
      <c r="D29" s="363"/>
      <c r="E29" s="363"/>
      <c r="F29" s="363"/>
      <c r="G29" s="363"/>
      <c r="H29" s="363"/>
      <c r="I29" s="363"/>
      <c r="J29" s="363"/>
      <c r="K29" s="363"/>
      <c r="L29" s="363"/>
      <c r="M29" s="363"/>
      <c r="N29" s="363"/>
      <c r="O29" s="363"/>
      <c r="P29" s="363"/>
      <c r="Q29" s="363"/>
      <c r="R29" s="363"/>
      <c r="S29" s="363"/>
      <c r="T29" s="363"/>
      <c r="U29" s="363"/>
      <c r="V29" s="364"/>
      <c r="W29" s="363"/>
      <c r="X29" s="363"/>
      <c r="Y29" s="363"/>
      <c r="Z29" s="363"/>
      <c r="AA29" s="363"/>
      <c r="AB29" s="363"/>
      <c r="AC29" s="363"/>
      <c r="AD29" s="363"/>
      <c r="AE29" s="363"/>
      <c r="AF29" s="363"/>
      <c r="AG29" s="363"/>
      <c r="AH29" s="363"/>
      <c r="AI29" s="363"/>
      <c r="AJ29" s="363"/>
      <c r="AK29" s="363"/>
      <c r="AL29" s="363"/>
      <c r="AM29" s="363"/>
      <c r="AN29" s="363"/>
      <c r="AO29" s="363"/>
      <c r="AP29" s="363"/>
      <c r="AQ29" s="365"/>
      <c r="AR29" s="124"/>
      <c r="AS29" s="64"/>
      <c r="AT29" s="262"/>
      <c r="AU29" s="131"/>
      <c r="AV29" s="262"/>
      <c r="AW29" s="262"/>
      <c r="AX29" s="262"/>
      <c r="AY29" s="262"/>
      <c r="AZ29" s="262"/>
      <c r="BA29" s="262"/>
      <c r="BB29" s="262"/>
      <c r="BC29" s="262"/>
      <c r="BD29" s="262"/>
      <c r="BE29" s="262"/>
      <c r="BF29" s="262"/>
      <c r="BG29" s="262"/>
      <c r="BH29" s="262"/>
      <c r="BI29" s="262"/>
      <c r="BJ29" s="262"/>
      <c r="BK29" s="262"/>
      <c r="BL29" s="262"/>
      <c r="BM29" s="262"/>
      <c r="BN29" s="262"/>
      <c r="BO29" s="262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2"/>
      <c r="CD29" s="262"/>
      <c r="CE29" s="262"/>
      <c r="CF29" s="262"/>
      <c r="CG29" s="262"/>
      <c r="CH29" s="262"/>
      <c r="CI29" s="262"/>
      <c r="CJ29" s="262"/>
      <c r="CK29" s="262"/>
      <c r="CL29" s="262"/>
      <c r="CM29" s="262"/>
      <c r="CN29" s="262"/>
      <c r="CO29" s="262"/>
      <c r="CP29" s="262"/>
      <c r="CQ29" s="262"/>
      <c r="CR29" s="262"/>
      <c r="CS29" s="262"/>
      <c r="CT29" s="262"/>
      <c r="CU29" s="262"/>
      <c r="CV29" s="262"/>
      <c r="CW29" s="262"/>
      <c r="CX29" s="262"/>
      <c r="CY29" s="262"/>
      <c r="CZ29" s="262"/>
      <c r="DA29" s="262"/>
      <c r="DB29" s="262"/>
      <c r="DC29" s="262"/>
      <c r="DD29" s="262"/>
      <c r="DE29" s="262"/>
      <c r="DF29" s="262"/>
      <c r="DG29" s="262"/>
      <c r="DH29" s="262"/>
      <c r="DI29" s="262"/>
      <c r="DJ29" s="262"/>
      <c r="DK29" s="262"/>
      <c r="DL29" s="262"/>
      <c r="DM29" s="262"/>
      <c r="DN29" s="262"/>
      <c r="DO29" s="262"/>
      <c r="DP29" s="262"/>
      <c r="DQ29" s="262"/>
      <c r="DR29" s="262"/>
      <c r="DS29" s="262"/>
      <c r="DT29" s="262"/>
      <c r="DU29" s="262"/>
      <c r="DV29" s="262"/>
      <c r="DW29" s="262"/>
      <c r="DX29" s="262"/>
      <c r="DY29" s="262"/>
      <c r="DZ29" s="262"/>
      <c r="EA29" s="262"/>
      <c r="EB29" s="262"/>
    </row>
    <row r="30" spans="1:132" s="230" customFormat="1">
      <c r="A30" s="456" t="s">
        <v>62</v>
      </c>
      <c r="B30" s="64">
        <v>448</v>
      </c>
      <c r="C30" s="64">
        <v>576</v>
      </c>
      <c r="D30" s="64">
        <v>609</v>
      </c>
      <c r="E30" s="64">
        <v>569</v>
      </c>
      <c r="F30" s="64">
        <v>459</v>
      </c>
      <c r="G30" s="64">
        <v>598</v>
      </c>
      <c r="H30" s="64">
        <v>648</v>
      </c>
      <c r="I30" s="64">
        <v>668</v>
      </c>
      <c r="J30" s="64">
        <v>551</v>
      </c>
      <c r="K30" s="64">
        <v>635</v>
      </c>
      <c r="L30" s="64">
        <v>725</v>
      </c>
      <c r="M30" s="64">
        <v>786</v>
      </c>
      <c r="N30" s="64">
        <v>855</v>
      </c>
      <c r="O30" s="64">
        <v>1032</v>
      </c>
      <c r="P30" s="64">
        <v>1168</v>
      </c>
      <c r="Q30" s="64">
        <v>852</v>
      </c>
      <c r="R30" s="64">
        <v>471</v>
      </c>
      <c r="S30" s="64">
        <v>558</v>
      </c>
      <c r="T30" s="64">
        <v>666</v>
      </c>
      <c r="U30" s="64">
        <v>644</v>
      </c>
      <c r="V30" s="107">
        <v>541</v>
      </c>
      <c r="W30" s="64">
        <v>803</v>
      </c>
      <c r="X30" s="64">
        <v>1024</v>
      </c>
      <c r="Y30" s="64">
        <v>998</v>
      </c>
      <c r="Z30" s="64">
        <v>842</v>
      </c>
      <c r="AA30" s="64">
        <v>846</v>
      </c>
      <c r="AB30" s="64">
        <v>931</v>
      </c>
      <c r="AC30" s="64">
        <v>888</v>
      </c>
      <c r="AD30" s="64">
        <v>797</v>
      </c>
      <c r="AE30" s="64">
        <v>1162</v>
      </c>
      <c r="AF30" s="64">
        <v>1390</v>
      </c>
      <c r="AG30" s="64">
        <v>1118</v>
      </c>
      <c r="AH30" s="64">
        <v>1053</v>
      </c>
      <c r="AI30" s="64">
        <v>987</v>
      </c>
      <c r="AJ30" s="64">
        <v>1293</v>
      </c>
      <c r="AK30" s="64">
        <v>1038</v>
      </c>
      <c r="AL30" s="64">
        <v>804</v>
      </c>
      <c r="AM30" s="64">
        <v>708</v>
      </c>
      <c r="AN30" s="64">
        <v>864</v>
      </c>
      <c r="AO30" s="64">
        <v>738</v>
      </c>
      <c r="AP30" s="64">
        <v>525</v>
      </c>
      <c r="AQ30" s="108">
        <v>463</v>
      </c>
      <c r="AR30" s="64"/>
      <c r="AS30" s="64"/>
      <c r="AT30" s="131"/>
      <c r="AU30" s="131"/>
      <c r="AV30" s="131"/>
      <c r="AW30" s="131"/>
      <c r="AX30" s="131"/>
      <c r="AY30" s="131"/>
      <c r="AZ30" s="131"/>
      <c r="BA30" s="131"/>
      <c r="BB30" s="131"/>
      <c r="BC30" s="131"/>
      <c r="BD30" s="131"/>
      <c r="BE30" s="131"/>
      <c r="BF30" s="131"/>
      <c r="BG30" s="131"/>
      <c r="BH30" s="131"/>
      <c r="BI30" s="131"/>
      <c r="BJ30" s="131"/>
      <c r="BK30" s="131"/>
      <c r="BL30" s="131"/>
      <c r="BM30" s="131"/>
      <c r="BN30" s="131"/>
      <c r="BO30" s="131"/>
      <c r="BP30" s="131"/>
      <c r="BQ30" s="131"/>
      <c r="BR30" s="131"/>
      <c r="BS30" s="131"/>
      <c r="BT30" s="131"/>
      <c r="BU30" s="131"/>
      <c r="BV30" s="131"/>
      <c r="BW30" s="131"/>
      <c r="BX30" s="131"/>
      <c r="BY30" s="131"/>
      <c r="BZ30" s="131"/>
      <c r="CA30" s="131"/>
      <c r="CB30" s="131"/>
      <c r="CC30" s="131"/>
      <c r="CD30" s="131"/>
      <c r="CE30" s="131"/>
      <c r="CF30" s="131"/>
      <c r="CG30" s="131"/>
      <c r="CH30" s="131"/>
      <c r="CI30" s="131"/>
      <c r="CJ30" s="131"/>
      <c r="CK30" s="131"/>
      <c r="CL30" s="131"/>
      <c r="CM30" s="131"/>
      <c r="CN30" s="131"/>
      <c r="CO30" s="131"/>
      <c r="CP30" s="131"/>
      <c r="CQ30" s="131"/>
      <c r="CR30" s="131"/>
      <c r="CS30" s="131"/>
      <c r="CT30" s="131"/>
      <c r="CU30" s="131"/>
      <c r="CV30" s="131"/>
      <c r="CW30" s="131"/>
      <c r="CX30" s="131"/>
      <c r="CY30" s="131"/>
      <c r="CZ30" s="131"/>
      <c r="DA30" s="131"/>
      <c r="DB30" s="131"/>
      <c r="DC30" s="131"/>
      <c r="DD30" s="131"/>
      <c r="DE30" s="131"/>
      <c r="DF30" s="131"/>
      <c r="DG30" s="131"/>
      <c r="DH30" s="131"/>
      <c r="DI30" s="131"/>
      <c r="DJ30" s="131"/>
      <c r="DK30" s="131"/>
      <c r="DL30" s="131"/>
      <c r="DM30" s="131"/>
      <c r="DN30" s="131"/>
      <c r="DO30" s="131"/>
      <c r="DP30" s="131"/>
      <c r="DQ30" s="131"/>
      <c r="DR30" s="131"/>
      <c r="DS30" s="131"/>
      <c r="DT30" s="131"/>
      <c r="DU30" s="131"/>
      <c r="DV30" s="131"/>
      <c r="DW30" s="131"/>
      <c r="DX30" s="131"/>
      <c r="DY30" s="131"/>
      <c r="DZ30" s="131"/>
      <c r="EA30" s="131"/>
      <c r="EB30" s="131"/>
    </row>
    <row r="31" spans="1:132" s="230" customFormat="1">
      <c r="A31" s="445" t="s">
        <v>173</v>
      </c>
      <c r="B31" s="125">
        <v>0</v>
      </c>
      <c r="C31" s="125">
        <v>0</v>
      </c>
      <c r="D31" s="125">
        <v>0</v>
      </c>
      <c r="E31" s="125">
        <v>0</v>
      </c>
      <c r="F31" s="126">
        <v>0</v>
      </c>
      <c r="G31" s="125">
        <v>0</v>
      </c>
      <c r="H31" s="125">
        <v>0</v>
      </c>
      <c r="I31" s="125">
        <v>0</v>
      </c>
      <c r="J31" s="125">
        <v>0</v>
      </c>
      <c r="K31" s="125">
        <v>0</v>
      </c>
      <c r="L31" s="125">
        <v>0</v>
      </c>
      <c r="M31" s="125">
        <v>0</v>
      </c>
      <c r="N31" s="125">
        <v>0</v>
      </c>
      <c r="O31" s="125">
        <v>0</v>
      </c>
      <c r="P31" s="125">
        <v>0</v>
      </c>
      <c r="Q31" s="125">
        <v>0</v>
      </c>
      <c r="R31" s="125">
        <v>0</v>
      </c>
      <c r="S31" s="125">
        <v>0</v>
      </c>
      <c r="T31" s="125">
        <v>0</v>
      </c>
      <c r="U31" s="125">
        <v>0</v>
      </c>
      <c r="V31" s="127">
        <v>0</v>
      </c>
      <c r="W31" s="125">
        <v>0</v>
      </c>
      <c r="X31" s="125">
        <v>0</v>
      </c>
      <c r="Y31" s="125">
        <v>0</v>
      </c>
      <c r="Z31" s="125">
        <v>1</v>
      </c>
      <c r="AA31" s="125">
        <v>0</v>
      </c>
      <c r="AB31" s="125">
        <v>0</v>
      </c>
      <c r="AC31" s="125">
        <v>0</v>
      </c>
      <c r="AD31" s="125">
        <v>0</v>
      </c>
      <c r="AE31" s="125">
        <v>0</v>
      </c>
      <c r="AF31" s="125">
        <v>0</v>
      </c>
      <c r="AG31" s="125">
        <v>0</v>
      </c>
      <c r="AH31" s="125">
        <v>0</v>
      </c>
      <c r="AI31" s="125">
        <v>0</v>
      </c>
      <c r="AJ31" s="125">
        <v>0</v>
      </c>
      <c r="AK31" s="125">
        <v>0</v>
      </c>
      <c r="AL31" s="125">
        <v>6</v>
      </c>
      <c r="AM31" s="125">
        <v>6</v>
      </c>
      <c r="AN31" s="125">
        <v>9</v>
      </c>
      <c r="AO31" s="125">
        <v>6</v>
      </c>
      <c r="AP31" s="125">
        <v>4</v>
      </c>
      <c r="AQ31" s="366">
        <v>5</v>
      </c>
      <c r="AR31" s="125"/>
      <c r="AS31" s="64"/>
      <c r="AT31" s="131"/>
      <c r="AU31" s="131"/>
      <c r="AV31" s="131"/>
      <c r="AW31" s="131"/>
      <c r="AX31" s="131"/>
      <c r="AY31" s="131"/>
      <c r="AZ31" s="131"/>
      <c r="BA31" s="131"/>
      <c r="BB31" s="131"/>
      <c r="BC31" s="131"/>
      <c r="BD31" s="131"/>
      <c r="BE31" s="131"/>
      <c r="BF31" s="131"/>
      <c r="BG31" s="131"/>
      <c r="BH31" s="131"/>
      <c r="BI31" s="131"/>
      <c r="BJ31" s="131"/>
      <c r="BK31" s="131"/>
      <c r="BL31" s="131"/>
      <c r="BM31" s="131"/>
      <c r="BN31" s="131"/>
      <c r="BO31" s="131"/>
      <c r="BP31" s="131"/>
      <c r="BQ31" s="131"/>
      <c r="BR31" s="131"/>
      <c r="BS31" s="131"/>
      <c r="BT31" s="131"/>
      <c r="BU31" s="131"/>
      <c r="BV31" s="131"/>
      <c r="BW31" s="131"/>
      <c r="BX31" s="131"/>
      <c r="BY31" s="131"/>
      <c r="BZ31" s="131"/>
      <c r="CA31" s="131"/>
      <c r="CB31" s="131"/>
      <c r="CC31" s="131"/>
      <c r="CD31" s="131"/>
      <c r="CE31" s="131"/>
      <c r="CF31" s="131"/>
      <c r="CG31" s="131"/>
      <c r="CH31" s="131"/>
      <c r="CI31" s="131"/>
      <c r="CJ31" s="131"/>
      <c r="CK31" s="131"/>
      <c r="CL31" s="131"/>
      <c r="CM31" s="131"/>
      <c r="CN31" s="131"/>
      <c r="CO31" s="131"/>
      <c r="CP31" s="131"/>
      <c r="CQ31" s="131"/>
      <c r="CR31" s="131"/>
      <c r="CS31" s="131"/>
      <c r="CT31" s="131"/>
      <c r="CU31" s="131"/>
      <c r="CV31" s="131"/>
      <c r="CW31" s="131"/>
      <c r="CX31" s="131"/>
      <c r="CY31" s="131"/>
      <c r="CZ31" s="131"/>
      <c r="DA31" s="131"/>
      <c r="DB31" s="131"/>
      <c r="DC31" s="131"/>
      <c r="DD31" s="131"/>
      <c r="DE31" s="131"/>
      <c r="DF31" s="131"/>
      <c r="DG31" s="131"/>
      <c r="DH31" s="131"/>
      <c r="DI31" s="131"/>
      <c r="DJ31" s="131"/>
      <c r="DK31" s="131"/>
      <c r="DL31" s="131"/>
      <c r="DM31" s="131"/>
      <c r="DN31" s="131"/>
      <c r="DO31" s="131"/>
      <c r="DP31" s="131"/>
      <c r="DQ31" s="131"/>
      <c r="DR31" s="131"/>
      <c r="DS31" s="131"/>
      <c r="DT31" s="131"/>
      <c r="DU31" s="131"/>
      <c r="DV31" s="131"/>
      <c r="DW31" s="131"/>
      <c r="DX31" s="131"/>
      <c r="DY31" s="131"/>
      <c r="DZ31" s="131"/>
      <c r="EA31" s="131"/>
      <c r="EB31" s="131"/>
    </row>
    <row r="32" spans="1:132">
      <c r="A32" s="445" t="s">
        <v>174</v>
      </c>
      <c r="B32" s="71">
        <v>271</v>
      </c>
      <c r="C32" s="71">
        <v>377</v>
      </c>
      <c r="D32" s="71">
        <v>355</v>
      </c>
      <c r="E32" s="71">
        <v>377</v>
      </c>
      <c r="F32" s="71">
        <v>296</v>
      </c>
      <c r="G32" s="71">
        <v>404</v>
      </c>
      <c r="H32" s="71">
        <v>415</v>
      </c>
      <c r="I32" s="71">
        <v>448</v>
      </c>
      <c r="J32" s="71">
        <v>370</v>
      </c>
      <c r="K32" s="71">
        <v>480</v>
      </c>
      <c r="L32" s="71">
        <v>495</v>
      </c>
      <c r="M32" s="71">
        <v>559</v>
      </c>
      <c r="N32" s="71">
        <v>489</v>
      </c>
      <c r="O32" s="71">
        <v>657</v>
      </c>
      <c r="P32" s="71">
        <v>672</v>
      </c>
      <c r="Q32" s="71">
        <v>519</v>
      </c>
      <c r="R32" s="71">
        <v>241</v>
      </c>
      <c r="S32" s="71">
        <v>362</v>
      </c>
      <c r="T32" s="71">
        <v>414</v>
      </c>
      <c r="U32" s="71">
        <v>460</v>
      </c>
      <c r="V32" s="81">
        <v>332</v>
      </c>
      <c r="W32" s="71">
        <v>474</v>
      </c>
      <c r="X32" s="71">
        <v>552</v>
      </c>
      <c r="Y32" s="71">
        <v>609</v>
      </c>
      <c r="Z32" s="71">
        <v>477</v>
      </c>
      <c r="AA32" s="71">
        <v>634</v>
      </c>
      <c r="AB32" s="71">
        <v>644</v>
      </c>
      <c r="AC32" s="71">
        <v>638</v>
      </c>
      <c r="AD32" s="71">
        <v>466</v>
      </c>
      <c r="AE32" s="71">
        <v>650</v>
      </c>
      <c r="AF32" s="71">
        <v>589</v>
      </c>
      <c r="AG32" s="71">
        <v>621</v>
      </c>
      <c r="AH32" s="71">
        <v>467</v>
      </c>
      <c r="AI32" s="71">
        <v>624</v>
      </c>
      <c r="AJ32" s="71">
        <v>659</v>
      </c>
      <c r="AK32" s="71">
        <v>661</v>
      </c>
      <c r="AL32" s="71">
        <v>452</v>
      </c>
      <c r="AM32" s="71">
        <v>504</v>
      </c>
      <c r="AN32" s="71">
        <v>498</v>
      </c>
      <c r="AO32" s="71">
        <v>489</v>
      </c>
      <c r="AP32" s="71">
        <v>318</v>
      </c>
      <c r="AQ32" s="109">
        <v>350</v>
      </c>
      <c r="AR32" s="71"/>
      <c r="AS32" s="64"/>
      <c r="AT32" s="224"/>
      <c r="AU32" s="131"/>
      <c r="AV32" s="224"/>
      <c r="AW32" s="224"/>
      <c r="AX32" s="224"/>
      <c r="AY32" s="224"/>
      <c r="AZ32" s="224"/>
      <c r="BA32" s="224"/>
      <c r="BB32" s="224"/>
      <c r="BC32" s="224"/>
      <c r="BD32" s="224"/>
      <c r="BE32" s="224"/>
      <c r="BF32" s="224"/>
      <c r="BG32" s="224"/>
      <c r="BH32" s="224"/>
      <c r="BI32" s="224"/>
      <c r="BJ32" s="224"/>
      <c r="BK32" s="224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  <c r="CM32" s="224"/>
      <c r="CN32" s="224"/>
      <c r="CO32" s="224"/>
      <c r="CP32" s="224"/>
      <c r="CQ32" s="224"/>
      <c r="CR32" s="224"/>
      <c r="CS32" s="224"/>
      <c r="CT32" s="224"/>
      <c r="CU32" s="224"/>
      <c r="CV32" s="224"/>
      <c r="CW32" s="224"/>
      <c r="CX32" s="224"/>
      <c r="CY32" s="224"/>
      <c r="CZ32" s="224"/>
      <c r="DA32" s="224"/>
      <c r="DB32" s="224"/>
      <c r="DC32" s="224"/>
      <c r="DD32" s="224"/>
      <c r="DE32" s="224"/>
      <c r="DF32" s="224"/>
      <c r="DG32" s="224"/>
      <c r="DH32" s="224"/>
      <c r="DI32" s="224"/>
      <c r="DJ32" s="224"/>
      <c r="DK32" s="224"/>
      <c r="DL32" s="224"/>
      <c r="DM32" s="224"/>
      <c r="DN32" s="224"/>
      <c r="DO32" s="224"/>
      <c r="DP32" s="224"/>
      <c r="DQ32" s="224"/>
      <c r="DR32" s="224"/>
      <c r="DS32" s="224"/>
      <c r="DT32" s="224"/>
      <c r="DU32" s="224"/>
      <c r="DV32" s="224"/>
      <c r="DW32" s="224"/>
      <c r="DX32" s="224"/>
      <c r="DY32" s="224"/>
      <c r="DZ32" s="224"/>
      <c r="EA32" s="224"/>
      <c r="EB32" s="224"/>
    </row>
    <row r="33" spans="1:132">
      <c r="A33" s="445" t="s">
        <v>175</v>
      </c>
      <c r="B33" s="71">
        <v>163</v>
      </c>
      <c r="C33" s="71">
        <v>176</v>
      </c>
      <c r="D33" s="71">
        <v>236</v>
      </c>
      <c r="E33" s="71">
        <v>168</v>
      </c>
      <c r="F33" s="71">
        <v>138</v>
      </c>
      <c r="G33" s="71">
        <v>161</v>
      </c>
      <c r="H33" s="71">
        <v>207</v>
      </c>
      <c r="I33" s="71">
        <v>197</v>
      </c>
      <c r="J33" s="71">
        <v>163</v>
      </c>
      <c r="K33" s="71">
        <v>130</v>
      </c>
      <c r="L33" s="71">
        <v>205</v>
      </c>
      <c r="M33" s="71">
        <v>197</v>
      </c>
      <c r="N33" s="71">
        <v>366</v>
      </c>
      <c r="O33" s="71">
        <v>374</v>
      </c>
      <c r="P33" s="71">
        <v>493</v>
      </c>
      <c r="Q33" s="71">
        <v>332</v>
      </c>
      <c r="R33" s="71">
        <v>229</v>
      </c>
      <c r="S33" s="71">
        <v>196</v>
      </c>
      <c r="T33" s="71">
        <v>252</v>
      </c>
      <c r="U33" s="71">
        <v>184</v>
      </c>
      <c r="V33" s="81">
        <v>209</v>
      </c>
      <c r="W33" s="71">
        <v>329</v>
      </c>
      <c r="X33" s="71">
        <v>472</v>
      </c>
      <c r="Y33" s="71">
        <v>389</v>
      </c>
      <c r="Z33" s="71">
        <v>364</v>
      </c>
      <c r="AA33" s="71">
        <v>212</v>
      </c>
      <c r="AB33" s="71">
        <v>287</v>
      </c>
      <c r="AC33" s="71">
        <v>250</v>
      </c>
      <c r="AD33" s="71">
        <v>330</v>
      </c>
      <c r="AE33" s="71">
        <v>512</v>
      </c>
      <c r="AF33" s="71">
        <v>800</v>
      </c>
      <c r="AG33" s="71">
        <v>497</v>
      </c>
      <c r="AH33" s="71">
        <v>586</v>
      </c>
      <c r="AI33" s="71">
        <v>363</v>
      </c>
      <c r="AJ33" s="71">
        <v>634</v>
      </c>
      <c r="AK33" s="71">
        <v>377</v>
      </c>
      <c r="AL33" s="71">
        <v>344</v>
      </c>
      <c r="AM33" s="71">
        <v>197</v>
      </c>
      <c r="AN33" s="71">
        <v>357</v>
      </c>
      <c r="AO33" s="71">
        <v>243</v>
      </c>
      <c r="AP33" s="71">
        <v>202</v>
      </c>
      <c r="AQ33" s="109">
        <v>108</v>
      </c>
      <c r="AR33" s="71"/>
      <c r="AS33" s="64"/>
      <c r="AT33" s="224"/>
      <c r="AU33" s="131"/>
      <c r="AV33" s="224"/>
      <c r="AW33" s="224"/>
      <c r="AX33" s="224"/>
      <c r="AY33" s="224"/>
      <c r="AZ33" s="224"/>
      <c r="BA33" s="224"/>
      <c r="BB33" s="224"/>
      <c r="BC33" s="224"/>
      <c r="BD33" s="224"/>
      <c r="BE33" s="224"/>
      <c r="BF33" s="224"/>
      <c r="BG33" s="224"/>
      <c r="BH33" s="224"/>
      <c r="BI33" s="224"/>
      <c r="BJ33" s="224"/>
      <c r="BK33" s="224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  <c r="CM33" s="224"/>
      <c r="CN33" s="224"/>
      <c r="CO33" s="224"/>
      <c r="CP33" s="224"/>
      <c r="CQ33" s="224"/>
      <c r="CR33" s="224"/>
      <c r="CS33" s="224"/>
      <c r="CT33" s="224"/>
      <c r="CU33" s="224"/>
      <c r="CV33" s="224"/>
      <c r="CW33" s="224"/>
      <c r="CX33" s="224"/>
      <c r="CY33" s="224"/>
      <c r="CZ33" s="224"/>
      <c r="DA33" s="224"/>
      <c r="DB33" s="224"/>
      <c r="DC33" s="224"/>
      <c r="DD33" s="224"/>
      <c r="DE33" s="224"/>
      <c r="DF33" s="224"/>
      <c r="DG33" s="224"/>
      <c r="DH33" s="224"/>
      <c r="DI33" s="224"/>
      <c r="DJ33" s="224"/>
      <c r="DK33" s="224"/>
      <c r="DL33" s="224"/>
      <c r="DM33" s="224"/>
      <c r="DN33" s="224"/>
      <c r="DO33" s="224"/>
      <c r="DP33" s="224"/>
      <c r="DQ33" s="224"/>
      <c r="DR33" s="224"/>
      <c r="DS33" s="224"/>
      <c r="DT33" s="224"/>
      <c r="DU33" s="224"/>
      <c r="DV33" s="224"/>
      <c r="DW33" s="224"/>
      <c r="DX33" s="224"/>
      <c r="DY33" s="224"/>
      <c r="DZ33" s="224"/>
      <c r="EA33" s="224"/>
      <c r="EB33" s="224"/>
    </row>
    <row r="34" spans="1:132" ht="6.6" customHeight="1">
      <c r="A34" s="110"/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3"/>
      <c r="O34" s="363"/>
      <c r="P34" s="363"/>
      <c r="Q34" s="363"/>
      <c r="R34" s="363"/>
      <c r="S34" s="363"/>
      <c r="T34" s="363"/>
      <c r="U34" s="363"/>
      <c r="V34" s="364"/>
      <c r="W34" s="363"/>
      <c r="X34" s="363"/>
      <c r="Y34" s="363"/>
      <c r="Z34" s="363"/>
      <c r="AA34" s="363"/>
      <c r="AB34" s="363"/>
      <c r="AC34" s="363"/>
      <c r="AD34" s="363"/>
      <c r="AE34" s="363"/>
      <c r="AF34" s="363"/>
      <c r="AG34" s="363"/>
      <c r="AH34" s="363"/>
      <c r="AI34" s="363"/>
      <c r="AJ34" s="363"/>
      <c r="AK34" s="363"/>
      <c r="AL34" s="363"/>
      <c r="AM34" s="363"/>
      <c r="AN34" s="363"/>
      <c r="AO34" s="363"/>
      <c r="AP34" s="363"/>
      <c r="AQ34" s="365"/>
      <c r="AR34" s="71"/>
      <c r="AS34" s="64"/>
      <c r="AT34" s="224"/>
      <c r="AU34" s="131"/>
      <c r="AV34" s="224"/>
      <c r="AW34" s="224"/>
      <c r="AX34" s="224"/>
      <c r="AY34" s="224"/>
      <c r="AZ34" s="224"/>
      <c r="BA34" s="224"/>
      <c r="BB34" s="224"/>
      <c r="BC34" s="224"/>
      <c r="BD34" s="224"/>
      <c r="BE34" s="224"/>
      <c r="BF34" s="224"/>
      <c r="BG34" s="224"/>
      <c r="BH34" s="224"/>
      <c r="BI34" s="224"/>
      <c r="BJ34" s="224"/>
      <c r="BK34" s="224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  <c r="CM34" s="224"/>
      <c r="CN34" s="224"/>
      <c r="CO34" s="224"/>
      <c r="CP34" s="224"/>
      <c r="CQ34" s="224"/>
      <c r="CR34" s="224"/>
      <c r="CS34" s="224"/>
      <c r="CT34" s="224"/>
      <c r="CU34" s="224"/>
      <c r="CV34" s="224"/>
      <c r="CW34" s="224"/>
      <c r="CX34" s="224"/>
      <c r="CY34" s="224"/>
      <c r="CZ34" s="224"/>
      <c r="DA34" s="224"/>
      <c r="DB34" s="224"/>
      <c r="DC34" s="224"/>
      <c r="DD34" s="224"/>
      <c r="DE34" s="224"/>
      <c r="DF34" s="224"/>
      <c r="DG34" s="224"/>
      <c r="DH34" s="224"/>
      <c r="DI34" s="224"/>
      <c r="DJ34" s="224"/>
      <c r="DK34" s="224"/>
      <c r="DL34" s="224"/>
      <c r="DM34" s="224"/>
      <c r="DN34" s="224"/>
      <c r="DO34" s="224"/>
      <c r="DP34" s="224"/>
      <c r="DQ34" s="224"/>
      <c r="DR34" s="224"/>
      <c r="DS34" s="224"/>
      <c r="DT34" s="224"/>
      <c r="DU34" s="224"/>
      <c r="DV34" s="224"/>
      <c r="DW34" s="224"/>
      <c r="DX34" s="224"/>
      <c r="DY34" s="224"/>
      <c r="DZ34" s="224"/>
      <c r="EA34" s="224"/>
      <c r="EB34" s="224"/>
    </row>
    <row r="35" spans="1:132" s="230" customFormat="1" ht="24" customHeight="1">
      <c r="A35" s="395" t="s">
        <v>63</v>
      </c>
      <c r="B35" s="64">
        <v>458</v>
      </c>
      <c r="C35" s="64">
        <v>654</v>
      </c>
      <c r="D35" s="64">
        <v>658</v>
      </c>
      <c r="E35" s="64">
        <v>699</v>
      </c>
      <c r="F35" s="64">
        <v>615</v>
      </c>
      <c r="G35" s="64">
        <v>780</v>
      </c>
      <c r="H35" s="64">
        <v>901</v>
      </c>
      <c r="I35" s="64">
        <v>1031</v>
      </c>
      <c r="J35" s="64">
        <v>912</v>
      </c>
      <c r="K35" s="64">
        <v>1142</v>
      </c>
      <c r="L35" s="64">
        <v>1286</v>
      </c>
      <c r="M35" s="64">
        <v>1403</v>
      </c>
      <c r="N35" s="64">
        <v>1320</v>
      </c>
      <c r="O35" s="64">
        <v>1774</v>
      </c>
      <c r="P35" s="64">
        <v>2145</v>
      </c>
      <c r="Q35" s="64">
        <v>1151</v>
      </c>
      <c r="R35" s="64">
        <v>500</v>
      </c>
      <c r="S35" s="64">
        <v>637</v>
      </c>
      <c r="T35" s="64">
        <v>776</v>
      </c>
      <c r="U35" s="64">
        <v>764</v>
      </c>
      <c r="V35" s="107">
        <v>728</v>
      </c>
      <c r="W35" s="64">
        <v>940</v>
      </c>
      <c r="X35" s="64">
        <v>1178</v>
      </c>
      <c r="Y35" s="64">
        <v>1283</v>
      </c>
      <c r="Z35" s="64">
        <v>1137</v>
      </c>
      <c r="AA35" s="64">
        <v>1398</v>
      </c>
      <c r="AB35" s="64">
        <v>1668</v>
      </c>
      <c r="AC35" s="64">
        <v>1494</v>
      </c>
      <c r="AD35" s="64">
        <v>1130</v>
      </c>
      <c r="AE35" s="64">
        <v>1405</v>
      </c>
      <c r="AF35" s="64">
        <v>1422</v>
      </c>
      <c r="AG35" s="64">
        <v>1290</v>
      </c>
      <c r="AH35" s="64">
        <v>1032</v>
      </c>
      <c r="AI35" s="64">
        <v>1345</v>
      </c>
      <c r="AJ35" s="64">
        <v>1443</v>
      </c>
      <c r="AK35" s="64">
        <v>1186</v>
      </c>
      <c r="AL35" s="64">
        <v>823</v>
      </c>
      <c r="AM35" s="64">
        <v>826</v>
      </c>
      <c r="AN35" s="64">
        <v>901</v>
      </c>
      <c r="AO35" s="64">
        <v>772</v>
      </c>
      <c r="AP35" s="64">
        <v>429</v>
      </c>
      <c r="AQ35" s="108">
        <v>490</v>
      </c>
      <c r="AR35" s="64"/>
      <c r="AS35" s="64"/>
      <c r="AT35" s="131"/>
      <c r="AU35" s="131"/>
      <c r="AV35" s="131"/>
      <c r="AW35" s="131"/>
      <c r="AX35" s="131"/>
      <c r="AY35" s="131"/>
      <c r="AZ35" s="131"/>
      <c r="BA35" s="131"/>
      <c r="BB35" s="131"/>
      <c r="BC35" s="131"/>
      <c r="BD35" s="131"/>
      <c r="BE35" s="131"/>
      <c r="BF35" s="131"/>
      <c r="BG35" s="131"/>
      <c r="BH35" s="131"/>
      <c r="BI35" s="131"/>
      <c r="BJ35" s="131"/>
      <c r="BK35" s="131"/>
      <c r="BL35" s="131"/>
      <c r="BM35" s="131"/>
      <c r="BN35" s="131"/>
      <c r="BO35" s="131"/>
      <c r="BP35" s="131"/>
      <c r="BQ35" s="131"/>
      <c r="BR35" s="131"/>
      <c r="BS35" s="131"/>
      <c r="BT35" s="131"/>
      <c r="BU35" s="131"/>
      <c r="BV35" s="131"/>
      <c r="BW35" s="131"/>
      <c r="BX35" s="131"/>
      <c r="BY35" s="131"/>
      <c r="BZ35" s="131"/>
      <c r="CA35" s="131"/>
      <c r="CB35" s="131"/>
      <c r="CC35" s="131"/>
      <c r="CD35" s="131"/>
      <c r="CE35" s="131"/>
      <c r="CF35" s="131"/>
      <c r="CG35" s="131"/>
      <c r="CH35" s="131"/>
      <c r="CI35" s="131"/>
      <c r="CJ35" s="131"/>
      <c r="CK35" s="131"/>
      <c r="CL35" s="131"/>
      <c r="CM35" s="131"/>
      <c r="CN35" s="131"/>
      <c r="CO35" s="131"/>
      <c r="CP35" s="131"/>
      <c r="CQ35" s="131"/>
      <c r="CR35" s="131"/>
      <c r="CS35" s="131"/>
      <c r="CT35" s="131"/>
      <c r="CU35" s="131"/>
      <c r="CV35" s="131"/>
      <c r="CW35" s="131"/>
      <c r="CX35" s="131"/>
      <c r="CY35" s="131"/>
      <c r="CZ35" s="131"/>
      <c r="DA35" s="131"/>
      <c r="DB35" s="131"/>
      <c r="DC35" s="131"/>
      <c r="DD35" s="131"/>
      <c r="DE35" s="131"/>
      <c r="DF35" s="131"/>
      <c r="DG35" s="131"/>
      <c r="DH35" s="131"/>
      <c r="DI35" s="131"/>
      <c r="DJ35" s="131"/>
      <c r="DK35" s="131"/>
      <c r="DL35" s="131"/>
      <c r="DM35" s="131"/>
      <c r="DN35" s="131"/>
      <c r="DO35" s="131"/>
      <c r="DP35" s="131"/>
      <c r="DQ35" s="131"/>
      <c r="DR35" s="131"/>
      <c r="DS35" s="131"/>
      <c r="DT35" s="131"/>
      <c r="DU35" s="131"/>
      <c r="DV35" s="131"/>
      <c r="DW35" s="131"/>
      <c r="DX35" s="131"/>
      <c r="DY35" s="131"/>
      <c r="DZ35" s="131"/>
      <c r="EA35" s="131"/>
      <c r="EB35" s="131"/>
    </row>
    <row r="36" spans="1:132">
      <c r="A36" s="445" t="s">
        <v>173</v>
      </c>
      <c r="B36" s="71">
        <v>11</v>
      </c>
      <c r="C36" s="71">
        <v>15</v>
      </c>
      <c r="D36" s="71">
        <v>19</v>
      </c>
      <c r="E36" s="71">
        <v>26</v>
      </c>
      <c r="F36" s="71">
        <v>19</v>
      </c>
      <c r="G36" s="71">
        <v>24</v>
      </c>
      <c r="H36" s="71">
        <v>29</v>
      </c>
      <c r="I36" s="71">
        <v>33</v>
      </c>
      <c r="J36" s="71">
        <v>30</v>
      </c>
      <c r="K36" s="71">
        <v>30</v>
      </c>
      <c r="L36" s="71">
        <v>32</v>
      </c>
      <c r="M36" s="71">
        <v>43</v>
      </c>
      <c r="N36" s="71">
        <v>35</v>
      </c>
      <c r="O36" s="71">
        <v>63</v>
      </c>
      <c r="P36" s="71">
        <v>71</v>
      </c>
      <c r="Q36" s="71">
        <v>60</v>
      </c>
      <c r="R36" s="71">
        <v>20</v>
      </c>
      <c r="S36" s="71">
        <v>29</v>
      </c>
      <c r="T36" s="71">
        <v>34</v>
      </c>
      <c r="U36" s="71">
        <v>34</v>
      </c>
      <c r="V36" s="81">
        <v>22</v>
      </c>
      <c r="W36" s="71">
        <v>52</v>
      </c>
      <c r="X36" s="71">
        <v>57</v>
      </c>
      <c r="Y36" s="71">
        <v>57</v>
      </c>
      <c r="Z36" s="71">
        <v>36</v>
      </c>
      <c r="AA36" s="71">
        <v>81</v>
      </c>
      <c r="AB36" s="71">
        <v>87</v>
      </c>
      <c r="AC36" s="71">
        <v>72</v>
      </c>
      <c r="AD36" s="71">
        <v>45</v>
      </c>
      <c r="AE36" s="71">
        <v>79</v>
      </c>
      <c r="AF36" s="71">
        <v>98</v>
      </c>
      <c r="AG36" s="71">
        <v>61</v>
      </c>
      <c r="AH36" s="71">
        <v>38</v>
      </c>
      <c r="AI36" s="71">
        <v>60</v>
      </c>
      <c r="AJ36" s="71">
        <v>65</v>
      </c>
      <c r="AK36" s="71">
        <v>53</v>
      </c>
      <c r="AL36" s="71">
        <v>42</v>
      </c>
      <c r="AM36" s="71">
        <v>42</v>
      </c>
      <c r="AN36" s="71">
        <v>46</v>
      </c>
      <c r="AO36" s="71">
        <v>44</v>
      </c>
      <c r="AP36" s="71">
        <v>26</v>
      </c>
      <c r="AQ36" s="109">
        <v>29</v>
      </c>
      <c r="AR36" s="71"/>
      <c r="AS36" s="64"/>
      <c r="AT36" s="224"/>
      <c r="AU36" s="131"/>
      <c r="AV36" s="224"/>
      <c r="AW36" s="224"/>
      <c r="AX36" s="224"/>
      <c r="AY36" s="224"/>
      <c r="AZ36" s="224"/>
      <c r="BA36" s="224"/>
      <c r="BB36" s="224"/>
      <c r="BC36" s="224"/>
      <c r="BD36" s="224"/>
      <c r="BE36" s="224"/>
      <c r="BF36" s="224"/>
      <c r="BG36" s="224"/>
      <c r="BH36" s="224"/>
      <c r="BI36" s="224"/>
      <c r="BJ36" s="224"/>
      <c r="BK36" s="224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  <c r="CM36" s="224"/>
      <c r="CN36" s="224"/>
      <c r="CO36" s="224"/>
      <c r="CP36" s="224"/>
      <c r="CQ36" s="224"/>
      <c r="CR36" s="224"/>
      <c r="CS36" s="224"/>
      <c r="CT36" s="224"/>
      <c r="CU36" s="224"/>
      <c r="CV36" s="224"/>
      <c r="CW36" s="224"/>
      <c r="CX36" s="224"/>
      <c r="CY36" s="224"/>
      <c r="CZ36" s="224"/>
      <c r="DA36" s="224"/>
      <c r="DB36" s="224"/>
      <c r="DC36" s="224"/>
      <c r="DD36" s="224"/>
      <c r="DE36" s="224"/>
      <c r="DF36" s="224"/>
      <c r="DG36" s="224"/>
      <c r="DH36" s="224"/>
      <c r="DI36" s="224"/>
      <c r="DJ36" s="224"/>
      <c r="DK36" s="224"/>
      <c r="DL36" s="224"/>
      <c r="DM36" s="224"/>
      <c r="DN36" s="224"/>
      <c r="DO36" s="224"/>
      <c r="DP36" s="224"/>
      <c r="DQ36" s="224"/>
      <c r="DR36" s="224"/>
      <c r="DS36" s="224"/>
      <c r="DT36" s="224"/>
      <c r="DU36" s="224"/>
      <c r="DV36" s="224"/>
      <c r="DW36" s="224"/>
      <c r="DX36" s="224"/>
      <c r="DY36" s="224"/>
      <c r="DZ36" s="224"/>
      <c r="EA36" s="224"/>
      <c r="EB36" s="224"/>
    </row>
    <row r="37" spans="1:132">
      <c r="A37" s="445" t="s">
        <v>174</v>
      </c>
      <c r="B37" s="71">
        <v>429</v>
      </c>
      <c r="C37" s="71">
        <v>612</v>
      </c>
      <c r="D37" s="71">
        <v>613</v>
      </c>
      <c r="E37" s="71">
        <v>644</v>
      </c>
      <c r="F37" s="71">
        <v>573</v>
      </c>
      <c r="G37" s="71">
        <v>729</v>
      </c>
      <c r="H37" s="71">
        <v>844</v>
      </c>
      <c r="I37" s="71">
        <v>958</v>
      </c>
      <c r="J37" s="71">
        <v>848</v>
      </c>
      <c r="K37" s="71">
        <v>1078</v>
      </c>
      <c r="L37" s="71">
        <v>1210</v>
      </c>
      <c r="M37" s="71">
        <v>1306</v>
      </c>
      <c r="N37" s="71">
        <v>1235</v>
      </c>
      <c r="O37" s="71">
        <v>1663</v>
      </c>
      <c r="P37" s="71">
        <v>2020</v>
      </c>
      <c r="Q37" s="71">
        <v>1040</v>
      </c>
      <c r="R37" s="71">
        <v>454</v>
      </c>
      <c r="S37" s="71">
        <v>587</v>
      </c>
      <c r="T37" s="71">
        <v>706</v>
      </c>
      <c r="U37" s="71">
        <v>687</v>
      </c>
      <c r="V37" s="81">
        <v>677</v>
      </c>
      <c r="W37" s="71">
        <v>848</v>
      </c>
      <c r="X37" s="71">
        <v>1077</v>
      </c>
      <c r="Y37" s="71">
        <v>1175</v>
      </c>
      <c r="Z37" s="71">
        <v>1060</v>
      </c>
      <c r="AA37" s="71">
        <v>1273</v>
      </c>
      <c r="AB37" s="71">
        <v>1520</v>
      </c>
      <c r="AC37" s="71">
        <v>1358</v>
      </c>
      <c r="AD37" s="71">
        <v>1040</v>
      </c>
      <c r="AE37" s="71">
        <v>1281</v>
      </c>
      <c r="AF37" s="71">
        <v>1266</v>
      </c>
      <c r="AG37" s="71">
        <v>1153</v>
      </c>
      <c r="AH37" s="71">
        <v>943</v>
      </c>
      <c r="AI37" s="71">
        <v>1239</v>
      </c>
      <c r="AJ37" s="71">
        <v>1322</v>
      </c>
      <c r="AK37" s="71">
        <v>1074</v>
      </c>
      <c r="AL37" s="71">
        <v>746</v>
      </c>
      <c r="AM37" s="71">
        <v>752</v>
      </c>
      <c r="AN37" s="71">
        <v>820</v>
      </c>
      <c r="AO37" s="71">
        <v>688</v>
      </c>
      <c r="AP37" s="71">
        <v>377</v>
      </c>
      <c r="AQ37" s="109">
        <v>447</v>
      </c>
      <c r="AR37" s="71"/>
      <c r="AS37" s="64"/>
      <c r="AT37" s="224"/>
      <c r="AU37" s="131"/>
      <c r="AV37" s="224"/>
      <c r="AW37" s="224"/>
      <c r="AX37" s="224"/>
      <c r="AY37" s="224"/>
      <c r="AZ37" s="224"/>
      <c r="BA37" s="224"/>
      <c r="BB37" s="224"/>
      <c r="BC37" s="224"/>
      <c r="BD37" s="224"/>
      <c r="BE37" s="224"/>
      <c r="BF37" s="224"/>
      <c r="BG37" s="224"/>
      <c r="BH37" s="224"/>
      <c r="BI37" s="224"/>
      <c r="BJ37" s="224"/>
      <c r="BK37" s="224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  <c r="CM37" s="224"/>
      <c r="CN37" s="224"/>
      <c r="CO37" s="224"/>
      <c r="CP37" s="224"/>
      <c r="CQ37" s="224"/>
      <c r="CR37" s="224"/>
      <c r="CS37" s="224"/>
      <c r="CT37" s="224"/>
      <c r="CU37" s="224"/>
      <c r="CV37" s="224"/>
      <c r="CW37" s="224"/>
      <c r="CX37" s="224"/>
      <c r="CY37" s="224"/>
      <c r="CZ37" s="224"/>
      <c r="DA37" s="224"/>
      <c r="DB37" s="224"/>
      <c r="DC37" s="224"/>
      <c r="DD37" s="224"/>
      <c r="DE37" s="224"/>
      <c r="DF37" s="224"/>
      <c r="DG37" s="224"/>
      <c r="DH37" s="224"/>
      <c r="DI37" s="224"/>
      <c r="DJ37" s="224"/>
      <c r="DK37" s="224"/>
      <c r="DL37" s="224"/>
      <c r="DM37" s="224"/>
      <c r="DN37" s="224"/>
      <c r="DO37" s="224"/>
      <c r="DP37" s="224"/>
      <c r="DQ37" s="224"/>
      <c r="DR37" s="224"/>
      <c r="DS37" s="224"/>
      <c r="DT37" s="224"/>
      <c r="DU37" s="224"/>
      <c r="DV37" s="224"/>
      <c r="DW37" s="224"/>
      <c r="DX37" s="224"/>
      <c r="DY37" s="224"/>
      <c r="DZ37" s="224"/>
      <c r="EA37" s="224"/>
      <c r="EB37" s="224"/>
    </row>
    <row r="38" spans="1:132">
      <c r="A38" s="445" t="s">
        <v>175</v>
      </c>
      <c r="B38" s="71">
        <v>15</v>
      </c>
      <c r="C38" s="71">
        <v>20</v>
      </c>
      <c r="D38" s="71">
        <v>24</v>
      </c>
      <c r="E38" s="71">
        <v>26</v>
      </c>
      <c r="F38" s="71">
        <v>21</v>
      </c>
      <c r="G38" s="71">
        <v>25</v>
      </c>
      <c r="H38" s="71">
        <v>25</v>
      </c>
      <c r="I38" s="71">
        <v>35</v>
      </c>
      <c r="J38" s="71">
        <v>30</v>
      </c>
      <c r="K38" s="71">
        <v>28</v>
      </c>
      <c r="L38" s="71">
        <v>34</v>
      </c>
      <c r="M38" s="71">
        <v>46</v>
      </c>
      <c r="N38" s="71">
        <v>49</v>
      </c>
      <c r="O38" s="71">
        <v>48</v>
      </c>
      <c r="P38" s="71">
        <v>54</v>
      </c>
      <c r="Q38" s="71">
        <v>49</v>
      </c>
      <c r="R38" s="71">
        <v>25</v>
      </c>
      <c r="S38" s="71">
        <v>21</v>
      </c>
      <c r="T38" s="71">
        <v>36</v>
      </c>
      <c r="U38" s="71">
        <v>43</v>
      </c>
      <c r="V38" s="81">
        <v>29</v>
      </c>
      <c r="W38" s="71">
        <v>40</v>
      </c>
      <c r="X38" s="71">
        <v>44</v>
      </c>
      <c r="Y38" s="71">
        <v>51</v>
      </c>
      <c r="Z38" s="71">
        <v>41</v>
      </c>
      <c r="AA38" s="71">
        <v>44</v>
      </c>
      <c r="AB38" s="71">
        <v>61</v>
      </c>
      <c r="AC38" s="71">
        <v>64</v>
      </c>
      <c r="AD38" s="71">
        <v>45</v>
      </c>
      <c r="AE38" s="71">
        <v>45</v>
      </c>
      <c r="AF38" s="71">
        <v>58</v>
      </c>
      <c r="AG38" s="71">
        <v>76</v>
      </c>
      <c r="AH38" s="71">
        <v>51</v>
      </c>
      <c r="AI38" s="71">
        <v>46</v>
      </c>
      <c r="AJ38" s="71">
        <v>56</v>
      </c>
      <c r="AK38" s="71">
        <v>59</v>
      </c>
      <c r="AL38" s="71">
        <v>35</v>
      </c>
      <c r="AM38" s="71">
        <v>32</v>
      </c>
      <c r="AN38" s="71">
        <v>35</v>
      </c>
      <c r="AO38" s="71">
        <v>40</v>
      </c>
      <c r="AP38" s="71">
        <v>26</v>
      </c>
      <c r="AQ38" s="109">
        <v>14</v>
      </c>
      <c r="AR38" s="71"/>
      <c r="AS38" s="64"/>
      <c r="AT38" s="224"/>
      <c r="AU38" s="131"/>
      <c r="AV38" s="224"/>
      <c r="AW38" s="224"/>
      <c r="AX38" s="224"/>
      <c r="AY38" s="224"/>
      <c r="AZ38" s="224"/>
      <c r="BA38" s="224"/>
      <c r="BB38" s="224"/>
      <c r="BC38" s="224"/>
      <c r="BD38" s="224"/>
      <c r="BE38" s="224"/>
      <c r="BF38" s="224"/>
      <c r="BG38" s="224"/>
      <c r="BH38" s="224"/>
      <c r="BI38" s="224"/>
      <c r="BJ38" s="224"/>
      <c r="BK38" s="224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  <c r="CM38" s="224"/>
      <c r="CN38" s="224"/>
      <c r="CO38" s="224"/>
      <c r="CP38" s="224"/>
      <c r="CQ38" s="224"/>
      <c r="CR38" s="224"/>
      <c r="CS38" s="224"/>
      <c r="CT38" s="224"/>
      <c r="CU38" s="224"/>
      <c r="CV38" s="224"/>
      <c r="CW38" s="224"/>
      <c r="CX38" s="224"/>
      <c r="CY38" s="224"/>
      <c r="CZ38" s="224"/>
      <c r="DA38" s="224"/>
      <c r="DB38" s="224"/>
      <c r="DC38" s="224"/>
      <c r="DD38" s="224"/>
      <c r="DE38" s="224"/>
      <c r="DF38" s="224"/>
      <c r="DG38" s="224"/>
      <c r="DH38" s="224"/>
      <c r="DI38" s="224"/>
      <c r="DJ38" s="224"/>
      <c r="DK38" s="224"/>
      <c r="DL38" s="224"/>
      <c r="DM38" s="224"/>
      <c r="DN38" s="224"/>
      <c r="DO38" s="224"/>
      <c r="DP38" s="224"/>
      <c r="DQ38" s="224"/>
      <c r="DR38" s="224"/>
      <c r="DS38" s="224"/>
      <c r="DT38" s="224"/>
      <c r="DU38" s="224"/>
      <c r="DV38" s="224"/>
      <c r="DW38" s="224"/>
      <c r="DX38" s="224"/>
      <c r="DY38" s="224"/>
      <c r="DZ38" s="224"/>
      <c r="EA38" s="224"/>
      <c r="EB38" s="224"/>
    </row>
    <row r="39" spans="1:132" ht="7.9" customHeight="1">
      <c r="A39" s="110"/>
      <c r="B39" s="363"/>
      <c r="C39" s="363"/>
      <c r="D39" s="363"/>
      <c r="E39" s="363"/>
      <c r="F39" s="363"/>
      <c r="G39" s="363"/>
      <c r="H39" s="363"/>
      <c r="I39" s="363"/>
      <c r="J39" s="363"/>
      <c r="K39" s="363"/>
      <c r="L39" s="363"/>
      <c r="M39" s="363"/>
      <c r="N39" s="363"/>
      <c r="O39" s="363"/>
      <c r="P39" s="363"/>
      <c r="Q39" s="363"/>
      <c r="R39" s="363"/>
      <c r="S39" s="363"/>
      <c r="T39" s="363"/>
      <c r="U39" s="363"/>
      <c r="V39" s="364"/>
      <c r="W39" s="363"/>
      <c r="X39" s="363"/>
      <c r="Y39" s="363"/>
      <c r="Z39" s="363"/>
      <c r="AA39" s="363"/>
      <c r="AB39" s="363"/>
      <c r="AC39" s="363"/>
      <c r="AD39" s="363"/>
      <c r="AE39" s="363"/>
      <c r="AF39" s="363"/>
      <c r="AG39" s="363"/>
      <c r="AH39" s="363"/>
      <c r="AI39" s="363"/>
      <c r="AJ39" s="363"/>
      <c r="AK39" s="363"/>
      <c r="AL39" s="363"/>
      <c r="AM39" s="363"/>
      <c r="AN39" s="363"/>
      <c r="AO39" s="363"/>
      <c r="AP39" s="363"/>
      <c r="AQ39" s="365"/>
      <c r="AR39" s="71"/>
      <c r="AS39" s="64"/>
      <c r="AT39" s="224"/>
      <c r="AU39" s="131"/>
      <c r="AV39" s="224"/>
      <c r="AW39" s="224"/>
      <c r="AX39" s="224"/>
      <c r="AY39" s="224"/>
      <c r="AZ39" s="224"/>
      <c r="BA39" s="224"/>
      <c r="BB39" s="224"/>
      <c r="BC39" s="224"/>
      <c r="BD39" s="224"/>
      <c r="BE39" s="224"/>
      <c r="BF39" s="224"/>
      <c r="BG39" s="224"/>
      <c r="BH39" s="224"/>
      <c r="BI39" s="224"/>
      <c r="BJ39" s="224"/>
      <c r="BK39" s="224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  <c r="CM39" s="224"/>
      <c r="CN39" s="224"/>
      <c r="CO39" s="224"/>
      <c r="CP39" s="224"/>
      <c r="CQ39" s="224"/>
      <c r="CR39" s="224"/>
      <c r="CS39" s="224"/>
      <c r="CT39" s="224"/>
      <c r="CU39" s="224"/>
      <c r="CV39" s="224"/>
      <c r="CW39" s="224"/>
      <c r="CX39" s="224"/>
      <c r="CY39" s="224"/>
      <c r="CZ39" s="224"/>
      <c r="DA39" s="224"/>
      <c r="DB39" s="224"/>
      <c r="DC39" s="224"/>
      <c r="DD39" s="224"/>
      <c r="DE39" s="224"/>
      <c r="DF39" s="224"/>
      <c r="DG39" s="224"/>
      <c r="DH39" s="224"/>
      <c r="DI39" s="224"/>
      <c r="DJ39" s="224"/>
      <c r="DK39" s="224"/>
      <c r="DL39" s="224"/>
      <c r="DM39" s="224"/>
      <c r="DN39" s="224"/>
      <c r="DO39" s="224"/>
      <c r="DP39" s="224"/>
      <c r="DQ39" s="224"/>
      <c r="DR39" s="224"/>
      <c r="DS39" s="224"/>
      <c r="DT39" s="224"/>
      <c r="DU39" s="224"/>
      <c r="DV39" s="224"/>
      <c r="DW39" s="224"/>
      <c r="DX39" s="224"/>
      <c r="DY39" s="224"/>
      <c r="DZ39" s="224"/>
      <c r="EA39" s="224"/>
      <c r="EB39" s="224"/>
    </row>
    <row r="40" spans="1:132" s="230" customFormat="1" ht="25.15" customHeight="1">
      <c r="A40" s="395" t="s">
        <v>64</v>
      </c>
      <c r="B40" s="64">
        <v>1860</v>
      </c>
      <c r="C40" s="64">
        <v>2395</v>
      </c>
      <c r="D40" s="64">
        <v>2704</v>
      </c>
      <c r="E40" s="64">
        <v>3090</v>
      </c>
      <c r="F40" s="64">
        <v>2680</v>
      </c>
      <c r="G40" s="64">
        <v>3287</v>
      </c>
      <c r="H40" s="64">
        <v>3605</v>
      </c>
      <c r="I40" s="64">
        <v>4129</v>
      </c>
      <c r="J40" s="64">
        <v>3779</v>
      </c>
      <c r="K40" s="64">
        <v>4521</v>
      </c>
      <c r="L40" s="64">
        <v>5186</v>
      </c>
      <c r="M40" s="64">
        <v>6290</v>
      </c>
      <c r="N40" s="64">
        <v>5826</v>
      </c>
      <c r="O40" s="64">
        <v>7411</v>
      </c>
      <c r="P40" s="64">
        <v>8042</v>
      </c>
      <c r="Q40" s="64">
        <v>5370</v>
      </c>
      <c r="R40" s="64">
        <v>1817</v>
      </c>
      <c r="S40" s="64">
        <v>1987</v>
      </c>
      <c r="T40" s="64">
        <v>2453</v>
      </c>
      <c r="U40" s="64">
        <v>2813</v>
      </c>
      <c r="V40" s="107">
        <v>2138</v>
      </c>
      <c r="W40" s="64">
        <v>2681</v>
      </c>
      <c r="X40" s="64">
        <v>3647</v>
      </c>
      <c r="Y40" s="64">
        <v>4249</v>
      </c>
      <c r="Z40" s="64">
        <v>3680</v>
      </c>
      <c r="AA40" s="64">
        <v>4562</v>
      </c>
      <c r="AB40" s="64">
        <v>5475</v>
      </c>
      <c r="AC40" s="64">
        <v>6301</v>
      </c>
      <c r="AD40" s="64">
        <v>4723</v>
      </c>
      <c r="AE40" s="64">
        <v>6154</v>
      </c>
      <c r="AF40" s="64">
        <v>5466</v>
      </c>
      <c r="AG40" s="64">
        <v>6092</v>
      </c>
      <c r="AH40" s="64">
        <v>4588</v>
      </c>
      <c r="AI40" s="64">
        <v>4797</v>
      </c>
      <c r="AJ40" s="64">
        <v>5101</v>
      </c>
      <c r="AK40" s="64">
        <v>4947</v>
      </c>
      <c r="AL40" s="64">
        <v>3099</v>
      </c>
      <c r="AM40" s="64">
        <v>2918</v>
      </c>
      <c r="AN40" s="64">
        <v>3045</v>
      </c>
      <c r="AO40" s="64">
        <v>2956</v>
      </c>
      <c r="AP40" s="64">
        <v>1791</v>
      </c>
      <c r="AQ40" s="108">
        <v>1795</v>
      </c>
      <c r="AR40" s="64"/>
      <c r="AS40" s="64"/>
      <c r="AT40" s="131"/>
      <c r="AU40" s="131"/>
      <c r="AV40" s="131"/>
      <c r="AW40" s="131"/>
      <c r="AX40" s="131"/>
      <c r="AY40" s="131"/>
      <c r="AZ40" s="131"/>
      <c r="BA40" s="131"/>
      <c r="BB40" s="131"/>
      <c r="BC40" s="131"/>
      <c r="BD40" s="131"/>
      <c r="BE40" s="131"/>
      <c r="BF40" s="131"/>
      <c r="BG40" s="131"/>
      <c r="BH40" s="131"/>
      <c r="BI40" s="131"/>
      <c r="BJ40" s="131"/>
      <c r="BK40" s="131"/>
      <c r="BL40" s="131"/>
      <c r="BM40" s="131"/>
      <c r="BN40" s="131"/>
      <c r="BO40" s="131"/>
      <c r="BP40" s="131"/>
      <c r="BQ40" s="131"/>
      <c r="BR40" s="131"/>
      <c r="BS40" s="131"/>
      <c r="BT40" s="131"/>
      <c r="BU40" s="131"/>
      <c r="BV40" s="131"/>
      <c r="BW40" s="131"/>
      <c r="BX40" s="131"/>
      <c r="BY40" s="131"/>
      <c r="BZ40" s="131"/>
      <c r="CA40" s="131"/>
      <c r="CB40" s="131"/>
      <c r="CC40" s="131"/>
      <c r="CD40" s="131"/>
      <c r="CE40" s="131"/>
      <c r="CF40" s="131"/>
      <c r="CG40" s="131"/>
      <c r="CH40" s="131"/>
      <c r="CI40" s="131"/>
      <c r="CJ40" s="131"/>
      <c r="CK40" s="131"/>
      <c r="CL40" s="131"/>
      <c r="CM40" s="131"/>
      <c r="CN40" s="131"/>
      <c r="CO40" s="131"/>
      <c r="CP40" s="131"/>
      <c r="CQ40" s="131"/>
      <c r="CR40" s="131"/>
      <c r="CS40" s="131"/>
      <c r="CT40" s="131"/>
      <c r="CU40" s="131"/>
      <c r="CV40" s="131"/>
      <c r="CW40" s="131"/>
      <c r="CX40" s="131"/>
      <c r="CY40" s="131"/>
      <c r="CZ40" s="131"/>
      <c r="DA40" s="131"/>
      <c r="DB40" s="131"/>
      <c r="DC40" s="131"/>
      <c r="DD40" s="131"/>
      <c r="DE40" s="131"/>
      <c r="DF40" s="131"/>
      <c r="DG40" s="131"/>
      <c r="DH40" s="131"/>
      <c r="DI40" s="131"/>
      <c r="DJ40" s="131"/>
      <c r="DK40" s="131"/>
      <c r="DL40" s="131"/>
      <c r="DM40" s="131"/>
      <c r="DN40" s="131"/>
      <c r="DO40" s="131"/>
      <c r="DP40" s="131"/>
      <c r="DQ40" s="131"/>
      <c r="DR40" s="131"/>
      <c r="DS40" s="131"/>
      <c r="DT40" s="131"/>
      <c r="DU40" s="131"/>
      <c r="DV40" s="131"/>
      <c r="DW40" s="131"/>
      <c r="DX40" s="131"/>
      <c r="DY40" s="131"/>
      <c r="DZ40" s="131"/>
      <c r="EA40" s="131"/>
      <c r="EB40" s="131"/>
    </row>
    <row r="41" spans="1:132">
      <c r="A41" s="445" t="s">
        <v>173</v>
      </c>
      <c r="B41" s="71">
        <v>1045</v>
      </c>
      <c r="C41" s="71">
        <v>1334</v>
      </c>
      <c r="D41" s="71">
        <v>1509</v>
      </c>
      <c r="E41" s="71">
        <v>1689</v>
      </c>
      <c r="F41" s="71">
        <v>1410</v>
      </c>
      <c r="G41" s="71">
        <v>1807</v>
      </c>
      <c r="H41" s="71">
        <v>1939</v>
      </c>
      <c r="I41" s="71">
        <v>2129</v>
      </c>
      <c r="J41" s="71">
        <v>1953</v>
      </c>
      <c r="K41" s="71">
        <v>2397</v>
      </c>
      <c r="L41" s="71">
        <v>2715</v>
      </c>
      <c r="M41" s="71">
        <v>3202</v>
      </c>
      <c r="N41" s="71">
        <v>2986</v>
      </c>
      <c r="O41" s="71">
        <v>3857</v>
      </c>
      <c r="P41" s="71">
        <v>4266</v>
      </c>
      <c r="Q41" s="71">
        <v>2976</v>
      </c>
      <c r="R41" s="71">
        <v>972</v>
      </c>
      <c r="S41" s="71">
        <v>1142</v>
      </c>
      <c r="T41" s="71">
        <v>1332</v>
      </c>
      <c r="U41" s="71">
        <v>1617</v>
      </c>
      <c r="V41" s="81">
        <v>1204</v>
      </c>
      <c r="W41" s="71">
        <v>1368</v>
      </c>
      <c r="X41" s="71">
        <v>1975</v>
      </c>
      <c r="Y41" s="71">
        <v>2253</v>
      </c>
      <c r="Z41" s="71">
        <v>1936</v>
      </c>
      <c r="AA41" s="71">
        <v>2557</v>
      </c>
      <c r="AB41" s="71">
        <v>3031</v>
      </c>
      <c r="AC41" s="71">
        <v>3787</v>
      </c>
      <c r="AD41" s="71">
        <v>2644</v>
      </c>
      <c r="AE41" s="71">
        <v>3602</v>
      </c>
      <c r="AF41" s="71">
        <v>2858</v>
      </c>
      <c r="AG41" s="71">
        <v>3287</v>
      </c>
      <c r="AH41" s="71">
        <v>2213</v>
      </c>
      <c r="AI41" s="71">
        <v>2554</v>
      </c>
      <c r="AJ41" s="71">
        <v>2785</v>
      </c>
      <c r="AK41" s="71">
        <v>2589</v>
      </c>
      <c r="AL41" s="71">
        <v>1599</v>
      </c>
      <c r="AM41" s="71">
        <v>1544</v>
      </c>
      <c r="AN41" s="71">
        <v>1692</v>
      </c>
      <c r="AO41" s="71">
        <v>1574</v>
      </c>
      <c r="AP41" s="71">
        <v>910</v>
      </c>
      <c r="AQ41" s="109">
        <v>1002</v>
      </c>
      <c r="AR41" s="71"/>
      <c r="AS41" s="64"/>
      <c r="AT41" s="224"/>
      <c r="AU41" s="131"/>
      <c r="AV41" s="224"/>
      <c r="AW41" s="224"/>
      <c r="AX41" s="224"/>
      <c r="AY41" s="224"/>
      <c r="AZ41" s="224"/>
      <c r="BA41" s="224"/>
      <c r="BB41" s="224"/>
      <c r="BC41" s="224"/>
      <c r="BD41" s="224"/>
      <c r="BE41" s="224"/>
      <c r="BF41" s="224"/>
      <c r="BG41" s="224"/>
      <c r="BH41" s="224"/>
      <c r="BI41" s="224"/>
      <c r="BJ41" s="224"/>
      <c r="BK41" s="224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  <c r="CM41" s="224"/>
      <c r="CN41" s="224"/>
      <c r="CO41" s="224"/>
      <c r="CP41" s="224"/>
      <c r="CQ41" s="224"/>
      <c r="CR41" s="224"/>
      <c r="CS41" s="224"/>
      <c r="CT41" s="224"/>
      <c r="CU41" s="224"/>
      <c r="CV41" s="224"/>
      <c r="CW41" s="224"/>
      <c r="CX41" s="224"/>
      <c r="CY41" s="224"/>
      <c r="CZ41" s="224"/>
      <c r="DA41" s="224"/>
      <c r="DB41" s="224"/>
      <c r="DC41" s="224"/>
      <c r="DD41" s="224"/>
      <c r="DE41" s="224"/>
      <c r="DF41" s="224"/>
      <c r="DG41" s="224"/>
      <c r="DH41" s="224"/>
      <c r="DI41" s="224"/>
      <c r="DJ41" s="224"/>
      <c r="DK41" s="224"/>
      <c r="DL41" s="224"/>
      <c r="DM41" s="224"/>
      <c r="DN41" s="224"/>
      <c r="DO41" s="224"/>
      <c r="DP41" s="224"/>
      <c r="DQ41" s="224"/>
      <c r="DR41" s="224"/>
      <c r="DS41" s="224"/>
      <c r="DT41" s="224"/>
      <c r="DU41" s="224"/>
      <c r="DV41" s="224"/>
      <c r="DW41" s="224"/>
      <c r="DX41" s="224"/>
      <c r="DY41" s="224"/>
      <c r="DZ41" s="224"/>
      <c r="EA41" s="224"/>
      <c r="EB41" s="224"/>
    </row>
    <row r="42" spans="1:132">
      <c r="A42" s="445" t="s">
        <v>174</v>
      </c>
      <c r="B42" s="71">
        <v>609</v>
      </c>
      <c r="C42" s="71">
        <v>706</v>
      </c>
      <c r="D42" s="71">
        <v>745</v>
      </c>
      <c r="E42" s="71">
        <v>931</v>
      </c>
      <c r="F42" s="71">
        <v>811</v>
      </c>
      <c r="G42" s="71">
        <v>952</v>
      </c>
      <c r="H42" s="71">
        <v>1079</v>
      </c>
      <c r="I42" s="71">
        <v>1292</v>
      </c>
      <c r="J42" s="71">
        <v>1217</v>
      </c>
      <c r="K42" s="71">
        <v>1343</v>
      </c>
      <c r="L42" s="71">
        <v>1628</v>
      </c>
      <c r="M42" s="71">
        <v>2071</v>
      </c>
      <c r="N42" s="71">
        <v>1791</v>
      </c>
      <c r="O42" s="71">
        <v>2282</v>
      </c>
      <c r="P42" s="71">
        <v>2254</v>
      </c>
      <c r="Q42" s="71">
        <v>1341</v>
      </c>
      <c r="R42" s="71">
        <v>495</v>
      </c>
      <c r="S42" s="71">
        <v>625</v>
      </c>
      <c r="T42" s="71">
        <v>819</v>
      </c>
      <c r="U42" s="71">
        <v>779</v>
      </c>
      <c r="V42" s="81">
        <v>606</v>
      </c>
      <c r="W42" s="71">
        <v>815</v>
      </c>
      <c r="X42" s="71">
        <v>968</v>
      </c>
      <c r="Y42" s="71">
        <v>1144</v>
      </c>
      <c r="Z42" s="71">
        <v>1053</v>
      </c>
      <c r="AA42" s="71">
        <v>1207</v>
      </c>
      <c r="AB42" s="71">
        <v>1455</v>
      </c>
      <c r="AC42" s="71">
        <v>1450</v>
      </c>
      <c r="AD42" s="71">
        <v>1301</v>
      </c>
      <c r="AE42" s="71">
        <v>1523</v>
      </c>
      <c r="AF42" s="71">
        <v>1606</v>
      </c>
      <c r="AG42" s="71">
        <v>1735</v>
      </c>
      <c r="AH42" s="71">
        <v>1548</v>
      </c>
      <c r="AI42" s="71">
        <v>1283</v>
      </c>
      <c r="AJ42" s="71">
        <v>1297</v>
      </c>
      <c r="AK42" s="71">
        <v>1390</v>
      </c>
      <c r="AL42" s="71">
        <v>927</v>
      </c>
      <c r="AM42" s="71">
        <v>904</v>
      </c>
      <c r="AN42" s="71">
        <v>903</v>
      </c>
      <c r="AO42" s="71">
        <v>868</v>
      </c>
      <c r="AP42" s="71">
        <v>563</v>
      </c>
      <c r="AQ42" s="109">
        <v>588</v>
      </c>
      <c r="AR42" s="71"/>
      <c r="AS42" s="64"/>
      <c r="AT42" s="224"/>
      <c r="AU42" s="131"/>
      <c r="AV42" s="224"/>
      <c r="AW42" s="224"/>
      <c r="AX42" s="224"/>
      <c r="AY42" s="224"/>
      <c r="AZ42" s="224"/>
      <c r="BA42" s="224"/>
      <c r="BB42" s="224"/>
      <c r="BC42" s="224"/>
      <c r="BD42" s="224"/>
      <c r="BE42" s="224"/>
      <c r="BF42" s="224"/>
      <c r="BG42" s="224"/>
      <c r="BH42" s="224"/>
      <c r="BI42" s="224"/>
      <c r="BJ42" s="224"/>
      <c r="BK42" s="224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  <c r="CM42" s="224"/>
      <c r="CN42" s="224"/>
      <c r="CO42" s="224"/>
      <c r="CP42" s="224"/>
      <c r="CQ42" s="224"/>
      <c r="CR42" s="224"/>
      <c r="CS42" s="224"/>
      <c r="CT42" s="224"/>
      <c r="CU42" s="224"/>
      <c r="CV42" s="224"/>
      <c r="CW42" s="224"/>
      <c r="CX42" s="224"/>
      <c r="CY42" s="224"/>
      <c r="CZ42" s="224"/>
      <c r="DA42" s="224"/>
      <c r="DB42" s="224"/>
      <c r="DC42" s="224"/>
      <c r="DD42" s="224"/>
      <c r="DE42" s="224"/>
      <c r="DF42" s="224"/>
      <c r="DG42" s="224"/>
      <c r="DH42" s="224"/>
      <c r="DI42" s="224"/>
      <c r="DJ42" s="224"/>
      <c r="DK42" s="224"/>
      <c r="DL42" s="224"/>
      <c r="DM42" s="224"/>
      <c r="DN42" s="224"/>
      <c r="DO42" s="224"/>
      <c r="DP42" s="224"/>
      <c r="DQ42" s="224"/>
      <c r="DR42" s="224"/>
      <c r="DS42" s="224"/>
      <c r="DT42" s="224"/>
      <c r="DU42" s="224"/>
      <c r="DV42" s="224"/>
      <c r="DW42" s="224"/>
      <c r="DX42" s="224"/>
      <c r="DY42" s="224"/>
      <c r="DZ42" s="224"/>
      <c r="EA42" s="224"/>
      <c r="EB42" s="224"/>
    </row>
    <row r="43" spans="1:132">
      <c r="A43" s="445" t="s">
        <v>175</v>
      </c>
      <c r="B43" s="71">
        <v>178</v>
      </c>
      <c r="C43" s="71">
        <v>321</v>
      </c>
      <c r="D43" s="71">
        <v>416</v>
      </c>
      <c r="E43" s="71">
        <v>433</v>
      </c>
      <c r="F43" s="71">
        <v>431</v>
      </c>
      <c r="G43" s="71">
        <v>493</v>
      </c>
      <c r="H43" s="71">
        <v>539</v>
      </c>
      <c r="I43" s="71">
        <v>643</v>
      </c>
      <c r="J43" s="71">
        <v>562</v>
      </c>
      <c r="K43" s="71">
        <v>719</v>
      </c>
      <c r="L43" s="71">
        <v>769</v>
      </c>
      <c r="M43" s="71">
        <v>933</v>
      </c>
      <c r="N43" s="71">
        <v>1046</v>
      </c>
      <c r="O43" s="71">
        <v>1264</v>
      </c>
      <c r="P43" s="71">
        <v>1505</v>
      </c>
      <c r="Q43" s="71">
        <v>1039</v>
      </c>
      <c r="R43" s="71">
        <v>344</v>
      </c>
      <c r="S43" s="71">
        <v>213</v>
      </c>
      <c r="T43" s="71">
        <v>296</v>
      </c>
      <c r="U43" s="71">
        <v>411</v>
      </c>
      <c r="V43" s="81">
        <v>328</v>
      </c>
      <c r="W43" s="71">
        <v>498</v>
      </c>
      <c r="X43" s="71">
        <v>703</v>
      </c>
      <c r="Y43" s="71">
        <v>849</v>
      </c>
      <c r="Z43" s="71">
        <v>677</v>
      </c>
      <c r="AA43" s="71">
        <v>798</v>
      </c>
      <c r="AB43" s="71">
        <v>987</v>
      </c>
      <c r="AC43" s="71">
        <v>1057</v>
      </c>
      <c r="AD43" s="71">
        <v>778</v>
      </c>
      <c r="AE43" s="71">
        <v>1029</v>
      </c>
      <c r="AF43" s="71">
        <v>999</v>
      </c>
      <c r="AG43" s="71">
        <v>1068</v>
      </c>
      <c r="AH43" s="71">
        <v>827</v>
      </c>
      <c r="AI43" s="71">
        <v>959</v>
      </c>
      <c r="AJ43" s="71">
        <v>1019</v>
      </c>
      <c r="AK43" s="71">
        <v>968</v>
      </c>
      <c r="AL43" s="71">
        <v>572</v>
      </c>
      <c r="AM43" s="71">
        <v>470</v>
      </c>
      <c r="AN43" s="71">
        <v>449</v>
      </c>
      <c r="AO43" s="71">
        <v>514</v>
      </c>
      <c r="AP43" s="71">
        <v>318</v>
      </c>
      <c r="AQ43" s="109">
        <v>204</v>
      </c>
      <c r="AR43" s="71"/>
      <c r="AS43" s="64"/>
      <c r="AT43" s="224"/>
      <c r="AU43" s="131"/>
      <c r="AV43" s="224"/>
      <c r="AW43" s="224"/>
      <c r="AX43" s="224"/>
      <c r="AY43" s="224"/>
      <c r="AZ43" s="224"/>
      <c r="BA43" s="224"/>
      <c r="BB43" s="224"/>
      <c r="BC43" s="224"/>
      <c r="BD43" s="224"/>
      <c r="BE43" s="224"/>
      <c r="BF43" s="224"/>
      <c r="BG43" s="224"/>
      <c r="BH43" s="224"/>
      <c r="BI43" s="224"/>
      <c r="BJ43" s="224"/>
      <c r="BK43" s="224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  <c r="CM43" s="224"/>
      <c r="CN43" s="224"/>
      <c r="CO43" s="224"/>
      <c r="CP43" s="224"/>
      <c r="CQ43" s="224"/>
      <c r="CR43" s="224"/>
      <c r="CS43" s="224"/>
      <c r="CT43" s="224"/>
      <c r="CU43" s="224"/>
      <c r="CV43" s="224"/>
      <c r="CW43" s="224"/>
      <c r="CX43" s="224"/>
      <c r="CY43" s="224"/>
      <c r="CZ43" s="224"/>
      <c r="DA43" s="224"/>
      <c r="DB43" s="224"/>
      <c r="DC43" s="224"/>
      <c r="DD43" s="224"/>
      <c r="DE43" s="224"/>
      <c r="DF43" s="224"/>
      <c r="DG43" s="224"/>
      <c r="DH43" s="224"/>
      <c r="DI43" s="224"/>
      <c r="DJ43" s="224"/>
      <c r="DK43" s="224"/>
      <c r="DL43" s="224"/>
      <c r="DM43" s="224"/>
      <c r="DN43" s="224"/>
      <c r="DO43" s="224"/>
      <c r="DP43" s="224"/>
      <c r="DQ43" s="224"/>
      <c r="DR43" s="224"/>
      <c r="DS43" s="224"/>
      <c r="DT43" s="224"/>
      <c r="DU43" s="224"/>
      <c r="DV43" s="224"/>
      <c r="DW43" s="224"/>
      <c r="DX43" s="224"/>
      <c r="DY43" s="224"/>
      <c r="DZ43" s="224"/>
      <c r="EA43" s="224"/>
      <c r="EB43" s="224"/>
    </row>
    <row r="44" spans="1:132" ht="7.9" customHeight="1">
      <c r="A44" s="110"/>
      <c r="B44" s="363"/>
      <c r="C44" s="363"/>
      <c r="D44" s="363"/>
      <c r="E44" s="363"/>
      <c r="F44" s="363"/>
      <c r="G44" s="363"/>
      <c r="H44" s="363"/>
      <c r="I44" s="363"/>
      <c r="J44" s="363"/>
      <c r="K44" s="363"/>
      <c r="L44" s="363"/>
      <c r="M44" s="363"/>
      <c r="N44" s="363"/>
      <c r="O44" s="363"/>
      <c r="P44" s="363"/>
      <c r="Q44" s="363"/>
      <c r="R44" s="363"/>
      <c r="S44" s="363"/>
      <c r="T44" s="363"/>
      <c r="U44" s="363"/>
      <c r="V44" s="364"/>
      <c r="W44" s="363"/>
      <c r="X44" s="363"/>
      <c r="Y44" s="363"/>
      <c r="Z44" s="363"/>
      <c r="AA44" s="363"/>
      <c r="AB44" s="363"/>
      <c r="AC44" s="363"/>
      <c r="AD44" s="363"/>
      <c r="AE44" s="363"/>
      <c r="AF44" s="363"/>
      <c r="AG44" s="363"/>
      <c r="AH44" s="363"/>
      <c r="AI44" s="363"/>
      <c r="AJ44" s="363"/>
      <c r="AK44" s="363"/>
      <c r="AL44" s="363"/>
      <c r="AM44" s="363"/>
      <c r="AN44" s="363"/>
      <c r="AO44" s="363"/>
      <c r="AP44" s="363"/>
      <c r="AQ44" s="365"/>
      <c r="AR44" s="71"/>
      <c r="AS44" s="64"/>
      <c r="AT44" s="224"/>
      <c r="AU44" s="131"/>
      <c r="AV44" s="224"/>
      <c r="AW44" s="224"/>
      <c r="AX44" s="224"/>
      <c r="AY44" s="224"/>
      <c r="AZ44" s="224"/>
      <c r="BA44" s="224"/>
      <c r="BB44" s="224"/>
      <c r="BC44" s="224"/>
      <c r="BD44" s="224"/>
      <c r="BE44" s="224"/>
      <c r="BF44" s="224"/>
      <c r="BG44" s="224"/>
      <c r="BH44" s="224"/>
      <c r="BI44" s="224"/>
      <c r="BJ44" s="224"/>
      <c r="BK44" s="224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  <c r="CM44" s="224"/>
      <c r="CN44" s="224"/>
      <c r="CO44" s="224"/>
      <c r="CP44" s="224"/>
      <c r="CQ44" s="224"/>
      <c r="CR44" s="224"/>
      <c r="CS44" s="224"/>
      <c r="CT44" s="224"/>
      <c r="CU44" s="224"/>
      <c r="CV44" s="224"/>
      <c r="CW44" s="224"/>
      <c r="CX44" s="224"/>
      <c r="CY44" s="224"/>
      <c r="CZ44" s="224"/>
      <c r="DA44" s="224"/>
      <c r="DB44" s="224"/>
      <c r="DC44" s="224"/>
      <c r="DD44" s="224"/>
      <c r="DE44" s="224"/>
      <c r="DF44" s="224"/>
      <c r="DG44" s="224"/>
      <c r="DH44" s="224"/>
      <c r="DI44" s="224"/>
      <c r="DJ44" s="224"/>
      <c r="DK44" s="224"/>
      <c r="DL44" s="224"/>
      <c r="DM44" s="224"/>
      <c r="DN44" s="224"/>
      <c r="DO44" s="224"/>
      <c r="DP44" s="224"/>
      <c r="DQ44" s="224"/>
      <c r="DR44" s="224"/>
      <c r="DS44" s="224"/>
      <c r="DT44" s="224"/>
      <c r="DU44" s="224"/>
      <c r="DV44" s="224"/>
      <c r="DW44" s="224"/>
      <c r="DX44" s="224"/>
      <c r="DY44" s="224"/>
      <c r="DZ44" s="224"/>
      <c r="EA44" s="224"/>
      <c r="EB44" s="224"/>
    </row>
    <row r="45" spans="1:132" s="230" customFormat="1">
      <c r="A45" s="53" t="s">
        <v>164</v>
      </c>
      <c r="B45" s="79">
        <f t="shared" ref="B45:AQ45" si="1">B6-B13-B18-B22-B26-B30-B35-B40</f>
        <v>193</v>
      </c>
      <c r="C45" s="79">
        <f t="shared" si="1"/>
        <v>223</v>
      </c>
      <c r="D45" s="79">
        <f t="shared" si="1"/>
        <v>246</v>
      </c>
      <c r="E45" s="79">
        <f t="shared" si="1"/>
        <v>264</v>
      </c>
      <c r="F45" s="79">
        <f t="shared" si="1"/>
        <v>229</v>
      </c>
      <c r="G45" s="79">
        <f t="shared" si="1"/>
        <v>258</v>
      </c>
      <c r="H45" s="79">
        <f t="shared" si="1"/>
        <v>277</v>
      </c>
      <c r="I45" s="79">
        <f t="shared" si="1"/>
        <v>348</v>
      </c>
      <c r="J45" s="79">
        <f t="shared" si="1"/>
        <v>293</v>
      </c>
      <c r="K45" s="79">
        <f t="shared" si="1"/>
        <v>331</v>
      </c>
      <c r="L45" s="79">
        <f t="shared" si="1"/>
        <v>348</v>
      </c>
      <c r="M45" s="79">
        <f t="shared" si="1"/>
        <v>472</v>
      </c>
      <c r="N45" s="79">
        <f t="shared" si="1"/>
        <v>673</v>
      </c>
      <c r="O45" s="79">
        <f t="shared" si="1"/>
        <v>770</v>
      </c>
      <c r="P45" s="79">
        <f t="shared" si="1"/>
        <v>798</v>
      </c>
      <c r="Q45" s="79">
        <f t="shared" si="1"/>
        <v>633</v>
      </c>
      <c r="R45" s="79">
        <f t="shared" si="1"/>
        <v>255</v>
      </c>
      <c r="S45" s="79">
        <f t="shared" si="1"/>
        <v>247</v>
      </c>
      <c r="T45" s="79">
        <f t="shared" si="1"/>
        <v>267</v>
      </c>
      <c r="U45" s="79">
        <f t="shared" si="1"/>
        <v>308</v>
      </c>
      <c r="V45" s="115">
        <f t="shared" si="1"/>
        <v>275</v>
      </c>
      <c r="W45" s="79">
        <f t="shared" si="1"/>
        <v>322</v>
      </c>
      <c r="X45" s="79">
        <f t="shared" si="1"/>
        <v>396</v>
      </c>
      <c r="Y45" s="79">
        <f t="shared" si="1"/>
        <v>503</v>
      </c>
      <c r="Z45" s="79">
        <f t="shared" si="1"/>
        <v>407</v>
      </c>
      <c r="AA45" s="79">
        <f t="shared" si="1"/>
        <v>468</v>
      </c>
      <c r="AB45" s="79">
        <f t="shared" si="1"/>
        <v>682</v>
      </c>
      <c r="AC45" s="79">
        <f t="shared" si="1"/>
        <v>704</v>
      </c>
      <c r="AD45" s="79">
        <f t="shared" si="1"/>
        <v>459</v>
      </c>
      <c r="AE45" s="79">
        <f t="shared" si="1"/>
        <v>617</v>
      </c>
      <c r="AF45" s="79">
        <f t="shared" si="1"/>
        <v>547</v>
      </c>
      <c r="AG45" s="79">
        <f t="shared" si="1"/>
        <v>602</v>
      </c>
      <c r="AH45" s="79">
        <f t="shared" si="1"/>
        <v>496</v>
      </c>
      <c r="AI45" s="79">
        <f t="shared" si="1"/>
        <v>489</v>
      </c>
      <c r="AJ45" s="79">
        <f t="shared" si="1"/>
        <v>643</v>
      </c>
      <c r="AK45" s="79">
        <f t="shared" si="1"/>
        <v>638</v>
      </c>
      <c r="AL45" s="79">
        <f t="shared" si="1"/>
        <v>511</v>
      </c>
      <c r="AM45" s="79">
        <f t="shared" si="1"/>
        <v>447</v>
      </c>
      <c r="AN45" s="79">
        <f t="shared" si="1"/>
        <v>449</v>
      </c>
      <c r="AO45" s="79">
        <f t="shared" si="1"/>
        <v>404</v>
      </c>
      <c r="AP45" s="79">
        <f t="shared" si="1"/>
        <v>279</v>
      </c>
      <c r="AQ45" s="116">
        <f t="shared" si="1"/>
        <v>223</v>
      </c>
      <c r="AR45" s="64"/>
      <c r="AS45" s="64"/>
      <c r="AT45" s="131"/>
      <c r="AU45" s="131"/>
      <c r="AV45" s="131"/>
      <c r="AW45" s="131"/>
      <c r="AX45" s="131"/>
      <c r="AY45" s="131"/>
      <c r="AZ45" s="131"/>
      <c r="BA45" s="131"/>
      <c r="BB45" s="131"/>
      <c r="BC45" s="131"/>
      <c r="BD45" s="131"/>
      <c r="BE45" s="131"/>
      <c r="BF45" s="131"/>
      <c r="BG45" s="131"/>
      <c r="BH45" s="131"/>
      <c r="BI45" s="131"/>
      <c r="BJ45" s="131"/>
      <c r="BK45" s="131"/>
      <c r="BL45" s="131"/>
      <c r="BM45" s="131"/>
      <c r="BN45" s="131"/>
      <c r="BO45" s="131"/>
      <c r="BP45" s="131"/>
      <c r="BQ45" s="131"/>
      <c r="BR45" s="131"/>
      <c r="BS45" s="131"/>
      <c r="BT45" s="131"/>
      <c r="BU45" s="131"/>
      <c r="BV45" s="131"/>
      <c r="BW45" s="131"/>
      <c r="BX45" s="131"/>
      <c r="BY45" s="131"/>
      <c r="BZ45" s="131"/>
      <c r="CA45" s="131"/>
      <c r="CB45" s="131"/>
      <c r="CC45" s="131"/>
      <c r="CD45" s="131"/>
      <c r="CE45" s="131"/>
      <c r="CF45" s="131"/>
      <c r="CG45" s="131"/>
      <c r="CH45" s="131"/>
      <c r="CI45" s="131"/>
      <c r="CJ45" s="131"/>
      <c r="CK45" s="131"/>
      <c r="CL45" s="131"/>
      <c r="CM45" s="131"/>
      <c r="CN45" s="131"/>
      <c r="CO45" s="131"/>
      <c r="CP45" s="131"/>
      <c r="CQ45" s="131"/>
      <c r="CR45" s="131"/>
      <c r="CS45" s="131"/>
      <c r="CT45" s="131"/>
      <c r="CU45" s="131"/>
      <c r="CV45" s="131"/>
      <c r="CW45" s="131"/>
      <c r="CX45" s="131"/>
      <c r="CY45" s="131"/>
      <c r="CZ45" s="131"/>
      <c r="DA45" s="131"/>
      <c r="DB45" s="131"/>
      <c r="DC45" s="131"/>
      <c r="DD45" s="131"/>
      <c r="DE45" s="131"/>
      <c r="DF45" s="131"/>
      <c r="DG45" s="131"/>
      <c r="DH45" s="131"/>
      <c r="DI45" s="131"/>
      <c r="DJ45" s="131"/>
      <c r="DK45" s="131"/>
      <c r="DL45" s="131"/>
      <c r="DM45" s="131"/>
      <c r="DN45" s="131"/>
      <c r="DO45" s="131"/>
      <c r="DP45" s="131"/>
      <c r="DQ45" s="131"/>
      <c r="DR45" s="131"/>
      <c r="DS45" s="131"/>
      <c r="DT45" s="131"/>
      <c r="DU45" s="131"/>
      <c r="DV45" s="131"/>
      <c r="DW45" s="131"/>
      <c r="DX45" s="131"/>
      <c r="DY45" s="131"/>
      <c r="DZ45" s="131"/>
      <c r="EA45" s="131"/>
      <c r="EB45" s="131"/>
    </row>
    <row r="46" spans="1:132" ht="4.1500000000000004" customHeight="1">
      <c r="A46" s="70"/>
      <c r="B46" s="71"/>
      <c r="C46" s="71"/>
      <c r="D46" s="71"/>
      <c r="E46" s="71"/>
      <c r="F46" s="71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4"/>
      <c r="S46" s="224"/>
      <c r="T46" s="224"/>
      <c r="U46" s="224"/>
      <c r="V46" s="224"/>
      <c r="W46" s="224"/>
      <c r="X46" s="224"/>
      <c r="Y46" s="224"/>
      <c r="Z46" s="224"/>
      <c r="AA46" s="224"/>
      <c r="AB46" s="224"/>
      <c r="AC46" s="224"/>
      <c r="AD46" s="224"/>
      <c r="AE46" s="224"/>
      <c r="AF46" s="224"/>
      <c r="AG46" s="224"/>
      <c r="AH46" s="224"/>
      <c r="AI46" s="224"/>
      <c r="AJ46" s="224"/>
      <c r="AK46" s="224"/>
      <c r="AL46" s="224"/>
      <c r="AM46" s="224"/>
      <c r="AN46" s="224"/>
      <c r="AO46" s="224"/>
      <c r="AP46" s="224"/>
      <c r="AQ46" s="224"/>
      <c r="AR46" s="224"/>
      <c r="AS46" s="64"/>
      <c r="AT46" s="224"/>
      <c r="AU46" s="224"/>
      <c r="AV46" s="224"/>
      <c r="AW46" s="224"/>
      <c r="AX46" s="224"/>
      <c r="AY46" s="224"/>
      <c r="AZ46" s="224"/>
      <c r="BA46" s="224"/>
      <c r="BB46" s="224"/>
      <c r="BC46" s="224"/>
      <c r="BD46" s="224"/>
      <c r="BE46" s="224"/>
      <c r="BF46" s="224"/>
      <c r="BG46" s="224"/>
      <c r="BH46" s="224"/>
      <c r="BI46" s="224"/>
      <c r="BJ46" s="224"/>
      <c r="BK46" s="224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  <c r="CM46" s="224"/>
      <c r="CN46" s="224"/>
      <c r="CO46" s="224"/>
      <c r="CP46" s="224"/>
      <c r="CQ46" s="224"/>
      <c r="CR46" s="224"/>
      <c r="CS46" s="224"/>
      <c r="CT46" s="224"/>
      <c r="CU46" s="224"/>
      <c r="CV46" s="224"/>
      <c r="CW46" s="224"/>
      <c r="CX46" s="224"/>
      <c r="CY46" s="224"/>
      <c r="CZ46" s="224"/>
      <c r="DA46" s="224"/>
      <c r="DB46" s="224"/>
      <c r="DC46" s="224"/>
      <c r="DD46" s="224"/>
      <c r="DE46" s="224"/>
      <c r="DF46" s="224"/>
      <c r="DG46" s="224"/>
      <c r="DH46" s="224"/>
      <c r="DI46" s="224"/>
      <c r="DJ46" s="224"/>
      <c r="DK46" s="224"/>
      <c r="DL46" s="224"/>
      <c r="DM46" s="224"/>
      <c r="DN46" s="224"/>
      <c r="DO46" s="224"/>
      <c r="DP46" s="224"/>
      <c r="DQ46" s="224"/>
      <c r="DR46" s="224"/>
      <c r="DS46" s="224"/>
      <c r="DT46" s="224"/>
      <c r="DU46" s="224"/>
      <c r="DV46" s="224"/>
      <c r="DW46" s="224"/>
      <c r="DX46" s="224"/>
      <c r="DY46" s="224"/>
      <c r="DZ46" s="224"/>
      <c r="EA46" s="224"/>
      <c r="EB46" s="224"/>
    </row>
    <row r="47" spans="1:132" ht="17.25" customHeight="1">
      <c r="A47" s="222" t="s">
        <v>117</v>
      </c>
      <c r="B47" s="71"/>
      <c r="C47" s="71"/>
      <c r="E47" s="71"/>
      <c r="F47" s="71"/>
      <c r="H47" s="71"/>
      <c r="I47" s="71"/>
      <c r="K47" s="71"/>
      <c r="L47" s="71"/>
      <c r="N47" s="71"/>
      <c r="O47" s="71"/>
      <c r="Q47" s="71"/>
      <c r="R47" s="71"/>
      <c r="T47" s="71"/>
      <c r="U47" s="71"/>
      <c r="W47" s="71"/>
      <c r="X47" s="71"/>
      <c r="Z47" s="71"/>
      <c r="AA47" s="71"/>
      <c r="AC47" s="71"/>
      <c r="AD47" s="71"/>
      <c r="AF47" s="71"/>
      <c r="AG47" s="71"/>
      <c r="AI47" s="71"/>
      <c r="AJ47" s="71"/>
      <c r="AL47" s="71"/>
      <c r="AM47" s="71"/>
      <c r="AP47" s="224"/>
    </row>
    <row r="48" spans="1:132">
      <c r="A48" s="222" t="s">
        <v>166</v>
      </c>
      <c r="B48" s="224"/>
      <c r="C48" s="224"/>
      <c r="D48" s="224"/>
      <c r="E48" s="224"/>
      <c r="F48" s="224"/>
      <c r="G48" s="224"/>
    </row>
    <row r="49" spans="1:6">
      <c r="A49" s="80"/>
      <c r="B49" s="71"/>
      <c r="C49" s="71"/>
      <c r="D49" s="71"/>
      <c r="E49" s="224"/>
      <c r="F49" s="224"/>
    </row>
    <row r="50" spans="1:6">
      <c r="A50" s="80"/>
      <c r="B50" s="71"/>
      <c r="C50" s="71"/>
      <c r="D50" s="71"/>
      <c r="E50" s="224"/>
    </row>
    <row r="51" spans="1:6">
      <c r="A51" s="71"/>
      <c r="B51" s="72"/>
      <c r="C51" s="72"/>
      <c r="D51" s="72"/>
    </row>
    <row r="52" spans="1:6">
      <c r="A52" s="71"/>
      <c r="B52" s="80"/>
      <c r="C52" s="224"/>
    </row>
    <row r="53" spans="1:6">
      <c r="A53" s="71"/>
      <c r="B53" s="80"/>
      <c r="C53" s="224"/>
    </row>
    <row r="54" spans="1:6">
      <c r="A54" s="71"/>
      <c r="B54" s="80"/>
    </row>
    <row r="55" spans="1:6">
      <c r="A55" s="80"/>
      <c r="B55" s="80"/>
      <c r="C55" s="224"/>
    </row>
    <row r="56" spans="1:6">
      <c r="A56" s="80"/>
      <c r="B56" s="80"/>
    </row>
    <row r="57" spans="1:6">
      <c r="A57" s="80"/>
      <c r="B57" s="80"/>
    </row>
    <row r="58" spans="1:6">
      <c r="A58" s="80"/>
    </row>
    <row r="59" spans="1:6">
      <c r="A59" s="80"/>
    </row>
    <row r="60" spans="1:6">
      <c r="A60" s="80"/>
    </row>
    <row r="61" spans="1:6">
      <c r="A61" s="80"/>
    </row>
    <row r="62" spans="1:6">
      <c r="A62" s="80"/>
    </row>
    <row r="63" spans="1:6">
      <c r="A63" s="80"/>
    </row>
    <row r="64" spans="1:6">
      <c r="A64" s="80"/>
    </row>
    <row r="65" spans="1:1">
      <c r="A65" s="80"/>
    </row>
    <row r="66" spans="1:1">
      <c r="A66" s="80"/>
    </row>
    <row r="67" spans="1:1">
      <c r="A67" s="80"/>
    </row>
    <row r="68" spans="1:1">
      <c r="A68" s="80"/>
    </row>
    <row r="69" spans="1:1">
      <c r="A69" s="80"/>
    </row>
    <row r="70" spans="1:1">
      <c r="A70" s="80"/>
    </row>
    <row r="71" spans="1:1">
      <c r="A71" s="80"/>
    </row>
    <row r="72" spans="1:1">
      <c r="A72" s="80"/>
    </row>
    <row r="73" spans="1:1">
      <c r="A73" s="80"/>
    </row>
    <row r="74" spans="1:1">
      <c r="A74" s="80"/>
    </row>
    <row r="75" spans="1:1">
      <c r="A75" s="80"/>
    </row>
    <row r="76" spans="1:1">
      <c r="A76" s="80"/>
    </row>
    <row r="77" spans="1:1">
      <c r="A77" s="80"/>
    </row>
    <row r="78" spans="1:1">
      <c r="A78" s="80"/>
    </row>
    <row r="79" spans="1:1">
      <c r="A79" s="80"/>
    </row>
    <row r="80" spans="1:1">
      <c r="A80" s="80"/>
    </row>
    <row r="81" spans="1:1">
      <c r="A81" s="80"/>
    </row>
    <row r="82" spans="1:1">
      <c r="A82" s="80"/>
    </row>
    <row r="83" spans="1:1">
      <c r="A83" s="80"/>
    </row>
    <row r="84" spans="1:1">
      <c r="A84" s="80"/>
    </row>
    <row r="85" spans="1:1">
      <c r="A85" s="80"/>
    </row>
    <row r="86" spans="1:1">
      <c r="A86" s="80"/>
    </row>
    <row r="87" spans="1:1">
      <c r="A87" s="80"/>
    </row>
    <row r="88" spans="1:1">
      <c r="A88" s="80"/>
    </row>
    <row r="89" spans="1:1">
      <c r="A89" s="80"/>
    </row>
    <row r="90" spans="1:1">
      <c r="A90" s="80"/>
    </row>
    <row r="91" spans="1:1">
      <c r="A91" s="80"/>
    </row>
    <row r="92" spans="1:1">
      <c r="A92" s="80"/>
    </row>
    <row r="93" spans="1:1">
      <c r="A93" s="80"/>
    </row>
    <row r="94" spans="1:1">
      <c r="A94" s="80"/>
    </row>
    <row r="95" spans="1:1">
      <c r="A95" s="80"/>
    </row>
    <row r="96" spans="1:1">
      <c r="A96" s="80"/>
    </row>
    <row r="97" spans="1:1">
      <c r="A97" s="80"/>
    </row>
    <row r="98" spans="1:1">
      <c r="A98" s="80"/>
    </row>
    <row r="99" spans="1:1">
      <c r="A99" s="80"/>
    </row>
    <row r="100" spans="1:1">
      <c r="A100" s="80"/>
    </row>
    <row r="101" spans="1:1">
      <c r="A101" s="80"/>
    </row>
    <row r="102" spans="1:1">
      <c r="A102" s="80"/>
    </row>
    <row r="103" spans="1:1">
      <c r="A103" s="80"/>
    </row>
    <row r="104" spans="1:1">
      <c r="A104" s="80"/>
    </row>
    <row r="105" spans="1:1">
      <c r="A105" s="80"/>
    </row>
    <row r="106" spans="1:1">
      <c r="A106" s="80"/>
    </row>
    <row r="107" spans="1:1">
      <c r="A107" s="80"/>
    </row>
    <row r="108" spans="1:1">
      <c r="A108" s="80"/>
    </row>
    <row r="109" spans="1:1">
      <c r="A109" s="80"/>
    </row>
  </sheetData>
  <mergeCells count="2">
    <mergeCell ref="AP4:AQ4"/>
    <mergeCell ref="A4:A5"/>
  </mergeCells>
  <phoneticPr fontId="10" type="noConversion"/>
  <printOptions horizontalCentered="1"/>
  <pageMargins left="0.70866141732283472" right="0.62992125984251968" top="0.59055118110236227" bottom="0.94488188976377963" header="0.11811023622047245" footer="0.51181102362204722"/>
  <pageSetup paperSize="9" scale="71" orientation="landscape" r:id="rId1"/>
  <headerFooter alignWithMargins="0">
    <oddHeader>&amp;R&amp;"Times New Roman,обычный"&amp;9National Bank of Ukraine</oddHeader>
    <oddFooter xml:space="preserve">&amp;L&amp;"Times New Roman,обычный"&amp;9Statistics and Reporting Department,
External Sector Statistics Division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15</vt:i4>
      </vt:variant>
      <vt:variant>
        <vt:lpstr>Іменовані діапазони</vt:lpstr>
      </vt:variant>
      <vt:variant>
        <vt:i4>18</vt:i4>
      </vt:variant>
    </vt:vector>
  </HeadingPairs>
  <TitlesOfParts>
    <vt:vector size="33" baseType="lpstr">
      <vt:lpstr>1</vt:lpstr>
      <vt:lpstr>1.1</vt:lpstr>
      <vt:lpstr>1.2</vt:lpstr>
      <vt:lpstr>1.3</vt:lpstr>
      <vt:lpstr>1.4</vt:lpstr>
      <vt:lpstr>1.5</vt:lpstr>
      <vt:lpstr>1.6</vt:lpstr>
      <vt:lpstr>1.7</vt:lpstr>
      <vt:lpstr>1.8 </vt:lpstr>
      <vt:lpstr> 1.9 </vt:lpstr>
      <vt:lpstr>1.10.</vt:lpstr>
      <vt:lpstr>1.11</vt:lpstr>
      <vt:lpstr>1.12</vt:lpstr>
      <vt:lpstr>1.13</vt:lpstr>
      <vt:lpstr>1.14</vt:lpstr>
      <vt:lpstr>' 1.9 '!Заголовки_для_друку</vt:lpstr>
      <vt:lpstr>'1.10.'!Заголовки_для_друку</vt:lpstr>
      <vt:lpstr>'1.11'!Заголовки_для_друку</vt:lpstr>
      <vt:lpstr>' 1.9 '!Область_друку</vt:lpstr>
      <vt:lpstr>'1'!Область_друку</vt:lpstr>
      <vt:lpstr>'1.1'!Область_друку</vt:lpstr>
      <vt:lpstr>'1.10.'!Область_друку</vt:lpstr>
      <vt:lpstr>'1.11'!Область_друку</vt:lpstr>
      <vt:lpstr>'1.12'!Область_друку</vt:lpstr>
      <vt:lpstr>'1.13'!Область_друку</vt:lpstr>
      <vt:lpstr>'1.14'!Область_друку</vt:lpstr>
      <vt:lpstr>'1.2'!Область_друку</vt:lpstr>
      <vt:lpstr>'1.3'!Область_друку</vt:lpstr>
      <vt:lpstr>'1.4'!Область_друку</vt:lpstr>
      <vt:lpstr>'1.5'!Область_друку</vt:lpstr>
      <vt:lpstr>'1.6'!Область_друку</vt:lpstr>
      <vt:lpstr>'1.7'!Область_друку</vt:lpstr>
      <vt:lpstr>'1.8 '!Область_друку</vt:lpstr>
    </vt:vector>
  </TitlesOfParts>
  <Company>National Bank of Ukraine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UserNBU</dc:creator>
  <cp:lastModifiedBy>Якименко Інна Михайлівна</cp:lastModifiedBy>
  <cp:lastPrinted>2016-07-04T14:53:42Z</cp:lastPrinted>
  <dcterms:created xsi:type="dcterms:W3CDTF">2015-06-18T22:28:42Z</dcterms:created>
  <dcterms:modified xsi:type="dcterms:W3CDTF">2021-07-05T13:04:37Z</dcterms:modified>
</cp:coreProperties>
</file>