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E189" i="24"/>
  <c r="J189" i="24"/>
  <c r="H189" i="24" s="1"/>
  <c r="G189" i="24"/>
  <c r="F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N189" i="4"/>
  <c r="H189" i="4"/>
  <c r="D189" i="4"/>
  <c r="E189" i="4"/>
  <c r="G188" i="24"/>
  <c r="F188" i="24"/>
  <c r="J188" i="24"/>
  <c r="C188" i="24"/>
  <c r="P188" i="4"/>
  <c r="N188" i="4" s="1"/>
  <c r="J188" i="4"/>
  <c r="H188" i="4" s="1"/>
  <c r="G188" i="4"/>
  <c r="F188" i="4"/>
  <c r="E188" i="4"/>
  <c r="C188" i="4"/>
  <c r="C188" i="23"/>
  <c r="E188" i="23"/>
  <c r="D188" i="23"/>
  <c r="E188" i="5"/>
  <c r="D188" i="5"/>
  <c r="C188" i="5"/>
  <c r="H188" i="24" l="1"/>
  <c r="P188" i="24"/>
  <c r="N188" i="24" s="1"/>
  <c r="E188" i="24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D188" i="24" l="1"/>
  <c r="D187" i="24"/>
  <c r="F187" i="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C186" i="5"/>
  <c r="E186" i="5"/>
  <c r="D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C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D185" i="24"/>
  <c r="H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E184" i="4"/>
  <c r="J184" i="24"/>
  <c r="D184" i="24" s="1"/>
  <c r="H184" i="24"/>
  <c r="F184" i="24"/>
  <c r="H184" i="4"/>
  <c r="D184" i="4"/>
  <c r="F184" i="4"/>
  <c r="P183" i="24"/>
  <c r="N183" i="24" s="1"/>
  <c r="C183" i="24"/>
  <c r="G183" i="24"/>
  <c r="J183" i="24"/>
  <c r="H183" i="24" s="1"/>
  <c r="F183" i="24"/>
  <c r="E183" i="24"/>
  <c r="P183" i="4"/>
  <c r="N183" i="4" s="1"/>
  <c r="G183" i="4"/>
  <c r="C183" i="4"/>
  <c r="E183" i="4"/>
  <c r="E183" i="23"/>
  <c r="D183" i="23"/>
  <c r="C183" i="23"/>
  <c r="E183" i="5"/>
  <c r="D183" i="5"/>
  <c r="C183" i="5"/>
  <c r="J183" i="4" l="1"/>
  <c r="D183" i="24"/>
  <c r="H183" i="4"/>
  <c r="D183" i="4"/>
  <c r="F183" i="4"/>
  <c r="P182" i="24"/>
  <c r="N182" i="24" s="1"/>
  <c r="J182" i="24"/>
  <c r="H182" i="24" s="1"/>
  <c r="G182" i="24"/>
  <c r="F182" i="24"/>
  <c r="C182" i="24"/>
  <c r="G182" i="4"/>
  <c r="F182" i="4"/>
  <c r="J182" i="4"/>
  <c r="C182" i="4"/>
  <c r="E182" i="23"/>
  <c r="D182" i="23"/>
  <c r="C182" i="23"/>
  <c r="E182" i="5"/>
  <c r="D182" i="5"/>
  <c r="C182" i="5"/>
  <c r="P182" i="4" l="1"/>
  <c r="D182" i="4" s="1"/>
  <c r="E182" i="24"/>
  <c r="D182" i="24"/>
  <c r="N182" i="4"/>
  <c r="H182" i="4"/>
  <c r="E182" i="4"/>
  <c r="P181" i="24"/>
  <c r="N181" i="24" s="1"/>
  <c r="C181" i="24"/>
  <c r="G181" i="24"/>
  <c r="E181" i="24"/>
  <c r="G181" i="4"/>
  <c r="F181" i="4"/>
  <c r="E181" i="4"/>
  <c r="C181" i="4"/>
  <c r="E181" i="23"/>
  <c r="D181" i="23"/>
  <c r="C181" i="23"/>
  <c r="E181" i="5"/>
  <c r="D181" i="5"/>
  <c r="C181" i="5"/>
  <c r="J181" i="4" l="1"/>
  <c r="H181" i="4" s="1"/>
  <c r="P181" i="4"/>
  <c r="N181" i="4" s="1"/>
  <c r="J181" i="24"/>
  <c r="D181" i="24" s="1"/>
  <c r="H181" i="24"/>
  <c r="F181" i="24"/>
  <c r="D181" i="4" l="1"/>
  <c r="P180" i="24"/>
  <c r="N180" i="24" s="1"/>
  <c r="J180" i="24"/>
  <c r="E180" i="24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D180" i="24" l="1"/>
  <c r="H180" i="24"/>
  <c r="F180" i="24"/>
  <c r="N180" i="4"/>
  <c r="D180" i="4"/>
  <c r="H180" i="4"/>
  <c r="E180" i="4"/>
  <c r="P179" i="24"/>
  <c r="N179" i="24" s="1"/>
  <c r="G179" i="24"/>
  <c r="J179" i="24"/>
  <c r="C179" i="24"/>
  <c r="E179" i="24"/>
  <c r="P179" i="4"/>
  <c r="J179" i="4"/>
  <c r="F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N179" i="4"/>
  <c r="G179" i="4"/>
  <c r="E179" i="4"/>
  <c r="P178" i="24"/>
  <c r="N178" i="24" s="1"/>
  <c r="G178" i="24"/>
  <c r="J178" i="24"/>
  <c r="C178" i="24"/>
  <c r="E178" i="24"/>
  <c r="G178" i="4"/>
  <c r="F178" i="4"/>
  <c r="J178" i="4"/>
  <c r="C178" i="4"/>
  <c r="D178" i="23"/>
  <c r="E178" i="23"/>
  <c r="C178" i="23"/>
  <c r="E178" i="5"/>
  <c r="D178" i="5"/>
  <c r="C178" i="5"/>
  <c r="H178" i="24" l="1"/>
  <c r="D178" i="24"/>
  <c r="F178" i="24"/>
  <c r="H178" i="4"/>
  <c r="P178" i="4"/>
  <c r="D178" i="4" s="1"/>
  <c r="E178" i="4"/>
  <c r="P177" i="24"/>
  <c r="N177" i="24" s="1"/>
  <c r="G177" i="24"/>
  <c r="J177" i="24"/>
  <c r="C177" i="24"/>
  <c r="E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N178" i="4" l="1"/>
  <c r="H177" i="24"/>
  <c r="D177" i="24"/>
  <c r="F177" i="24"/>
  <c r="D177" i="4"/>
  <c r="H177" i="4"/>
  <c r="F177" i="4"/>
  <c r="F176" i="24"/>
  <c r="G176" i="24"/>
  <c r="C176" i="24"/>
  <c r="F176" i="4"/>
  <c r="G176" i="4"/>
  <c r="C176" i="4"/>
  <c r="E176" i="23"/>
  <c r="D176" i="23"/>
  <c r="E176" i="5"/>
  <c r="D176" i="5"/>
  <c r="C176" i="5"/>
  <c r="C176" i="23" l="1"/>
  <c r="P176" i="24"/>
  <c r="N176" i="24" s="1"/>
  <c r="P176" i="4"/>
  <c r="N176" i="4" s="1"/>
  <c r="J176" i="24"/>
  <c r="H176" i="24" s="1"/>
  <c r="J176" i="4"/>
  <c r="E176" i="24"/>
  <c r="E176" i="4"/>
  <c r="E175" i="24"/>
  <c r="C175" i="24"/>
  <c r="G175" i="24"/>
  <c r="F175" i="24"/>
  <c r="P175" i="4"/>
  <c r="C175" i="4"/>
  <c r="G175" i="4"/>
  <c r="F175" i="4"/>
  <c r="E175" i="23"/>
  <c r="D175" i="23"/>
  <c r="C175" i="23"/>
  <c r="D175" i="5"/>
  <c r="C175" i="5"/>
  <c r="E175" i="5"/>
  <c r="D176" i="4" l="1"/>
  <c r="D176" i="24"/>
  <c r="H176" i="4"/>
  <c r="J175" i="4"/>
  <c r="H175" i="4" s="1"/>
  <c r="P175" i="24"/>
  <c r="N175" i="24" s="1"/>
  <c r="J175" i="24"/>
  <c r="H175" i="24" s="1"/>
  <c r="N175" i="4"/>
  <c r="E175" i="4"/>
  <c r="G174" i="24"/>
  <c r="C174" i="24"/>
  <c r="P174" i="4"/>
  <c r="E174" i="4"/>
  <c r="C174" i="4"/>
  <c r="E174" i="23"/>
  <c r="D174" i="23"/>
  <c r="C174" i="23"/>
  <c r="E174" i="5"/>
  <c r="D174" i="5"/>
  <c r="C174" i="5"/>
  <c r="G174" i="4" l="1"/>
  <c r="D175" i="4"/>
  <c r="P174" i="24"/>
  <c r="N174" i="24" s="1"/>
  <c r="J174" i="24"/>
  <c r="H174" i="24" s="1"/>
  <c r="J174" i="4"/>
  <c r="H174" i="4" s="1"/>
  <c r="E174" i="24"/>
  <c r="D175" i="24"/>
  <c r="F174" i="24"/>
  <c r="N174" i="4"/>
  <c r="F174" i="4"/>
  <c r="G173" i="24"/>
  <c r="E173" i="24"/>
  <c r="C173" i="24"/>
  <c r="C173" i="4"/>
  <c r="G173" i="4"/>
  <c r="F173" i="4"/>
  <c r="C173" i="23"/>
  <c r="E173" i="5"/>
  <c r="D173" i="5"/>
  <c r="D174" i="24" l="1"/>
  <c r="E173" i="23"/>
  <c r="D174" i="4"/>
  <c r="P173" i="24"/>
  <c r="N173" i="24" s="1"/>
  <c r="C173" i="5"/>
  <c r="D173" i="23"/>
  <c r="J173" i="24"/>
  <c r="H173" i="24" s="1"/>
  <c r="J173" i="4"/>
  <c r="H173" i="4" s="1"/>
  <c r="P173" i="4"/>
  <c r="N173" i="4" s="1"/>
  <c r="F173" i="24"/>
  <c r="E173" i="4"/>
  <c r="P172" i="24"/>
  <c r="E172" i="24"/>
  <c r="C172" i="24"/>
  <c r="F172" i="4"/>
  <c r="C172" i="4"/>
  <c r="E172" i="23"/>
  <c r="D172" i="23"/>
  <c r="C172" i="23"/>
  <c r="E172" i="5"/>
  <c r="D172" i="5"/>
  <c r="C172" i="5"/>
  <c r="D173" i="24" l="1"/>
  <c r="N172" i="24"/>
  <c r="P172" i="4"/>
  <c r="N172" i="4" s="1"/>
  <c r="J172" i="24"/>
  <c r="D172" i="24" s="1"/>
  <c r="D173" i="4"/>
  <c r="J172" i="4"/>
  <c r="H172" i="4" s="1"/>
  <c r="G172" i="24"/>
  <c r="F172" i="24"/>
  <c r="G172" i="4"/>
  <c r="E172" i="4"/>
  <c r="F171" i="24"/>
  <c r="E171" i="24"/>
  <c r="C171" i="24"/>
  <c r="G171" i="24"/>
  <c r="F171" i="4"/>
  <c r="C171" i="4"/>
  <c r="G171" i="4"/>
  <c r="E171" i="23"/>
  <c r="D171" i="23"/>
  <c r="C171" i="23"/>
  <c r="E171" i="5"/>
  <c r="D171" i="5"/>
  <c r="C171" i="5"/>
  <c r="D172" i="4" l="1"/>
  <c r="J171" i="4"/>
  <c r="H171" i="4" s="1"/>
  <c r="H172" i="24"/>
  <c r="P171" i="24"/>
  <c r="N171" i="24" s="1"/>
  <c r="J171" i="24"/>
  <c r="H171" i="24" s="1"/>
  <c r="E171" i="4"/>
  <c r="P171" i="4"/>
  <c r="N171" i="4" s="1"/>
  <c r="G170" i="24"/>
  <c r="F170" i="24"/>
  <c r="E170" i="24"/>
  <c r="C170" i="24"/>
  <c r="C170" i="4"/>
  <c r="G170" i="4"/>
  <c r="E170" i="23"/>
  <c r="D170" i="23"/>
  <c r="C170" i="23"/>
  <c r="E170" i="5"/>
  <c r="D170" i="5"/>
  <c r="C170" i="5"/>
  <c r="P170" i="24" l="1"/>
  <c r="D171" i="24"/>
  <c r="F170" i="4"/>
  <c r="J170" i="4"/>
  <c r="P170" i="4"/>
  <c r="N170" i="4" s="1"/>
  <c r="D171" i="4"/>
  <c r="E170" i="4"/>
  <c r="J170" i="24"/>
  <c r="N170" i="24"/>
  <c r="F169" i="24"/>
  <c r="E169" i="24"/>
  <c r="C169" i="24"/>
  <c r="G169" i="24"/>
  <c r="E169" i="4"/>
  <c r="C169" i="4"/>
  <c r="G169" i="4"/>
  <c r="E169" i="23"/>
  <c r="D169" i="23"/>
  <c r="C169" i="23"/>
  <c r="E169" i="5"/>
  <c r="D169" i="5"/>
  <c r="C169" i="5"/>
  <c r="D170" i="24" l="1"/>
  <c r="D170" i="4"/>
  <c r="H170" i="4"/>
  <c r="P169" i="24"/>
  <c r="N169" i="24" s="1"/>
  <c r="H170" i="24"/>
  <c r="P169" i="4"/>
  <c r="N169" i="4" s="1"/>
  <c r="J169" i="4"/>
  <c r="H169" i="4" s="1"/>
  <c r="J169" i="24"/>
  <c r="H169" i="24" s="1"/>
  <c r="F169" i="4"/>
  <c r="G168" i="24"/>
  <c r="E168" i="24"/>
  <c r="C168" i="24"/>
  <c r="F168" i="4"/>
  <c r="C168" i="4"/>
  <c r="G168" i="4"/>
  <c r="E168" i="4"/>
  <c r="E168" i="23"/>
  <c r="C168" i="23"/>
  <c r="D168" i="23"/>
  <c r="D168" i="5"/>
  <c r="C168" i="5"/>
  <c r="E168" i="5"/>
  <c r="D169" i="4" l="1"/>
  <c r="P168" i="24"/>
  <c r="N168" i="24" s="1"/>
  <c r="P168" i="4"/>
  <c r="N168" i="4" s="1"/>
  <c r="J168" i="24"/>
  <c r="H168" i="24" s="1"/>
  <c r="D169" i="24"/>
  <c r="F168" i="24"/>
  <c r="J168" i="4"/>
  <c r="F167" i="24"/>
  <c r="C167" i="24"/>
  <c r="G167" i="24"/>
  <c r="E167" i="4"/>
  <c r="G167" i="4"/>
  <c r="F167" i="4"/>
  <c r="C167" i="4"/>
  <c r="E167" i="23"/>
  <c r="D167" i="23"/>
  <c r="C167" i="23"/>
  <c r="E167" i="5"/>
  <c r="D167" i="5"/>
  <c r="C167" i="5"/>
  <c r="D168" i="24" l="1"/>
  <c r="J167" i="24"/>
  <c r="P167" i="4"/>
  <c r="N167" i="4" s="1"/>
  <c r="P167" i="24"/>
  <c r="N167" i="24" s="1"/>
  <c r="J167" i="4"/>
  <c r="H167" i="4" s="1"/>
  <c r="H168" i="4"/>
  <c r="D168" i="4"/>
  <c r="H167" i="24"/>
  <c r="E167" i="24"/>
  <c r="E166" i="24"/>
  <c r="C166" i="24"/>
  <c r="G166" i="24"/>
  <c r="C166" i="4"/>
  <c r="G166" i="4"/>
  <c r="F166" i="4"/>
  <c r="E166" i="23"/>
  <c r="D166" i="23"/>
  <c r="C166" i="23"/>
  <c r="C166" i="5"/>
  <c r="E166" i="5"/>
  <c r="D167" i="24" l="1"/>
  <c r="J166" i="4"/>
  <c r="H166" i="4" s="1"/>
  <c r="J166" i="24"/>
  <c r="H166" i="24" s="1"/>
  <c r="P166" i="24"/>
  <c r="N166" i="24" s="1"/>
  <c r="F166" i="24"/>
  <c r="D166" i="5"/>
  <c r="D167" i="4"/>
  <c r="P166" i="4"/>
  <c r="E166" i="4"/>
  <c r="E165" i="24"/>
  <c r="G165" i="24"/>
  <c r="F165" i="24"/>
  <c r="C165" i="24"/>
  <c r="F165" i="4"/>
  <c r="E165" i="4"/>
  <c r="G165" i="4"/>
  <c r="C165" i="4"/>
  <c r="C165" i="23"/>
  <c r="E165" i="23"/>
  <c r="D165" i="23"/>
  <c r="E165" i="5"/>
  <c r="D165" i="5"/>
  <c r="C165" i="5"/>
  <c r="D166" i="4" l="1"/>
  <c r="D166" i="24"/>
  <c r="P165" i="24"/>
  <c r="N165" i="24" s="1"/>
  <c r="P165" i="4"/>
  <c r="N165" i="4" s="1"/>
  <c r="J165" i="24"/>
  <c r="H165" i="24" s="1"/>
  <c r="N166" i="4"/>
  <c r="J165" i="4"/>
  <c r="H165" i="4" s="1"/>
  <c r="F164" i="24"/>
  <c r="E164" i="24"/>
  <c r="C164" i="24"/>
  <c r="G164" i="24"/>
  <c r="C164" i="4"/>
  <c r="G164" i="4"/>
  <c r="F164" i="4"/>
  <c r="C164" i="23"/>
  <c r="E164" i="23"/>
  <c r="D164" i="23"/>
  <c r="E164" i="5"/>
  <c r="D164" i="5"/>
  <c r="C164" i="5"/>
  <c r="D165" i="24" l="1"/>
  <c r="P164" i="24"/>
  <c r="N164" i="24" s="1"/>
  <c r="P164" i="4"/>
  <c r="N164" i="4" s="1"/>
  <c r="D165" i="4"/>
  <c r="J164" i="4"/>
  <c r="H164" i="4" s="1"/>
  <c r="J164" i="24"/>
  <c r="E164" i="4"/>
  <c r="F163" i="24"/>
  <c r="G163" i="24"/>
  <c r="C163" i="24"/>
  <c r="F163" i="4"/>
  <c r="G163" i="4"/>
  <c r="C163" i="4"/>
  <c r="E163" i="23"/>
  <c r="D163" i="23"/>
  <c r="C163" i="23"/>
  <c r="E163" i="5"/>
  <c r="D163" i="5"/>
  <c r="C163" i="5"/>
  <c r="D164" i="4" l="1"/>
  <c r="J163" i="4"/>
  <c r="H163" i="4" s="1"/>
  <c r="P163" i="24"/>
  <c r="N163" i="24" s="1"/>
  <c r="J163" i="24"/>
  <c r="H163" i="24" s="1"/>
  <c r="P163" i="4"/>
  <c r="D164" i="24"/>
  <c r="H164" i="24"/>
  <c r="E163" i="24"/>
  <c r="N163" i="4"/>
  <c r="E163" i="4"/>
  <c r="F162" i="24"/>
  <c r="C162" i="24"/>
  <c r="G162" i="24"/>
  <c r="F162" i="4"/>
  <c r="C162" i="4"/>
  <c r="G162" i="4"/>
  <c r="E162" i="23"/>
  <c r="D162" i="23"/>
  <c r="C162" i="23"/>
  <c r="E162" i="5"/>
  <c r="D162" i="5"/>
  <c r="C162" i="5"/>
  <c r="J162" i="24" l="1"/>
  <c r="H162" i="24" s="1"/>
  <c r="J162" i="4"/>
  <c r="D163" i="24"/>
  <c r="D163" i="4"/>
  <c r="P162" i="24"/>
  <c r="N162" i="24" s="1"/>
  <c r="P162" i="4"/>
  <c r="N162" i="4" s="1"/>
  <c r="E162" i="24"/>
  <c r="H162" i="4"/>
  <c r="E162" i="4"/>
  <c r="G161" i="24"/>
  <c r="F161" i="24"/>
  <c r="C161" i="24"/>
  <c r="P161" i="4"/>
  <c r="N161" i="4" s="1"/>
  <c r="E161" i="4"/>
  <c r="C161" i="4"/>
  <c r="G161" i="4"/>
  <c r="E161" i="23"/>
  <c r="D161" i="23"/>
  <c r="C161" i="23"/>
  <c r="E161" i="5"/>
  <c r="D161" i="5"/>
  <c r="C161" i="5"/>
  <c r="D162" i="24" l="1"/>
  <c r="J161" i="4"/>
  <c r="D161" i="4" s="1"/>
  <c r="P161" i="24"/>
  <c r="N161" i="24" s="1"/>
  <c r="J161" i="24"/>
  <c r="H161" i="24" s="1"/>
  <c r="D162" i="4"/>
  <c r="E161" i="24"/>
  <c r="F161" i="4"/>
  <c r="E160" i="24"/>
  <c r="C160" i="24"/>
  <c r="E160" i="4"/>
  <c r="C160" i="4"/>
  <c r="G160" i="4"/>
  <c r="D160" i="23"/>
  <c r="C160" i="23"/>
  <c r="E160" i="5"/>
  <c r="D160" i="5"/>
  <c r="C160" i="5"/>
  <c r="H161" i="4" l="1"/>
  <c r="D161" i="24"/>
  <c r="J160" i="24"/>
  <c r="H160" i="24" s="1"/>
  <c r="P160" i="24"/>
  <c r="N160" i="24" s="1"/>
  <c r="P160" i="4"/>
  <c r="N160" i="4" s="1"/>
  <c r="G160" i="24"/>
  <c r="E160" i="23"/>
  <c r="J160" i="4"/>
  <c r="H160" i="4" s="1"/>
  <c r="F160" i="24"/>
  <c r="F160" i="4"/>
  <c r="G159" i="24"/>
  <c r="E159" i="24"/>
  <c r="C159" i="24"/>
  <c r="G159" i="4"/>
  <c r="E159" i="4"/>
  <c r="C159" i="4"/>
  <c r="E159" i="23"/>
  <c r="D159" i="23"/>
  <c r="C159" i="23"/>
  <c r="C159" i="5"/>
  <c r="E159" i="5"/>
  <c r="D159" i="5"/>
  <c r="P159" i="24" l="1"/>
  <c r="N159" i="24" s="1"/>
  <c r="D160" i="4"/>
  <c r="P159" i="4"/>
  <c r="N159" i="4" s="1"/>
  <c r="D160" i="24"/>
  <c r="J159" i="4"/>
  <c r="J159" i="24"/>
  <c r="F159" i="24"/>
  <c r="F159" i="4"/>
  <c r="C158" i="24"/>
  <c r="E158" i="24"/>
  <c r="P158" i="4"/>
  <c r="G158" i="4"/>
  <c r="C158" i="4"/>
  <c r="D158" i="23"/>
  <c r="C158" i="23"/>
  <c r="E158" i="23"/>
  <c r="E158" i="5"/>
  <c r="C158" i="5"/>
  <c r="D158" i="5"/>
  <c r="D159" i="24" l="1"/>
  <c r="D159" i="4"/>
  <c r="H159" i="4"/>
  <c r="N158" i="4"/>
  <c r="E158" i="4"/>
  <c r="J158" i="24"/>
  <c r="H158" i="24" s="1"/>
  <c r="P158" i="24"/>
  <c r="N158" i="24" s="1"/>
  <c r="G158" i="24"/>
  <c r="H159" i="24"/>
  <c r="J158" i="4"/>
  <c r="D158" i="4" s="1"/>
  <c r="F158" i="24"/>
  <c r="F158" i="4"/>
  <c r="G157" i="24"/>
  <c r="E157" i="24"/>
  <c r="C157" i="24"/>
  <c r="G157" i="4"/>
  <c r="F157" i="4"/>
  <c r="C157" i="4"/>
  <c r="E157" i="23"/>
  <c r="D157" i="23"/>
  <c r="C157" i="23"/>
  <c r="E157" i="5"/>
  <c r="D157" i="5"/>
  <c r="C157" i="5"/>
  <c r="D158" i="24" l="1"/>
  <c r="H158" i="4"/>
  <c r="P157" i="4"/>
  <c r="N157" i="4" s="1"/>
  <c r="P157" i="24"/>
  <c r="N157" i="24" s="1"/>
  <c r="E157" i="4"/>
  <c r="J157" i="24"/>
  <c r="H157" i="24" s="1"/>
  <c r="F157" i="24"/>
  <c r="J157" i="4"/>
  <c r="E156" i="24"/>
  <c r="E156" i="4"/>
  <c r="C156" i="4"/>
  <c r="E156" i="23"/>
  <c r="D156" i="23"/>
  <c r="C156" i="23"/>
  <c r="C156" i="5"/>
  <c r="E156" i="5"/>
  <c r="D156" i="5"/>
  <c r="D157" i="24" l="1"/>
  <c r="C156" i="24"/>
  <c r="J156" i="24"/>
  <c r="H156" i="24" s="1"/>
  <c r="G156" i="4"/>
  <c r="P156" i="4"/>
  <c r="J156" i="4"/>
  <c r="H156" i="4" s="1"/>
  <c r="P156" i="24"/>
  <c r="N156" i="24" s="1"/>
  <c r="G156" i="24"/>
  <c r="D157" i="4"/>
  <c r="H157" i="4"/>
  <c r="F156" i="24"/>
  <c r="N156" i="4"/>
  <c r="F156" i="4"/>
  <c r="P155" i="24"/>
  <c r="N155" i="24" s="1"/>
  <c r="E155" i="24"/>
  <c r="C155" i="24"/>
  <c r="P155" i="4"/>
  <c r="N155" i="4" s="1"/>
  <c r="E155" i="4"/>
  <c r="C155" i="4"/>
  <c r="D155" i="23"/>
  <c r="E155" i="23"/>
  <c r="C155" i="23"/>
  <c r="E155" i="5"/>
  <c r="D155" i="5"/>
  <c r="C155" i="5"/>
  <c r="D156" i="4" l="1"/>
  <c r="G155" i="4"/>
  <c r="D156" i="24"/>
  <c r="J155" i="24"/>
  <c r="H155" i="24" s="1"/>
  <c r="G155" i="24"/>
  <c r="J155" i="4"/>
  <c r="D155" i="4" s="1"/>
  <c r="F155" i="24"/>
  <c r="F155" i="4"/>
  <c r="E154" i="24"/>
  <c r="C154" i="24"/>
  <c r="G154" i="24"/>
  <c r="E154" i="4"/>
  <c r="C154" i="4"/>
  <c r="E154" i="23"/>
  <c r="D154" i="23"/>
  <c r="C154" i="23"/>
  <c r="D154" i="5"/>
  <c r="C154" i="5"/>
  <c r="H155" i="4" l="1"/>
  <c r="D155" i="24"/>
  <c r="P154" i="4"/>
  <c r="N154" i="4" s="1"/>
  <c r="P154" i="24"/>
  <c r="N154" i="24" s="1"/>
  <c r="E154" i="5"/>
  <c r="G154" i="4"/>
  <c r="J154" i="4"/>
  <c r="H154" i="4" s="1"/>
  <c r="J154" i="24"/>
  <c r="F154" i="24"/>
  <c r="F154" i="4"/>
  <c r="E153" i="24"/>
  <c r="C153" i="24"/>
  <c r="G153" i="24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D154" i="4"/>
  <c r="H154" i="24"/>
  <c r="P153" i="24"/>
  <c r="N153" i="24" s="1"/>
  <c r="P153" i="4"/>
  <c r="N153" i="4" s="1"/>
  <c r="J153" i="4"/>
  <c r="H153" i="4" s="1"/>
  <c r="F153" i="24"/>
  <c r="G152" i="24"/>
  <c r="E152" i="24"/>
  <c r="C152" i="24"/>
  <c r="G152" i="4"/>
  <c r="C152" i="4"/>
  <c r="F152" i="4"/>
  <c r="E152" i="23"/>
  <c r="D152" i="23"/>
  <c r="C152" i="23"/>
  <c r="E152" i="5"/>
  <c r="D152" i="5"/>
  <c r="C152" i="5"/>
  <c r="D153" i="24" l="1"/>
  <c r="J152" i="4"/>
  <c r="H152" i="4" s="1"/>
  <c r="P152" i="4"/>
  <c r="N152" i="4" s="1"/>
  <c r="P152" i="24"/>
  <c r="N152" i="24" s="1"/>
  <c r="D153" i="4"/>
  <c r="E152" i="4"/>
  <c r="J152" i="24"/>
  <c r="F152" i="24"/>
  <c r="G151" i="24"/>
  <c r="C151" i="24"/>
  <c r="P151" i="4"/>
  <c r="C151" i="4"/>
  <c r="E151" i="23"/>
  <c r="D151" i="23"/>
  <c r="C151" i="23"/>
  <c r="C151" i="5"/>
  <c r="E151" i="5"/>
  <c r="D151" i="5"/>
  <c r="D152" i="4" l="1"/>
  <c r="J151" i="4"/>
  <c r="D151" i="4" s="1"/>
  <c r="D152" i="24"/>
  <c r="P151" i="24"/>
  <c r="N151" i="24" s="1"/>
  <c r="G151" i="4"/>
  <c r="J151" i="24"/>
  <c r="H151" i="24" s="1"/>
  <c r="H152" i="24"/>
  <c r="F151" i="4"/>
  <c r="E151" i="24"/>
  <c r="F151" i="24"/>
  <c r="E151" i="4"/>
  <c r="N151" i="4"/>
  <c r="F150" i="24"/>
  <c r="C150" i="24"/>
  <c r="G150" i="24"/>
  <c r="F150" i="4"/>
  <c r="C150" i="4"/>
  <c r="G150" i="4"/>
  <c r="D150" i="23"/>
  <c r="C150" i="23"/>
  <c r="E150" i="23"/>
  <c r="C150" i="5"/>
  <c r="E150" i="5"/>
  <c r="H151" i="4" l="1"/>
  <c r="D151" i="24"/>
  <c r="P150" i="4"/>
  <c r="N150" i="4" s="1"/>
  <c r="D150" i="5"/>
  <c r="J150" i="24"/>
  <c r="H150" i="24" s="1"/>
  <c r="P150" i="24"/>
  <c r="J150" i="4"/>
  <c r="E150" i="24"/>
  <c r="E150" i="4"/>
  <c r="F149" i="24"/>
  <c r="E149" i="24"/>
  <c r="G149" i="24"/>
  <c r="C149" i="24"/>
  <c r="E149" i="4"/>
  <c r="C149" i="4"/>
  <c r="G149" i="4"/>
  <c r="E149" i="23"/>
  <c r="D149" i="23"/>
  <c r="C149" i="23"/>
  <c r="E149" i="5"/>
  <c r="D149" i="5"/>
  <c r="C149" i="5"/>
  <c r="D150" i="4" l="1"/>
  <c r="D150" i="24"/>
  <c r="N150" i="24"/>
  <c r="H150" i="4"/>
  <c r="P149" i="4"/>
  <c r="N149" i="4" s="1"/>
  <c r="P149" i="24"/>
  <c r="N149" i="24" s="1"/>
  <c r="J149" i="4"/>
  <c r="F149" i="4"/>
  <c r="J149" i="24"/>
  <c r="H149" i="24" s="1"/>
  <c r="E148" i="24"/>
  <c r="C148" i="24"/>
  <c r="G148" i="4"/>
  <c r="E148" i="4"/>
  <c r="C148" i="4"/>
  <c r="D148" i="23"/>
  <c r="E148" i="23"/>
  <c r="C148" i="23"/>
  <c r="E148" i="5"/>
  <c r="C148" i="5"/>
  <c r="D148" i="5"/>
  <c r="D149" i="4" l="1"/>
  <c r="P148" i="4"/>
  <c r="N148" i="4" s="1"/>
  <c r="P148" i="24"/>
  <c r="N148" i="24" s="1"/>
  <c r="J148" i="24"/>
  <c r="H148" i="24" s="1"/>
  <c r="G148" i="24"/>
  <c r="H149" i="4"/>
  <c r="J148" i="4"/>
  <c r="D149" i="24"/>
  <c r="F148" i="24"/>
  <c r="F148" i="4"/>
  <c r="F147" i="24"/>
  <c r="C147" i="24"/>
  <c r="G147" i="24"/>
  <c r="G147" i="4"/>
  <c r="F147" i="4"/>
  <c r="E147" i="4"/>
  <c r="C147" i="4"/>
  <c r="E147" i="23"/>
  <c r="D147" i="23"/>
  <c r="C147" i="23"/>
  <c r="E147" i="5"/>
  <c r="D147" i="5"/>
  <c r="C147" i="5"/>
  <c r="D148" i="4" l="1"/>
  <c r="H148" i="4"/>
  <c r="D148" i="24"/>
  <c r="J147" i="4"/>
  <c r="H147" i="4" s="1"/>
  <c r="J147" i="24"/>
  <c r="H147" i="24" s="1"/>
  <c r="P147" i="4"/>
  <c r="N147" i="4" s="1"/>
  <c r="P147" i="24"/>
  <c r="N147" i="24" s="1"/>
  <c r="E147" i="24"/>
  <c r="E146" i="24"/>
  <c r="C146" i="24"/>
  <c r="G146" i="4"/>
  <c r="E146" i="4"/>
  <c r="C146" i="4"/>
  <c r="E146" i="23"/>
  <c r="D146" i="23"/>
  <c r="C146" i="23"/>
  <c r="D146" i="5"/>
  <c r="C146" i="5"/>
  <c r="E146" i="5" l="1"/>
  <c r="J146" i="24"/>
  <c r="H146" i="24" s="1"/>
  <c r="G146" i="24"/>
  <c r="D147" i="4"/>
  <c r="D147" i="24"/>
  <c r="F146" i="4"/>
  <c r="J146" i="4"/>
  <c r="H146" i="4" s="1"/>
  <c r="P146" i="4"/>
  <c r="N146" i="4" s="1"/>
  <c r="P146" i="24"/>
  <c r="N146" i="24" s="1"/>
  <c r="F146" i="2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D146" i="4" l="1"/>
  <c r="D146" i="24"/>
  <c r="P145" i="4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 l="1"/>
  <c r="F144" i="24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H143" i="24" s="1"/>
  <c r="J143" i="4"/>
  <c r="H143" i="4" s="1"/>
  <c r="G143" i="4"/>
  <c r="D144" i="4"/>
  <c r="F143" i="24"/>
  <c r="F143" i="4"/>
  <c r="G142" i="24"/>
  <c r="C142" i="24"/>
  <c r="G142" i="4"/>
  <c r="F142" i="4"/>
  <c r="C142" i="4"/>
  <c r="E142" i="23"/>
  <c r="C142" i="23"/>
  <c r="E142" i="5"/>
  <c r="C142" i="5"/>
  <c r="D142" i="23" l="1"/>
  <c r="E142" i="24"/>
  <c r="E142" i="4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 l="1"/>
  <c r="G141" i="24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G139" i="24"/>
  <c r="C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D136" i="5"/>
  <c r="C136" i="5"/>
  <c r="E136" i="23" l="1"/>
  <c r="E136" i="5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E134" i="5"/>
  <c r="D134" i="5"/>
  <c r="C134" i="5"/>
  <c r="D134" i="23" l="1"/>
  <c r="C134" i="23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E132" i="23"/>
  <c r="D132" i="23"/>
  <c r="E132" i="5"/>
  <c r="D132" i="5"/>
  <c r="C132" i="5"/>
  <c r="C132" i="23" l="1"/>
  <c r="E132" i="4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D127" i="5"/>
  <c r="C127" i="5"/>
  <c r="P127" i="4" l="1"/>
  <c r="N127" i="4" s="1"/>
  <c r="D128" i="24"/>
  <c r="D127" i="23"/>
  <c r="D128" i="4"/>
  <c r="P127" i="24"/>
  <c r="N127" i="24" s="1"/>
  <c r="J127" i="4"/>
  <c r="H127" i="4" s="1"/>
  <c r="G127" i="4"/>
  <c r="J127" i="24"/>
  <c r="H127" i="24" s="1"/>
  <c r="F127" i="2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C125" i="4"/>
  <c r="D125" i="23"/>
  <c r="D125" i="5"/>
  <c r="C125" i="23" l="1"/>
  <c r="E125" i="4"/>
  <c r="E125" i="23"/>
  <c r="G125" i="24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<sst xmlns="http://schemas.openxmlformats.org/spreadsheetml/2006/main" count="2430" uniqueCount="269">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</sst>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229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 hidden="1" outlineLevel="1" collapsed="1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 hidden="1" outlineLevel="1" collapsed="1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 hidden="1" outlineLevel="1" collapsed="1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 hidden="1" outlineLevel="1" collapsed="1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 hidden="1" outlineLevel="1" collapsed="1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 hidden="1" outlineLevel="1" collapsed="1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 hidden="1" outlineLevel="1" collapsed="1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  <row r="171" spans="1:24" hidden="1" outlineLevel="1" collapsed="1">
      <c r="A171" s="8">
        <v>45413</v>
      </c>
      <c r="B171" s="44">
        <v>8410.1641621199997</v>
      </c>
      <c r="C171" s="44">
        <f t="shared" ref="C171" si="936">I171+O171</f>
        <v>5173.9168286599997</v>
      </c>
      <c r="D171" s="44">
        <f t="shared" ref="D171" si="937">J171+P171</f>
        <v>3236.2473334600004</v>
      </c>
      <c r="E171" s="44">
        <f t="shared" ref="E171" si="938">K171+Q171</f>
        <v>3111.1394239600004</v>
      </c>
      <c r="F171" s="44">
        <f t="shared" ref="F171" si="939">L171+R171</f>
        <v>70.542953910000008</v>
      </c>
      <c r="G171" s="44">
        <f t="shared" ref="G171" si="940">M171+S171</f>
        <v>54.564955589999997</v>
      </c>
      <c r="H171" s="44">
        <f t="shared" ref="H171" si="941">SUM(I171:J171)</f>
        <v>5929.9690334300003</v>
      </c>
      <c r="I171" s="44">
        <v>3724.0323029199999</v>
      </c>
      <c r="J171" s="44">
        <f t="shared" ref="J171" si="942">SUM(K171:M171)</f>
        <v>2205.9367305100004</v>
      </c>
      <c r="K171" s="44">
        <v>2119.1687835100001</v>
      </c>
      <c r="L171" s="44">
        <v>70.542953910000008</v>
      </c>
      <c r="M171" s="44">
        <v>16.224993090000002</v>
      </c>
      <c r="N171" s="44">
        <f t="shared" ref="N171" si="943">SUM(O171:P171)</f>
        <v>2480.1951286899998</v>
      </c>
      <c r="O171" s="44">
        <v>1449.8845257399998</v>
      </c>
      <c r="P171" s="44">
        <f t="shared" ref="P171" si="944">SUM(Q171:S171)</f>
        <v>1030.31060295</v>
      </c>
      <c r="Q171" s="44">
        <v>991.97064045000002</v>
      </c>
      <c r="R171" s="44">
        <v>0</v>
      </c>
      <c r="S171" s="44">
        <v>38.339962499999999</v>
      </c>
      <c r="T171" s="44"/>
      <c r="U171" s="44"/>
      <c r="V171" s="44"/>
      <c r="W171" s="44"/>
      <c r="X171" s="44"/>
    </row>
    <row r="172" spans="1:24" hidden="1" outlineLevel="1" collapsed="1">
      <c r="A172" s="8">
        <v>45444</v>
      </c>
      <c r="B172" s="44">
        <v>8942.0879785699999</v>
      </c>
      <c r="C172" s="44">
        <f t="shared" ref="C172" si="945">I172+O172</f>
        <v>5793.4862346199998</v>
      </c>
      <c r="D172" s="44">
        <f t="shared" ref="D172" si="946">J172+P172</f>
        <v>3148.6017439500001</v>
      </c>
      <c r="E172" s="44">
        <f t="shared" ref="E172" si="947">K172+Q172</f>
        <v>3008.7339579899999</v>
      </c>
      <c r="F172" s="44">
        <f t="shared" ref="F172" si="948">L172+R172</f>
        <v>80.069451650000005</v>
      </c>
      <c r="G172" s="44">
        <f t="shared" ref="G172" si="949">M172+S172</f>
        <v>59.798334310000001</v>
      </c>
      <c r="H172" s="44">
        <f t="shared" ref="H172" si="950">SUM(I172:J172)</f>
        <v>6411.7368149800004</v>
      </c>
      <c r="I172" s="44">
        <v>4207.8756435499999</v>
      </c>
      <c r="J172" s="44">
        <f t="shared" ref="J172" si="951">SUM(K172:M172)</f>
        <v>2203.86117143</v>
      </c>
      <c r="K172" s="44">
        <v>2101.9287479700001</v>
      </c>
      <c r="L172" s="44">
        <v>80.069451650000005</v>
      </c>
      <c r="M172" s="44">
        <v>21.862971810000001</v>
      </c>
      <c r="N172" s="44">
        <f t="shared" ref="N172" si="952">SUM(O172:P172)</f>
        <v>2530.3511635899999</v>
      </c>
      <c r="O172" s="44">
        <v>1585.6105910700001</v>
      </c>
      <c r="P172" s="44">
        <f t="shared" ref="P172" si="953">SUM(Q172:S172)</f>
        <v>944.74057252</v>
      </c>
      <c r="Q172" s="44">
        <v>906.80521002</v>
      </c>
      <c r="R172" s="44">
        <v>0</v>
      </c>
      <c r="S172" s="44">
        <v>37.935362499999997</v>
      </c>
      <c r="T172" s="44"/>
      <c r="U172" s="44"/>
      <c r="V172" s="44"/>
      <c r="W172" s="44"/>
      <c r="X172" s="44"/>
    </row>
    <row r="173" spans="1:24" hidden="1" outlineLevel="1" collapsed="1">
      <c r="A173" s="8">
        <v>45474</v>
      </c>
      <c r="B173" s="44">
        <v>9400.7384018399989</v>
      </c>
      <c r="C173" s="44">
        <f t="shared" ref="C173" si="954">I173+O173</f>
        <v>5778.8115482499998</v>
      </c>
      <c r="D173" s="44">
        <f t="shared" ref="D173" si="955">J173+P173</f>
        <v>3621.9268535900001</v>
      </c>
      <c r="E173" s="44">
        <f t="shared" ref="E173" si="956">K173+Q173</f>
        <v>3440.2669256300001</v>
      </c>
      <c r="F173" s="44">
        <f t="shared" ref="F173" si="957">L173+R173</f>
        <v>121.50193484</v>
      </c>
      <c r="G173" s="44">
        <f t="shared" ref="G173" si="958">M173+S173</f>
        <v>60.15799312</v>
      </c>
      <c r="H173" s="44">
        <f t="shared" ref="H173" si="959">SUM(I173:J173)</f>
        <v>6774.1210679999995</v>
      </c>
      <c r="I173" s="44">
        <v>4152.1501416499996</v>
      </c>
      <c r="J173" s="44">
        <f t="shared" ref="J173" si="960">SUM(K173:M173)</f>
        <v>2621.9709263499999</v>
      </c>
      <c r="K173" s="44">
        <v>2479.1768358899999</v>
      </c>
      <c r="L173" s="44">
        <v>121.50193484</v>
      </c>
      <c r="M173" s="44">
        <v>21.292155619999999</v>
      </c>
      <c r="N173" s="44">
        <f t="shared" ref="N173" si="961">SUM(O173:P173)</f>
        <v>2626.6173338399999</v>
      </c>
      <c r="O173" s="44">
        <v>1626.6614066</v>
      </c>
      <c r="P173" s="44">
        <f t="shared" ref="P173" si="962">SUM(Q173:S173)</f>
        <v>999.95592724000005</v>
      </c>
      <c r="Q173" s="44">
        <v>961.09008974000005</v>
      </c>
      <c r="R173" s="44">
        <v>0</v>
      </c>
      <c r="S173" s="44">
        <v>38.865837499999998</v>
      </c>
      <c r="T173" s="44"/>
      <c r="U173" s="44"/>
      <c r="V173" s="44"/>
      <c r="W173" s="44"/>
      <c r="X173" s="44"/>
    </row>
    <row r="174" spans="1:24" hidden="1" outlineLevel="1" collapsed="1">
      <c r="A174" s="8">
        <v>45505</v>
      </c>
      <c r="B174" s="44">
        <v>9252.9063415500004</v>
      </c>
      <c r="C174" s="44">
        <f t="shared" ref="C174" si="963">I174+O174</f>
        <v>5793.4470839400001</v>
      </c>
      <c r="D174" s="44">
        <f t="shared" ref="D174" si="964">J174+P174</f>
        <v>3459.4592576099994</v>
      </c>
      <c r="E174" s="44">
        <f t="shared" ref="E174" si="965">K174+Q174</f>
        <v>3284.3535219699997</v>
      </c>
      <c r="F174" s="44">
        <f t="shared" ref="F174" si="966">L174+R174</f>
        <v>113.93169193</v>
      </c>
      <c r="G174" s="44">
        <f t="shared" ref="G174" si="967">M174+S174</f>
        <v>61.174043710000007</v>
      </c>
      <c r="H174" s="44">
        <f t="shared" ref="H174" si="968">SUM(I174:J174)</f>
        <v>6570.8755824599994</v>
      </c>
      <c r="I174" s="44">
        <v>4081.7980267100002</v>
      </c>
      <c r="J174" s="44">
        <f t="shared" ref="J174" si="969">SUM(K174:M174)</f>
        <v>2489.0775557499996</v>
      </c>
      <c r="K174" s="44">
        <v>2353.9632576099998</v>
      </c>
      <c r="L174" s="44">
        <v>113.93169193</v>
      </c>
      <c r="M174" s="44">
        <v>21.182606209999999</v>
      </c>
      <c r="N174" s="44">
        <f t="shared" ref="N174" si="970">SUM(O174:P174)</f>
        <v>2682.0307590900002</v>
      </c>
      <c r="O174" s="44">
        <v>1711.6490572300002</v>
      </c>
      <c r="P174" s="44">
        <f t="shared" ref="P174" si="971">SUM(Q174:S174)</f>
        <v>970.38170185999991</v>
      </c>
      <c r="Q174" s="44">
        <v>930.39026435999995</v>
      </c>
      <c r="R174" s="44">
        <v>0</v>
      </c>
      <c r="S174" s="44">
        <v>39.991437500000004</v>
      </c>
      <c r="T174" s="44"/>
      <c r="U174" s="44"/>
      <c r="V174" s="44"/>
      <c r="W174" s="44"/>
      <c r="X174" s="44"/>
    </row>
    <row r="175" spans="1:24" hidden="1" outlineLevel="1" collapsed="1">
      <c r="A175" s="8">
        <v>45536</v>
      </c>
      <c r="B175" s="44">
        <v>8727.0907894600005</v>
      </c>
      <c r="C175" s="44">
        <f t="shared" ref="C175" si="972">I175+O175</f>
        <v>5847.7574705899997</v>
      </c>
      <c r="D175" s="44">
        <f t="shared" ref="D175" si="973">J175+P175</f>
        <v>2879.3333188700003</v>
      </c>
      <c r="E175" s="44">
        <f t="shared" ref="E175" si="974">K175+Q175</f>
        <v>2688.2868428400002</v>
      </c>
      <c r="F175" s="44">
        <f t="shared" ref="F175" si="975">L175+R175</f>
        <v>134.83861563000002</v>
      </c>
      <c r="G175" s="44">
        <f t="shared" ref="G175" si="976">M175+S175</f>
        <v>56.207860400000001</v>
      </c>
      <c r="H175" s="44">
        <f t="shared" ref="H175" si="977">SUM(I175:J175)</f>
        <v>5776.4672924000006</v>
      </c>
      <c r="I175" s="44">
        <v>3899.44428178</v>
      </c>
      <c r="J175" s="44">
        <f t="shared" ref="J175" si="978">SUM(K175:M175)</f>
        <v>1877.0230106200002</v>
      </c>
      <c r="K175" s="44">
        <v>1726.1863720900001</v>
      </c>
      <c r="L175" s="44">
        <v>134.83861563000002</v>
      </c>
      <c r="M175" s="44">
        <v>15.9980229</v>
      </c>
      <c r="N175" s="44">
        <f t="shared" ref="N175" si="979">SUM(O175:P175)</f>
        <v>2950.6234970599999</v>
      </c>
      <c r="O175" s="44">
        <v>1948.3131888099999</v>
      </c>
      <c r="P175" s="44">
        <f t="shared" ref="P175" si="980">SUM(Q175:S175)</f>
        <v>1002.31030825</v>
      </c>
      <c r="Q175" s="44">
        <v>962.10047075</v>
      </c>
      <c r="R175" s="44">
        <v>0</v>
      </c>
      <c r="S175" s="44">
        <v>40.209837499999999</v>
      </c>
      <c r="T175" s="44"/>
      <c r="U175" s="44"/>
      <c r="V175" s="44"/>
      <c r="W175" s="44"/>
      <c r="X175" s="44"/>
    </row>
    <row r="176" spans="1:24" hidden="1" outlineLevel="1" collapsed="1">
      <c r="A176" s="8">
        <v>45566</v>
      </c>
      <c r="B176" s="44">
        <v>8880.4249084199982</v>
      </c>
      <c r="C176" s="44">
        <f t="shared" ref="C176" si="981">I176+O176</f>
        <v>5823.4396263199997</v>
      </c>
      <c r="D176" s="44">
        <f t="shared" ref="D176" si="982">J176+P176</f>
        <v>3056.9852820999999</v>
      </c>
      <c r="E176" s="44">
        <f t="shared" ref="E176" si="983">K176+Q176</f>
        <v>2867.5350898899997</v>
      </c>
      <c r="F176" s="44">
        <f t="shared" ref="F176" si="984">L176+R176</f>
        <v>132.50551195</v>
      </c>
      <c r="G176" s="44">
        <f t="shared" ref="G176" si="985">M176+S176</f>
        <v>56.944680259999998</v>
      </c>
      <c r="H176" s="44">
        <f t="shared" ref="H176" si="986">SUM(I176:J176)</f>
        <v>5862.4462257200003</v>
      </c>
      <c r="I176" s="44">
        <v>4051.6321284999999</v>
      </c>
      <c r="J176" s="44">
        <f t="shared" ref="J176" si="987">SUM(K176:M176)</f>
        <v>1810.8140972200001</v>
      </c>
      <c r="K176" s="44">
        <v>1660.41953001</v>
      </c>
      <c r="L176" s="44">
        <v>132.50551195</v>
      </c>
      <c r="M176" s="44">
        <v>17.889055259999999</v>
      </c>
      <c r="N176" s="44">
        <f t="shared" ref="N176" si="988">SUM(O176:P176)</f>
        <v>3017.9786826999998</v>
      </c>
      <c r="O176" s="44">
        <v>1771.80749782</v>
      </c>
      <c r="P176" s="44">
        <f t="shared" ref="P176" si="989">SUM(Q176:S176)</f>
        <v>1246.1711848799998</v>
      </c>
      <c r="Q176" s="44">
        <v>1207.1155598799999</v>
      </c>
      <c r="R176" s="44">
        <v>0</v>
      </c>
      <c r="S176" s="44">
        <v>39.055624999999999</v>
      </c>
      <c r="T176" s="44"/>
      <c r="U176" s="44"/>
      <c r="V176" s="44"/>
      <c r="W176" s="44"/>
      <c r="X176" s="44"/>
    </row>
    <row r="177" spans="1:24" collapsed="1">
      <c r="A177" s="8">
        <v>45597</v>
      </c>
      <c r="B177" s="44">
        <v>8850.9122172999996</v>
      </c>
      <c r="C177" s="44">
        <f t="shared" ref="C177" si="990">I177+O177</f>
        <v>5756.3110775799996</v>
      </c>
      <c r="D177" s="44">
        <f t="shared" ref="D177" si="991">J177+P177</f>
        <v>3094.60113972</v>
      </c>
      <c r="E177" s="44">
        <f t="shared" ref="E177" si="992">K177+Q177</f>
        <v>2913.1481207400002</v>
      </c>
      <c r="F177" s="44">
        <f t="shared" ref="F177" si="993">L177+R177</f>
        <v>124.63219572</v>
      </c>
      <c r="G177" s="44">
        <f t="shared" ref="G177" si="994">M177+S177</f>
        <v>56.820823259999997</v>
      </c>
      <c r="H177" s="44">
        <f t="shared" ref="H177" si="995">SUM(I177:J177)</f>
        <v>5910.7462321799994</v>
      </c>
      <c r="I177" s="44">
        <v>4117.6892175499997</v>
      </c>
      <c r="J177" s="44">
        <f t="shared" ref="J177" si="996">SUM(K177:M177)</f>
        <v>1793.0570146299999</v>
      </c>
      <c r="K177" s="44">
        <v>1649.98377065</v>
      </c>
      <c r="L177" s="44">
        <v>124.63219572</v>
      </c>
      <c r="M177" s="44">
        <v>18.441048259999999</v>
      </c>
      <c r="N177" s="44">
        <f t="shared" ref="N177" si="997">SUM(O177:P177)</f>
        <v>2940.1659851200002</v>
      </c>
      <c r="O177" s="44">
        <v>1638.6218600300001</v>
      </c>
      <c r="P177" s="44">
        <f t="shared" ref="P177" si="998">SUM(Q177:S177)</f>
        <v>1301.5441250900001</v>
      </c>
      <c r="Q177" s="44">
        <v>1263.16435009</v>
      </c>
      <c r="R177" s="44">
        <v>0</v>
      </c>
      <c r="S177" s="44">
        <v>38.379775000000002</v>
      </c>
      <c r="T177" s="44"/>
      <c r="U177" s="44"/>
      <c r="V177" s="44"/>
      <c r="W177" s="44"/>
      <c r="X177" s="44"/>
    </row>
    <row r="178" spans="1:24">
      <c r="A178" s="8">
        <v>45627</v>
      </c>
      <c r="B178" s="44">
        <v>9502.6464573099984</v>
      </c>
      <c r="C178" s="44">
        <f t="shared" ref="C178" si="999">I178+O178</f>
        <v>6333.3470094299992</v>
      </c>
      <c r="D178" s="44">
        <f t="shared" ref="D178" si="1000">J178+P178</f>
        <v>3169.2994478800001</v>
      </c>
      <c r="E178" s="44">
        <f t="shared" ref="E178" si="1001">K178+Q178</f>
        <v>2986.4558762199999</v>
      </c>
      <c r="F178" s="44">
        <f t="shared" ref="F178" si="1002">L178+R178</f>
        <v>141.08108304000001</v>
      </c>
      <c r="G178" s="44">
        <f t="shared" ref="G178" si="1003">M178+S178</f>
        <v>41.762488619999999</v>
      </c>
      <c r="H178" s="44">
        <f t="shared" ref="H178" si="1004">SUM(I178:J178)</f>
        <v>6517.6211188299994</v>
      </c>
      <c r="I178" s="44">
        <v>4581.4378662399995</v>
      </c>
      <c r="J178" s="44">
        <f t="shared" ref="J178" si="1005">SUM(K178:M178)</f>
        <v>1936.1832525899999</v>
      </c>
      <c r="K178" s="44">
        <v>1791.7754559299999</v>
      </c>
      <c r="L178" s="44">
        <v>141.08108304000001</v>
      </c>
      <c r="M178" s="44">
        <v>3.32671362</v>
      </c>
      <c r="N178" s="44">
        <f t="shared" ref="N178" si="1006">SUM(O178:P178)</f>
        <v>2985.0253384799998</v>
      </c>
      <c r="O178" s="44">
        <v>1751.9091431900001</v>
      </c>
      <c r="P178" s="44">
        <f t="shared" ref="P178" si="1007">SUM(Q178:S178)</f>
        <v>1233.11619529</v>
      </c>
      <c r="Q178" s="44">
        <v>1194.68042029</v>
      </c>
      <c r="R178" s="44">
        <v>0</v>
      </c>
      <c r="S178" s="44">
        <v>38.435775</v>
      </c>
      <c r="T178" s="44"/>
      <c r="U178" s="44"/>
      <c r="V178" s="44"/>
      <c r="W178" s="44"/>
      <c r="X178" s="44"/>
    </row>
    <row r="179" spans="1:24">
      <c r="A179" s="8">
        <v>45658</v>
      </c>
      <c r="B179" s="44">
        <v>8914.5531840399999</v>
      </c>
      <c r="C179" s="44">
        <f t="shared" ref="C179" si="1008">I179+O179</f>
        <v>5852.7368857700003</v>
      </c>
      <c r="D179" s="44">
        <f t="shared" ref="D179" si="1009">J179+P179</f>
        <v>3061.8162982699996</v>
      </c>
      <c r="E179" s="44">
        <f t="shared" ref="E179" si="1010">K179+Q179</f>
        <v>2844.5662684099998</v>
      </c>
      <c r="F179" s="44">
        <f t="shared" ref="F179" si="1011">L179+R179</f>
        <v>177.36898998999999</v>
      </c>
      <c r="G179" s="44">
        <f t="shared" ref="G179" si="1012">M179+S179</f>
        <v>39.881039870000002</v>
      </c>
      <c r="H179" s="44">
        <f t="shared" ref="H179" si="1013">SUM(I179:J179)</f>
        <v>5789.6377716099996</v>
      </c>
      <c r="I179" s="44">
        <v>4017.4645449099999</v>
      </c>
      <c r="J179" s="44">
        <f t="shared" ref="J179" si="1014">SUM(K179:M179)</f>
        <v>1772.1732267</v>
      </c>
      <c r="K179" s="44">
        <v>1592.9941843399999</v>
      </c>
      <c r="L179" s="44">
        <v>177.36898998999999</v>
      </c>
      <c r="M179" s="44">
        <v>1.81005237</v>
      </c>
      <c r="N179" s="44">
        <f t="shared" ref="N179" si="1015">SUM(O179:P179)</f>
        <v>3124.9154124299998</v>
      </c>
      <c r="O179" s="44">
        <v>1835.27234086</v>
      </c>
      <c r="P179" s="44">
        <f t="shared" ref="P179" si="1016">SUM(Q179:S179)</f>
        <v>1289.6430715699998</v>
      </c>
      <c r="Q179" s="44">
        <v>1251.5720840699998</v>
      </c>
      <c r="R179" s="44">
        <v>0</v>
      </c>
      <c r="S179" s="44">
        <v>38.070987500000001</v>
      </c>
      <c r="T179" s="44"/>
      <c r="U179" s="44"/>
      <c r="V179" s="44"/>
      <c r="W179" s="44"/>
      <c r="X179" s="44"/>
    </row>
    <row r="180" spans="1:24">
      <c r="A180" s="8">
        <v>45689</v>
      </c>
      <c r="B180" s="44">
        <v>9141.7607161999986</v>
      </c>
      <c r="C180" s="44">
        <f t="shared" ref="C180" si="1017">I180+O180</f>
        <v>5784.6992244400008</v>
      </c>
      <c r="D180" s="44">
        <f t="shared" ref="D180" si="1018">J180+P180</f>
        <v>3357.0614917599996</v>
      </c>
      <c r="E180" s="44">
        <f t="shared" ref="E180" si="1019">K180+Q180</f>
        <v>3175.59987138</v>
      </c>
      <c r="F180" s="44">
        <f t="shared" ref="F180" si="1020">L180+R180</f>
        <v>141.59505372999999</v>
      </c>
      <c r="G180" s="44">
        <f t="shared" ref="G180" si="1021">M180+S180</f>
        <v>39.866566650000003</v>
      </c>
      <c r="H180" s="44">
        <f t="shared" ref="H180" si="1022">SUM(I180:J180)</f>
        <v>6332.0023967899997</v>
      </c>
      <c r="I180" s="44">
        <v>4251.2758396600002</v>
      </c>
      <c r="J180" s="44">
        <f t="shared" ref="J180" si="1023">SUM(K180:M180)</f>
        <v>2080.7265571299999</v>
      </c>
      <c r="K180" s="44">
        <v>1937.32236175</v>
      </c>
      <c r="L180" s="44">
        <v>141.59505372999999</v>
      </c>
      <c r="M180" s="44">
        <v>1.8091416500000002</v>
      </c>
      <c r="N180" s="44">
        <f t="shared" ref="N180" si="1024">SUM(O180:P180)</f>
        <v>2809.7583194099998</v>
      </c>
      <c r="O180" s="44">
        <v>1533.4233847800001</v>
      </c>
      <c r="P180" s="44">
        <f t="shared" ref="P180" si="1025">SUM(Q180:S180)</f>
        <v>1276.3349346299999</v>
      </c>
      <c r="Q180" s="44">
        <v>1238.2775096299999</v>
      </c>
      <c r="R180" s="44">
        <v>0</v>
      </c>
      <c r="S180" s="44">
        <v>38.057425000000002</v>
      </c>
      <c r="T180" s="44"/>
      <c r="U180" s="44"/>
      <c r="V180" s="44"/>
      <c r="W180" s="44"/>
      <c r="X180" s="44"/>
    </row>
    <row r="181" spans="1:24">
      <c r="A181" s="8">
        <v>45717</v>
      </c>
      <c r="B181" s="44">
        <v>9113.5124266699986</v>
      </c>
      <c r="C181" s="44">
        <f t="shared" ref="C181" si="1026">I181+O181</f>
        <v>5927.1006489000001</v>
      </c>
      <c r="D181" s="44">
        <f t="shared" ref="D181" si="1027">J181+P181</f>
        <v>3186.4117777700003</v>
      </c>
      <c r="E181" s="44">
        <f t="shared" ref="E181" si="1028">K181+Q181</f>
        <v>3009.11853849</v>
      </c>
      <c r="F181" s="44">
        <f t="shared" ref="F181" si="1029">L181+R181</f>
        <v>136.32939974000001</v>
      </c>
      <c r="G181" s="44">
        <f t="shared" ref="G181" si="1030">M181+S181</f>
        <v>40.963839539999995</v>
      </c>
      <c r="H181" s="44">
        <f t="shared" ref="H181" si="1031">SUM(I181:J181)</f>
        <v>6439.5638374099999</v>
      </c>
      <c r="I181" s="44">
        <v>4335.0461466699999</v>
      </c>
      <c r="J181" s="44">
        <f t="shared" ref="J181" si="1032">SUM(K181:M181)</f>
        <v>2104.51769074</v>
      </c>
      <c r="K181" s="44">
        <v>1966.37825146</v>
      </c>
      <c r="L181" s="44">
        <v>136.32939974000001</v>
      </c>
      <c r="M181" s="44">
        <v>1.81003954</v>
      </c>
      <c r="N181" s="44">
        <f t="shared" ref="N181" si="1033">SUM(O181:P181)</f>
        <v>2673.9485892600001</v>
      </c>
      <c r="O181" s="44">
        <v>1592.05450223</v>
      </c>
      <c r="P181" s="44">
        <f t="shared" ref="P181" si="1034">SUM(Q181:S181)</f>
        <v>1081.89408703</v>
      </c>
      <c r="Q181" s="44">
        <v>1042.74028703</v>
      </c>
      <c r="R181" s="44">
        <v>0</v>
      </c>
      <c r="S181" s="44">
        <v>39.153799999999997</v>
      </c>
      <c r="T181" s="44"/>
      <c r="U181" s="44"/>
      <c r="V181" s="44"/>
      <c r="W181" s="44"/>
      <c r="X181" s="44"/>
    </row>
    <row r="182" spans="1:24">
      <c r="A182" s="8">
        <v>45748</v>
      </c>
      <c r="B182" s="44">
        <v>9909.2273334500005</v>
      </c>
      <c r="C182" s="44">
        <f t="shared" ref="C182" si="1035">I182+O182</f>
        <v>6785.3031645699994</v>
      </c>
      <c r="D182" s="44">
        <f t="shared" ref="D182" si="1036">J182+P182</f>
        <v>3123.9241688800003</v>
      </c>
      <c r="E182" s="44">
        <f t="shared" ref="E182" si="1037">K182+Q182</f>
        <v>2939.3246452100002</v>
      </c>
      <c r="F182" s="44">
        <f t="shared" ref="F182" si="1038">L182+R182</f>
        <v>141.41630678999999</v>
      </c>
      <c r="G182" s="44">
        <f t="shared" ref="G182" si="1039">M182+S182</f>
        <v>43.183216880000003</v>
      </c>
      <c r="H182" s="44">
        <f t="shared" ref="H182" si="1040">SUM(I182:J182)</f>
        <v>7204.1616413199999</v>
      </c>
      <c r="I182" s="44">
        <v>5033.8504212799999</v>
      </c>
      <c r="J182" s="44">
        <f t="shared" ref="J182" si="1041">SUM(K182:M182)</f>
        <v>2170.3112200400001</v>
      </c>
      <c r="K182" s="44">
        <v>2027.0851963699999</v>
      </c>
      <c r="L182" s="44">
        <v>141.41630678999999</v>
      </c>
      <c r="M182" s="44">
        <v>1.8097168799999999</v>
      </c>
      <c r="N182" s="44">
        <f t="shared" ref="N182" si="1042">SUM(O182:P182)</f>
        <v>2705.0656921300001</v>
      </c>
      <c r="O182" s="44">
        <v>1751.4527432899999</v>
      </c>
      <c r="P182" s="44">
        <f t="shared" ref="P182" si="1043">SUM(Q182:S182)</f>
        <v>953.61294884000006</v>
      </c>
      <c r="Q182" s="44">
        <v>912.23944884000002</v>
      </c>
      <c r="R182" s="44">
        <v>0</v>
      </c>
      <c r="S182" s="44">
        <v>41.3735</v>
      </c>
      <c r="T182" s="44"/>
      <c r="U182" s="44"/>
      <c r="V182" s="44"/>
      <c r="W182" s="44"/>
      <c r="X182" s="44"/>
    </row>
    <row r="183" spans="1:24">
      <c r="A183" s="8">
        <v>45778</v>
      </c>
      <c r="B183" s="44">
        <v>9340.1767398699994</v>
      </c>
      <c r="C183" s="44">
        <f t="shared" ref="C183" si="1044">I183+O183</f>
        <v>6699.2132031900001</v>
      </c>
      <c r="D183" s="44">
        <f t="shared" ref="D183" si="1045">J183+P183</f>
        <v>2640.9635366799998</v>
      </c>
      <c r="E183" s="44">
        <f t="shared" ref="E183" si="1046">K183+Q183</f>
        <v>2454.2256297899999</v>
      </c>
      <c r="F183" s="44">
        <f t="shared" ref="F183" si="1047">L183+R183</f>
        <v>143.97564455</v>
      </c>
      <c r="G183" s="44">
        <f t="shared" ref="G183" si="1048">M183+S183</f>
        <v>42.762262339999999</v>
      </c>
      <c r="H183" s="44">
        <f t="shared" ref="H183" si="1049">SUM(I183:J183)</f>
        <v>6768.2769301999997</v>
      </c>
      <c r="I183" s="44">
        <v>4871.6531007900003</v>
      </c>
      <c r="J183" s="44">
        <f t="shared" ref="J183" si="1050">SUM(K183:M183)</f>
        <v>1896.6238294099999</v>
      </c>
      <c r="K183" s="44">
        <v>1750.83819752</v>
      </c>
      <c r="L183" s="44">
        <v>143.97564455</v>
      </c>
      <c r="M183" s="44">
        <v>1.8099873400000002</v>
      </c>
      <c r="N183" s="44">
        <f t="shared" ref="N183" si="1051">SUM(O183:P183)</f>
        <v>2571.8998096699997</v>
      </c>
      <c r="O183" s="44">
        <v>1827.5601024</v>
      </c>
      <c r="P183" s="44">
        <f t="shared" ref="P183" si="1052">SUM(Q183:S183)</f>
        <v>744.33970726999996</v>
      </c>
      <c r="Q183" s="44">
        <v>703.38743226999998</v>
      </c>
      <c r="R183" s="44">
        <v>0</v>
      </c>
      <c r="S183" s="44">
        <v>40.952275</v>
      </c>
      <c r="T183" s="44"/>
      <c r="U183" s="44"/>
      <c r="V183" s="44"/>
      <c r="W183" s="44"/>
      <c r="X183" s="44"/>
    </row>
    <row r="184" spans="1:24">
      <c r="A184" s="8">
        <v>45809</v>
      </c>
      <c r="B184" s="44">
        <v>9806.172801929999</v>
      </c>
      <c r="C184" s="44">
        <f t="shared" ref="C184" si="1053">I184+O184</f>
        <v>7148.6945059499994</v>
      </c>
      <c r="D184" s="44">
        <f t="shared" ref="D184" si="1054">J184+P184</f>
        <v>2657.47829598</v>
      </c>
      <c r="E184" s="44">
        <f t="shared" ref="E184" si="1055">K184+Q184</f>
        <v>2474.0300620100002</v>
      </c>
      <c r="F184" s="44">
        <f t="shared" ref="F184" si="1056">L184+R184</f>
        <v>138.95403605000001</v>
      </c>
      <c r="G184" s="44">
        <f t="shared" ref="G184" si="1057">M184+S184</f>
        <v>44.494197919999998</v>
      </c>
      <c r="H184" s="44">
        <f t="shared" ref="H184" si="1058">SUM(I184:J184)</f>
        <v>7257.3583158199999</v>
      </c>
      <c r="I184" s="44">
        <v>5113.3972016999996</v>
      </c>
      <c r="J184" s="44">
        <f t="shared" ref="J184" si="1059">SUM(K184:M184)</f>
        <v>2143.9611141199998</v>
      </c>
      <c r="K184" s="44">
        <v>2003.19739265</v>
      </c>
      <c r="L184" s="44">
        <v>138.95403605000001</v>
      </c>
      <c r="M184" s="44">
        <v>1.8096854200000001</v>
      </c>
      <c r="N184" s="44">
        <f t="shared" ref="N184" si="1060">SUM(O184:P184)</f>
        <v>2548.81448611</v>
      </c>
      <c r="O184" s="44">
        <v>2035.29730425</v>
      </c>
      <c r="P184" s="44">
        <f t="shared" ref="P184" si="1061">SUM(Q184:S184)</f>
        <v>513.51718186000005</v>
      </c>
      <c r="Q184" s="44">
        <v>470.83266936000001</v>
      </c>
      <c r="R184" s="44">
        <v>0</v>
      </c>
      <c r="S184" s="44">
        <v>42.684512499999997</v>
      </c>
      <c r="T184" s="44"/>
      <c r="U184" s="44"/>
      <c r="V184" s="44"/>
      <c r="W184" s="44"/>
      <c r="X184" s="44"/>
    </row>
    <row r="185" spans="1:24">
      <c r="A185" s="8">
        <v>45839</v>
      </c>
      <c r="B185" s="44">
        <v>9813.3803252199996</v>
      </c>
      <c r="C185" s="44">
        <f t="shared" ref="C185" si="1062">I185+O185</f>
        <v>7320.9357072400007</v>
      </c>
      <c r="D185" s="44">
        <f t="shared" ref="D185" si="1063">J185+P185</f>
        <v>2492.4446179800002</v>
      </c>
      <c r="E185" s="44">
        <f t="shared" ref="E185" si="1064">K185+Q185</f>
        <v>2350.45611478</v>
      </c>
      <c r="F185" s="44">
        <f t="shared" ref="F185" si="1065">L185+R185</f>
        <v>98.953562930000004</v>
      </c>
      <c r="G185" s="44">
        <f t="shared" ref="G185" si="1066">M185+S185</f>
        <v>43.03494027</v>
      </c>
      <c r="H185" s="44">
        <f t="shared" ref="H185" si="1067">SUM(I185:J185)</f>
        <v>7294.2993972400009</v>
      </c>
      <c r="I185" s="44">
        <v>5271.6852419900006</v>
      </c>
      <c r="J185" s="44">
        <f t="shared" ref="J185" si="1068">SUM(K185:M185)</f>
        <v>2022.6141552500001</v>
      </c>
      <c r="K185" s="44">
        <v>1922.7552395499999</v>
      </c>
      <c r="L185" s="44">
        <v>98.953562930000004</v>
      </c>
      <c r="M185" s="44">
        <v>0.90535277000000003</v>
      </c>
      <c r="N185" s="44">
        <f t="shared" ref="N185" si="1069">SUM(O185:P185)</f>
        <v>2519.0809279800001</v>
      </c>
      <c r="O185" s="44">
        <v>2049.2504652500002</v>
      </c>
      <c r="P185" s="44">
        <f t="shared" ref="P185" si="1070">SUM(Q185:S185)</f>
        <v>469.83046273000002</v>
      </c>
      <c r="Q185" s="44">
        <v>427.70087523000001</v>
      </c>
      <c r="R185" s="44">
        <v>0</v>
      </c>
      <c r="S185" s="44">
        <v>42.1295875</v>
      </c>
      <c r="T185" s="44"/>
      <c r="U185" s="44"/>
      <c r="V185" s="44"/>
      <c r="W185" s="44"/>
      <c r="X185" s="44"/>
    </row>
    <row r="186" spans="1:24">
      <c r="A186" s="8">
        <v>45870</v>
      </c>
      <c r="B186" s="44">
        <v>10027.28885216</v>
      </c>
      <c r="C186" s="44">
        <f t="shared" ref="C186" si="1071">I186+O186</f>
        <v>7773.0277163299997</v>
      </c>
      <c r="D186" s="44">
        <f t="shared" ref="D186" si="1072">J186+P186</f>
        <v>2254.2611358300001</v>
      </c>
      <c r="E186" s="44">
        <f t="shared" ref="E186" si="1073">K186+Q186</f>
        <v>2176.90419918</v>
      </c>
      <c r="F186" s="44">
        <f t="shared" ref="F186" si="1074">L186+R186</f>
        <v>76.451560309999991</v>
      </c>
      <c r="G186" s="44">
        <f t="shared" ref="G186" si="1075">M186+S186</f>
        <v>0.90537634</v>
      </c>
      <c r="H186" s="44">
        <f t="shared" ref="H186" si="1076">SUM(I186:J186)</f>
        <v>7449.6577324499995</v>
      </c>
      <c r="I186" s="44">
        <v>5804.5080282399995</v>
      </c>
      <c r="J186" s="44">
        <f t="shared" ref="J186" si="1077">SUM(K186:M186)</f>
        <v>1645.1497042099998</v>
      </c>
      <c r="K186" s="44">
        <v>1567.7927675599999</v>
      </c>
      <c r="L186" s="44">
        <v>76.451560309999991</v>
      </c>
      <c r="M186" s="44">
        <v>0.90537634</v>
      </c>
      <c r="N186" s="44">
        <f t="shared" ref="N186" si="1078">SUM(O186:P186)</f>
        <v>2577.6311197100003</v>
      </c>
      <c r="O186" s="44">
        <v>1968.51968809</v>
      </c>
      <c r="P186" s="44">
        <f t="shared" ref="P186" si="1079">SUM(Q186:S186)</f>
        <v>609.11143162000008</v>
      </c>
      <c r="Q186" s="44">
        <v>609.11143162000008</v>
      </c>
      <c r="R186" s="44">
        <v>0</v>
      </c>
      <c r="S186" s="44">
        <v>0</v>
      </c>
      <c r="T186" s="44"/>
      <c r="U186" s="44"/>
      <c r="V186" s="44"/>
      <c r="W186" s="44"/>
      <c r="X186" s="44"/>
    </row>
    <row r="187" spans="1:24">
      <c r="A187" s="8">
        <v>45901</v>
      </c>
      <c r="B187" s="44">
        <v>10440.25464214</v>
      </c>
      <c r="C187" s="44">
        <f t="shared" ref="C187" si="1080">I187+O187</f>
        <v>7850.7030805200002</v>
      </c>
      <c r="D187" s="44">
        <f t="shared" ref="D187" si="1081">J187+P187</f>
        <v>2589.55156162</v>
      </c>
      <c r="E187" s="44">
        <f t="shared" ref="E187" si="1082">K187+Q187</f>
        <v>2541.0156223700001</v>
      </c>
      <c r="F187" s="44">
        <f t="shared" ref="F187" si="1083">L187+R187</f>
        <v>46.717313250000004</v>
      </c>
      <c r="G187" s="44">
        <f t="shared" ref="G187" si="1084">M187+S187</f>
        <v>1.8186260000000001</v>
      </c>
      <c r="H187" s="44">
        <f t="shared" ref="H187" si="1085">SUM(I187:J187)</f>
        <v>7852.11797398</v>
      </c>
      <c r="I187" s="44">
        <v>5868.18863676</v>
      </c>
      <c r="J187" s="44">
        <f t="shared" ref="J187" si="1086">SUM(K187:M187)</f>
        <v>1983.92933722</v>
      </c>
      <c r="K187" s="44">
        <v>1935.39339797</v>
      </c>
      <c r="L187" s="44">
        <v>46.717313250000004</v>
      </c>
      <c r="M187" s="44">
        <v>1.8186260000000001</v>
      </c>
      <c r="N187" s="44">
        <f t="shared" ref="N187" si="1087">SUM(O187:P187)</f>
        <v>2588.1366681600002</v>
      </c>
      <c r="O187" s="44">
        <v>1982.5144437599999</v>
      </c>
      <c r="P187" s="44">
        <f t="shared" ref="P187" si="1088">SUM(Q187:S187)</f>
        <v>605.62222440000005</v>
      </c>
      <c r="Q187" s="44">
        <v>605.62222440000005</v>
      </c>
      <c r="R187" s="44">
        <v>0</v>
      </c>
      <c r="S187" s="44">
        <v>0</v>
      </c>
      <c r="T187" s="44"/>
      <c r="U187" s="44"/>
      <c r="V187" s="44"/>
      <c r="W187" s="44"/>
      <c r="X187" s="44"/>
    </row>
    <row r="188" spans="1:24">
      <c r="A188" s="8">
        <v>45931</v>
      </c>
      <c r="B188" s="44">
        <v>10434.428061519999</v>
      </c>
      <c r="C188" s="44">
        <f t="shared" ref="C188" si="1089">I188+O188</f>
        <v>7715.2971042400004</v>
      </c>
      <c r="D188" s="44">
        <f t="shared" ref="D188" si="1090">J188+P188</f>
        <v>2719.1309572799996</v>
      </c>
      <c r="E188" s="44">
        <f t="shared" ref="E188" si="1091">K188+Q188</f>
        <v>2670.5354861899996</v>
      </c>
      <c r="F188" s="44">
        <f t="shared" ref="F188" si="1092">L188+R188</f>
        <v>46.771733249999997</v>
      </c>
      <c r="G188" s="44">
        <f t="shared" ref="G188" si="1093">M188+S188</f>
        <v>1.8237378400000002</v>
      </c>
      <c r="H188" s="44">
        <f t="shared" ref="H188" si="1094">SUM(I188:J188)</f>
        <v>7923.7518096099993</v>
      </c>
      <c r="I188" s="44">
        <v>5741.7802784400001</v>
      </c>
      <c r="J188" s="44">
        <f t="shared" ref="J188" si="1095">SUM(K188:M188)</f>
        <v>2181.9715311699997</v>
      </c>
      <c r="K188" s="44">
        <v>2133.3760600799997</v>
      </c>
      <c r="L188" s="44">
        <v>46.771733249999997</v>
      </c>
      <c r="M188" s="44">
        <v>1.8237378400000002</v>
      </c>
      <c r="N188" s="44">
        <f t="shared" ref="N188" si="1096">SUM(O188:P188)</f>
        <v>2510.6762519099998</v>
      </c>
      <c r="O188" s="44">
        <v>1973.5168257999999</v>
      </c>
      <c r="P188" s="44">
        <f t="shared" ref="P188" si="1097">SUM(Q188:S188)</f>
        <v>537.15942611000003</v>
      </c>
      <c r="Q188" s="44">
        <v>537.15942611000003</v>
      </c>
      <c r="R188" s="44">
        <v>0</v>
      </c>
      <c r="S188" s="44">
        <v>0</v>
      </c>
      <c r="T188" s="44"/>
      <c r="U188" s="44"/>
      <c r="V188" s="44"/>
      <c r="W188" s="44"/>
      <c r="X188" s="44"/>
    </row>
    <row r="189" spans="1:24">
      <c r="A189" s="8">
        <v>45962</v>
      </c>
      <c r="B189" s="44">
        <v>9653.3424400900003</v>
      </c>
      <c r="C189" s="44">
        <f t="shared" ref="C189" si="1098">I189+O189</f>
        <v>7264.9317390300002</v>
      </c>
      <c r="D189" s="44">
        <f t="shared" ref="D189" si="1099">J189+P189</f>
        <v>2388.4107010600001</v>
      </c>
      <c r="E189" s="44">
        <f t="shared" ref="E189" si="1100">K189+Q189</f>
        <v>2339.6149333600001</v>
      </c>
      <c r="F189" s="44">
        <f t="shared" ref="F189" si="1101">L189+R189</f>
        <v>46.973010979999998</v>
      </c>
      <c r="G189" s="44">
        <f t="shared" ref="G189" si="1102">M189+S189</f>
        <v>1.8227567200000001</v>
      </c>
      <c r="H189" s="44">
        <f t="shared" ref="H189" si="1103">SUM(I189:J189)</f>
        <v>7164.1354616199997</v>
      </c>
      <c r="I189" s="44">
        <v>5365.0723657999997</v>
      </c>
      <c r="J189" s="44">
        <f t="shared" ref="J189" si="1104">SUM(K189:M189)</f>
        <v>1799.0630958199999</v>
      </c>
      <c r="K189" s="44">
        <v>1750.26732812</v>
      </c>
      <c r="L189" s="44">
        <v>46.973010979999998</v>
      </c>
      <c r="M189" s="44">
        <v>1.8227567200000001</v>
      </c>
      <c r="N189" s="44">
        <f t="shared" ref="N189" si="1105">SUM(O189:P189)</f>
        <v>2489.2069784700002</v>
      </c>
      <c r="O189" s="44">
        <v>1899.8593732300001</v>
      </c>
      <c r="P189" s="44">
        <f t="shared" ref="P189" si="1106">SUM(Q189:S189)</f>
        <v>589.34760524000001</v>
      </c>
      <c r="Q189" s="44">
        <v>589.34760524000001</v>
      </c>
      <c r="R189" s="44">
        <v>0</v>
      </c>
      <c r="S189" s="44">
        <v>0</v>
      </c>
      <c r="T189" s="44"/>
      <c r="U189" s="44"/>
      <c r="V189" s="44"/>
      <c r="W189" s="44"/>
      <c r="X189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229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 hidden="1" outlineLevel="1" collapsed="1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  <row r="171" spans="1:25" hidden="1" outlineLevel="1" collapsed="1">
      <c r="A171" s="8">
        <v>45413</v>
      </c>
      <c r="B171" s="44">
        <v>18828.098096559999</v>
      </c>
      <c r="C171" s="44">
        <f t="shared" ref="C171" si="936">I171+O171</f>
        <v>10779.82278022</v>
      </c>
      <c r="D171" s="44">
        <f t="shared" ref="D171" si="937">J171+P171</f>
        <v>8048.2753163400002</v>
      </c>
      <c r="E171" s="44">
        <f t="shared" ref="E171" si="938">K171+Q171</f>
        <v>6580.9547515300001</v>
      </c>
      <c r="F171" s="44">
        <f t="shared" ref="F171" si="939">L171+R171</f>
        <v>1386.8413983999999</v>
      </c>
      <c r="G171" s="44">
        <f t="shared" ref="G171" si="940">M171+S171</f>
        <v>80.479166410000005</v>
      </c>
      <c r="H171" s="44">
        <f t="shared" ref="H171" si="941">SUM(I171:J171)</f>
        <v>14794.847851279999</v>
      </c>
      <c r="I171" s="44">
        <v>8718.0302581300002</v>
      </c>
      <c r="J171" s="44">
        <f t="shared" ref="J171" si="942">SUM(K171:M171)</f>
        <v>6076.81759315</v>
      </c>
      <c r="K171" s="44">
        <v>4998.8730526099998</v>
      </c>
      <c r="L171" s="44">
        <v>1038.32295032</v>
      </c>
      <c r="M171" s="44">
        <v>39.621590220000002</v>
      </c>
      <c r="N171" s="44">
        <f t="shared" ref="N171" si="943">SUM(O171:P171)</f>
        <v>4033.2502452799999</v>
      </c>
      <c r="O171" s="44">
        <v>2061.7925220900001</v>
      </c>
      <c r="P171" s="44">
        <f t="shared" ref="P171" si="944">SUM(Q171:S171)</f>
        <v>1971.45772319</v>
      </c>
      <c r="Q171" s="44">
        <v>1582.08169892</v>
      </c>
      <c r="R171" s="44">
        <v>348.51844807999998</v>
      </c>
      <c r="S171" s="44">
        <v>40.857576190000003</v>
      </c>
      <c r="T171" s="44"/>
      <c r="U171" s="44"/>
      <c r="V171" s="44"/>
      <c r="W171" s="44"/>
      <c r="X171" s="44"/>
      <c r="Y171" s="44"/>
    </row>
    <row r="172" spans="1:25" hidden="1" outlineLevel="1" collapsed="1">
      <c r="A172" s="8">
        <v>45444</v>
      </c>
      <c r="B172" s="44">
        <v>19485.530713479999</v>
      </c>
      <c r="C172" s="44">
        <f t="shared" ref="C172" si="945">I172+O172</f>
        <v>11375.380590770001</v>
      </c>
      <c r="D172" s="44">
        <f t="shared" ref="D172" si="946">J172+P172</f>
        <v>8110.1501227099998</v>
      </c>
      <c r="E172" s="44">
        <f t="shared" ref="E172" si="947">K172+Q172</f>
        <v>6601.5644825700001</v>
      </c>
      <c r="F172" s="44">
        <f t="shared" ref="F172" si="948">L172+R172</f>
        <v>1424.63868901</v>
      </c>
      <c r="G172" s="44">
        <f t="shared" ref="G172" si="949">M172+S172</f>
        <v>83.946951130000002</v>
      </c>
      <c r="H172" s="44">
        <f t="shared" ref="H172" si="950">SUM(I172:J172)</f>
        <v>15409.036648130001</v>
      </c>
      <c r="I172" s="44">
        <v>9295.5721479599997</v>
      </c>
      <c r="J172" s="44">
        <f t="shared" ref="J172" si="951">SUM(K172:M172)</f>
        <v>6113.4645001700001</v>
      </c>
      <c r="K172" s="44">
        <v>5001.6357219399997</v>
      </c>
      <c r="L172" s="44">
        <v>1070.4405825900001</v>
      </c>
      <c r="M172" s="44">
        <v>41.388195639999999</v>
      </c>
      <c r="N172" s="44">
        <f t="shared" ref="N172" si="952">SUM(O172:P172)</f>
        <v>4076.4940653499998</v>
      </c>
      <c r="O172" s="44">
        <v>2079.8084428100001</v>
      </c>
      <c r="P172" s="44">
        <f t="shared" ref="P172" si="953">SUM(Q172:S172)</f>
        <v>1996.6856225399999</v>
      </c>
      <c r="Q172" s="44">
        <v>1599.9287606299999</v>
      </c>
      <c r="R172" s="44">
        <v>354.19810641999999</v>
      </c>
      <c r="S172" s="44">
        <v>42.558755490000003</v>
      </c>
      <c r="T172" s="44"/>
      <c r="U172" s="44"/>
      <c r="V172" s="44"/>
      <c r="W172" s="44"/>
      <c r="X172" s="44"/>
      <c r="Y172" s="44"/>
    </row>
    <row r="173" spans="1:25" hidden="1" outlineLevel="1" collapsed="1">
      <c r="A173" s="8">
        <v>45474</v>
      </c>
      <c r="B173" s="44">
        <v>19217.812766219999</v>
      </c>
      <c r="C173" s="44">
        <f t="shared" ref="C173" si="954">I173+O173</f>
        <v>11127.1737856</v>
      </c>
      <c r="D173" s="44">
        <f t="shared" ref="D173" si="955">J173+P173</f>
        <v>8090.6389806200004</v>
      </c>
      <c r="E173" s="44">
        <f t="shared" ref="E173" si="956">K173+Q173</f>
        <v>5714.4746219999997</v>
      </c>
      <c r="F173" s="44">
        <f t="shared" ref="F173" si="957">L173+R173</f>
        <v>2293.9172689100001</v>
      </c>
      <c r="G173" s="44">
        <f t="shared" ref="G173" si="958">M173+S173</f>
        <v>82.247089710000012</v>
      </c>
      <c r="H173" s="44">
        <f t="shared" ref="H173" si="959">SUM(I173:J173)</f>
        <v>15078.24979706</v>
      </c>
      <c r="I173" s="44">
        <v>9027.2643025899997</v>
      </c>
      <c r="J173" s="44">
        <f t="shared" ref="J173" si="960">SUM(K173:M173)</f>
        <v>6050.98549447</v>
      </c>
      <c r="K173" s="44">
        <v>4355.61502991</v>
      </c>
      <c r="L173" s="44">
        <v>1655.2698686399999</v>
      </c>
      <c r="M173" s="44">
        <v>40.100595920000004</v>
      </c>
      <c r="N173" s="44">
        <f t="shared" ref="N173" si="961">SUM(O173:P173)</f>
        <v>4139.5629691599997</v>
      </c>
      <c r="O173" s="44">
        <v>2099.9094830099998</v>
      </c>
      <c r="P173" s="44">
        <f t="shared" ref="P173" si="962">SUM(Q173:S173)</f>
        <v>2039.6534861499999</v>
      </c>
      <c r="Q173" s="44">
        <v>1358.85959209</v>
      </c>
      <c r="R173" s="44">
        <v>638.64740027000005</v>
      </c>
      <c r="S173" s="44">
        <v>42.146493790000001</v>
      </c>
      <c r="T173" s="44"/>
      <c r="U173" s="44"/>
      <c r="V173" s="44"/>
      <c r="W173" s="44"/>
      <c r="X173" s="44"/>
      <c r="Y173" s="44"/>
    </row>
    <row r="174" spans="1:25" hidden="1" outlineLevel="1" collapsed="1">
      <c r="A174" s="8">
        <v>45505</v>
      </c>
      <c r="B174" s="44">
        <v>19498.18417334</v>
      </c>
      <c r="C174" s="44">
        <f t="shared" ref="C174" si="963">I174+O174</f>
        <v>11448.127326919999</v>
      </c>
      <c r="D174" s="44">
        <f t="shared" ref="D174" si="964">J174+P174</f>
        <v>8050.0568464199996</v>
      </c>
      <c r="E174" s="44">
        <f t="shared" ref="E174" si="965">K174+Q174</f>
        <v>5671.77986237</v>
      </c>
      <c r="F174" s="44">
        <f t="shared" ref="F174" si="966">L174+R174</f>
        <v>2294.5585538800001</v>
      </c>
      <c r="G174" s="44">
        <f t="shared" ref="G174" si="967">M174+S174</f>
        <v>83.718430170000005</v>
      </c>
      <c r="H174" s="44">
        <f t="shared" ref="H174" si="968">SUM(I174:J174)</f>
        <v>15320.50235189</v>
      </c>
      <c r="I174" s="44">
        <v>9312.4355779699999</v>
      </c>
      <c r="J174" s="44">
        <f t="shared" ref="J174" si="969">SUM(K174:M174)</f>
        <v>6008.0667739199998</v>
      </c>
      <c r="K174" s="44">
        <v>4316.01561201</v>
      </c>
      <c r="L174" s="44">
        <v>1652.05625949</v>
      </c>
      <c r="M174" s="44">
        <v>39.994902420000003</v>
      </c>
      <c r="N174" s="44">
        <f t="shared" ref="N174" si="970">SUM(O174:P174)</f>
        <v>4177.6818214499999</v>
      </c>
      <c r="O174" s="44">
        <v>2135.6917489500001</v>
      </c>
      <c r="P174" s="44">
        <f t="shared" ref="P174" si="971">SUM(Q174:S174)</f>
        <v>2041.9900724999998</v>
      </c>
      <c r="Q174" s="44">
        <v>1355.76425036</v>
      </c>
      <c r="R174" s="44">
        <v>642.50229438999997</v>
      </c>
      <c r="S174" s="44">
        <v>43.723527750000002</v>
      </c>
      <c r="T174" s="44"/>
      <c r="U174" s="44"/>
      <c r="V174" s="44"/>
      <c r="W174" s="44"/>
      <c r="X174" s="44"/>
      <c r="Y174" s="44"/>
    </row>
    <row r="175" spans="1:25" hidden="1" outlineLevel="1" collapsed="1">
      <c r="A175" s="8">
        <v>45536</v>
      </c>
      <c r="B175" s="44">
        <v>19640.96486679</v>
      </c>
      <c r="C175" s="44">
        <f t="shared" ref="C175" si="972">I175+O175</f>
        <v>11536.505576599999</v>
      </c>
      <c r="D175" s="44">
        <f t="shared" ref="D175" si="973">J175+P175</f>
        <v>8104.4592901899996</v>
      </c>
      <c r="E175" s="44">
        <f t="shared" ref="E175" si="974">K175+Q175</f>
        <v>5771.4890019800005</v>
      </c>
      <c r="F175" s="44">
        <f t="shared" ref="F175" si="975">L175+R175</f>
        <v>2250.7410542299999</v>
      </c>
      <c r="G175" s="44">
        <f t="shared" ref="G175" si="976">M175+S175</f>
        <v>82.229233980000004</v>
      </c>
      <c r="H175" s="44">
        <f t="shared" ref="H175" si="977">SUM(I175:J175)</f>
        <v>15422.636022899998</v>
      </c>
      <c r="I175" s="44">
        <v>9366.3944536599993</v>
      </c>
      <c r="J175" s="44">
        <f t="shared" ref="J175" si="978">SUM(K175:M175)</f>
        <v>6056.24156924</v>
      </c>
      <c r="K175" s="44">
        <v>4375.1273682700003</v>
      </c>
      <c r="L175" s="44">
        <v>1639.56775563</v>
      </c>
      <c r="M175" s="44">
        <v>41.546445339999998</v>
      </c>
      <c r="N175" s="44">
        <f t="shared" ref="N175" si="979">SUM(O175:P175)</f>
        <v>4218.3288438899999</v>
      </c>
      <c r="O175" s="44">
        <v>2170.1111229399999</v>
      </c>
      <c r="P175" s="44">
        <f t="shared" ref="P175" si="980">SUM(Q175:S175)</f>
        <v>2048.2177209500001</v>
      </c>
      <c r="Q175" s="44">
        <v>1396.36163371</v>
      </c>
      <c r="R175" s="44">
        <v>611.17329859999995</v>
      </c>
      <c r="S175" s="44">
        <v>40.682788639999998</v>
      </c>
      <c r="T175" s="44"/>
      <c r="U175" s="44"/>
      <c r="V175" s="44"/>
      <c r="W175" s="44"/>
      <c r="X175" s="44"/>
      <c r="Y175" s="44"/>
    </row>
    <row r="176" spans="1:25" hidden="1" outlineLevel="1" collapsed="1">
      <c r="A176" s="8">
        <v>45566</v>
      </c>
      <c r="B176" s="44">
        <v>19696.380632069999</v>
      </c>
      <c r="C176" s="44">
        <f t="shared" ref="C176" si="981">I176+O176</f>
        <v>11544.83273269</v>
      </c>
      <c r="D176" s="44">
        <f t="shared" ref="D176" si="982">J176+P176</f>
        <v>8151.5478993800007</v>
      </c>
      <c r="E176" s="44">
        <f t="shared" ref="E176" si="983">K176+Q176</f>
        <v>5720.8649659399998</v>
      </c>
      <c r="F176" s="44">
        <f t="shared" ref="F176" si="984">L176+R176</f>
        <v>2342.7030133799999</v>
      </c>
      <c r="G176" s="44">
        <f t="shared" ref="G176" si="985">M176+S176</f>
        <v>87.979920059999998</v>
      </c>
      <c r="H176" s="44">
        <f t="shared" ref="H176" si="986">SUM(I176:J176)</f>
        <v>15448.928585109999</v>
      </c>
      <c r="I176" s="44">
        <v>9368.0971448399996</v>
      </c>
      <c r="J176" s="44">
        <f t="shared" ref="J176" si="987">SUM(K176:M176)</f>
        <v>6080.8314402700007</v>
      </c>
      <c r="K176" s="44">
        <v>4335.7677413700003</v>
      </c>
      <c r="L176" s="44">
        <v>1699.74510087</v>
      </c>
      <c r="M176" s="44">
        <v>45.318598029999997</v>
      </c>
      <c r="N176" s="44">
        <f t="shared" ref="N176" si="988">SUM(O176:P176)</f>
        <v>4247.4520469599993</v>
      </c>
      <c r="O176" s="44">
        <v>2176.7355878499998</v>
      </c>
      <c r="P176" s="44">
        <f t="shared" ref="P176" si="989">SUM(Q176:S176)</f>
        <v>2070.71645911</v>
      </c>
      <c r="Q176" s="44">
        <v>1385.09722457</v>
      </c>
      <c r="R176" s="44">
        <v>642.95791251000003</v>
      </c>
      <c r="S176" s="44">
        <v>42.661322030000001</v>
      </c>
      <c r="T176" s="44"/>
      <c r="U176" s="44"/>
      <c r="V176" s="44"/>
      <c r="W176" s="44"/>
      <c r="X176" s="44"/>
      <c r="Y176" s="44"/>
    </row>
    <row r="177" spans="1:25" collapsed="1">
      <c r="A177" s="8">
        <v>45597</v>
      </c>
      <c r="B177" s="44">
        <v>19804.345703430001</v>
      </c>
      <c r="C177" s="44">
        <f t="shared" ref="C177" si="990">I177+O177</f>
        <v>11593.246284269999</v>
      </c>
      <c r="D177" s="44">
        <f t="shared" ref="D177" si="991">J177+P177</f>
        <v>8211.0994191600003</v>
      </c>
      <c r="E177" s="44">
        <f t="shared" ref="E177" si="992">K177+Q177</f>
        <v>5753.6444521800004</v>
      </c>
      <c r="F177" s="44">
        <f t="shared" ref="F177" si="993">L177+R177</f>
        <v>2348.58178443</v>
      </c>
      <c r="G177" s="44">
        <f t="shared" ref="G177" si="994">M177+S177</f>
        <v>108.87318255</v>
      </c>
      <c r="H177" s="44">
        <f t="shared" ref="H177" si="995">SUM(I177:J177)</f>
        <v>15548.72158085</v>
      </c>
      <c r="I177" s="44">
        <v>9422.1656000999992</v>
      </c>
      <c r="J177" s="44">
        <f t="shared" ref="J177" si="996">SUM(K177:M177)</f>
        <v>6126.5559807500003</v>
      </c>
      <c r="K177" s="44">
        <v>4357.9294346400002</v>
      </c>
      <c r="L177" s="44">
        <v>1715.5133158900001</v>
      </c>
      <c r="M177" s="44">
        <v>53.113230219999998</v>
      </c>
      <c r="N177" s="44">
        <f t="shared" ref="N177" si="997">SUM(O177:P177)</f>
        <v>4255.6241225800004</v>
      </c>
      <c r="O177" s="44">
        <v>2171.08068417</v>
      </c>
      <c r="P177" s="44">
        <f t="shared" ref="P177" si="998">SUM(Q177:S177)</f>
        <v>2084.5434384099999</v>
      </c>
      <c r="Q177" s="44">
        <v>1395.71501754</v>
      </c>
      <c r="R177" s="44">
        <v>633.06846854000003</v>
      </c>
      <c r="S177" s="44">
        <v>55.759952329999997</v>
      </c>
      <c r="T177" s="44"/>
      <c r="U177" s="44"/>
      <c r="V177" s="44"/>
      <c r="W177" s="44"/>
      <c r="X177" s="44"/>
      <c r="Y177" s="44"/>
    </row>
    <row r="178" spans="1:25">
      <c r="A178" s="8">
        <v>45627</v>
      </c>
      <c r="B178" s="44">
        <v>20589.849184930001</v>
      </c>
      <c r="C178" s="44">
        <f t="shared" ref="C178" si="999">I178+O178</f>
        <v>12283.351122739999</v>
      </c>
      <c r="D178" s="44">
        <f t="shared" ref="D178" si="1000">J178+P178</f>
        <v>8306.4980621899995</v>
      </c>
      <c r="E178" s="44">
        <f t="shared" ref="E178" si="1001">K178+Q178</f>
        <v>5827.1648792199994</v>
      </c>
      <c r="F178" s="44">
        <f t="shared" ref="F178" si="1002">L178+R178</f>
        <v>2381.0108298800001</v>
      </c>
      <c r="G178" s="44">
        <f t="shared" ref="G178" si="1003">M178+S178</f>
        <v>98.322353090000007</v>
      </c>
      <c r="H178" s="44">
        <f t="shared" ref="H178" si="1004">SUM(I178:J178)</f>
        <v>16272.158315239998</v>
      </c>
      <c r="I178" s="44">
        <v>10065.056158449999</v>
      </c>
      <c r="J178" s="44">
        <f t="shared" ref="J178" si="1005">SUM(K178:M178)</f>
        <v>6207.1021567899998</v>
      </c>
      <c r="K178" s="44">
        <v>4420.3873853499999</v>
      </c>
      <c r="L178" s="44">
        <v>1738.03296527</v>
      </c>
      <c r="M178" s="44">
        <v>48.681806170000002</v>
      </c>
      <c r="N178" s="44">
        <f t="shared" ref="N178" si="1006">SUM(O178:P178)</f>
        <v>4317.6908696899991</v>
      </c>
      <c r="O178" s="44">
        <v>2218.2949642899998</v>
      </c>
      <c r="P178" s="44">
        <f t="shared" ref="P178" si="1007">SUM(Q178:S178)</f>
        <v>2099.3959053999997</v>
      </c>
      <c r="Q178" s="44">
        <v>1406.7774938699999</v>
      </c>
      <c r="R178" s="44">
        <v>642.97786460999998</v>
      </c>
      <c r="S178" s="44">
        <v>49.640546919999998</v>
      </c>
      <c r="T178" s="44"/>
      <c r="U178" s="44"/>
      <c r="V178" s="44"/>
      <c r="W178" s="44"/>
      <c r="X178" s="44"/>
      <c r="Y178" s="44"/>
    </row>
    <row r="179" spans="1:25">
      <c r="A179" s="8">
        <v>45658</v>
      </c>
      <c r="B179" s="44">
        <v>20245.879258249999</v>
      </c>
      <c r="C179" s="44">
        <f t="shared" ref="C179" si="1008">I179+O179</f>
        <v>11905.5222206</v>
      </c>
      <c r="D179" s="44">
        <f t="shared" ref="D179" si="1009">J179+P179</f>
        <v>8340.3570376499993</v>
      </c>
      <c r="E179" s="44">
        <f t="shared" ref="E179" si="1010">K179+Q179</f>
        <v>5878.9822208500009</v>
      </c>
      <c r="F179" s="44">
        <f t="shared" ref="F179" si="1011">L179+R179</f>
        <v>2395.3918919999996</v>
      </c>
      <c r="G179" s="44">
        <f t="shared" ref="G179" si="1012">M179+S179</f>
        <v>65.982924799999992</v>
      </c>
      <c r="H179" s="44">
        <f t="shared" ref="H179" si="1013">SUM(I179:J179)</f>
        <v>15950.921303710002</v>
      </c>
      <c r="I179" s="44">
        <v>9676.2134265500008</v>
      </c>
      <c r="J179" s="44">
        <f t="shared" ref="J179" si="1014">SUM(K179:M179)</f>
        <v>6274.70787716</v>
      </c>
      <c r="K179" s="44">
        <v>4478.7207345200004</v>
      </c>
      <c r="L179" s="44">
        <v>1757.0828074599999</v>
      </c>
      <c r="M179" s="44">
        <v>38.904335179999997</v>
      </c>
      <c r="N179" s="44">
        <f t="shared" ref="N179" si="1015">SUM(O179:P179)</f>
        <v>4294.9579545399993</v>
      </c>
      <c r="O179" s="44">
        <v>2229.30879405</v>
      </c>
      <c r="P179" s="44">
        <f t="shared" ref="P179" si="1016">SUM(Q179:S179)</f>
        <v>2065.6491604899998</v>
      </c>
      <c r="Q179" s="44">
        <v>1400.26148633</v>
      </c>
      <c r="R179" s="44">
        <v>638.30908453999996</v>
      </c>
      <c r="S179" s="44">
        <v>27.078589619999999</v>
      </c>
      <c r="T179" s="44"/>
      <c r="U179" s="44"/>
      <c r="V179" s="44"/>
      <c r="W179" s="44"/>
      <c r="X179" s="44"/>
      <c r="Y179" s="44"/>
    </row>
    <row r="180" spans="1:25">
      <c r="A180" s="8">
        <v>45689</v>
      </c>
      <c r="B180" s="44">
        <v>20457.686354079997</v>
      </c>
      <c r="C180" s="44">
        <f t="shared" ref="C180" si="1017">I180+O180</f>
        <v>12046.216084469999</v>
      </c>
      <c r="D180" s="44">
        <f t="shared" ref="D180" si="1018">J180+P180</f>
        <v>8411.4702696099994</v>
      </c>
      <c r="E180" s="44">
        <f t="shared" ref="E180" si="1019">K180+Q180</f>
        <v>5932.3218581700003</v>
      </c>
      <c r="F180" s="44">
        <f t="shared" ref="F180" si="1020">L180+R180</f>
        <v>2405.7507838399997</v>
      </c>
      <c r="G180" s="44">
        <f t="shared" ref="G180" si="1021">M180+S180</f>
        <v>73.397627599999993</v>
      </c>
      <c r="H180" s="44">
        <f t="shared" ref="H180" si="1022">SUM(I180:J180)</f>
        <v>16164.46380967</v>
      </c>
      <c r="I180" s="44">
        <v>9825.4315763499999</v>
      </c>
      <c r="J180" s="44">
        <f t="shared" ref="J180" si="1023">SUM(K180:M180)</f>
        <v>6339.0322333200002</v>
      </c>
      <c r="K180" s="44">
        <v>4528.5229723000002</v>
      </c>
      <c r="L180" s="44">
        <v>1770.83457901</v>
      </c>
      <c r="M180" s="44">
        <v>39.674682009999998</v>
      </c>
      <c r="N180" s="44">
        <f t="shared" ref="N180" si="1024">SUM(O180:P180)</f>
        <v>4293.2225444100004</v>
      </c>
      <c r="O180" s="44">
        <v>2220.7845081199998</v>
      </c>
      <c r="P180" s="44">
        <f t="shared" ref="P180" si="1025">SUM(Q180:S180)</f>
        <v>2072.4380362900001</v>
      </c>
      <c r="Q180" s="44">
        <v>1403.79888587</v>
      </c>
      <c r="R180" s="44">
        <v>634.91620482999997</v>
      </c>
      <c r="S180" s="44">
        <v>33.722945590000002</v>
      </c>
      <c r="T180" s="44"/>
      <c r="U180" s="44"/>
      <c r="V180" s="44"/>
      <c r="W180" s="44"/>
      <c r="X180" s="44"/>
      <c r="Y180" s="44"/>
    </row>
    <row r="181" spans="1:25">
      <c r="A181" s="8">
        <v>45717</v>
      </c>
      <c r="B181" s="44">
        <v>20294.965525039999</v>
      </c>
      <c r="C181" s="44">
        <f t="shared" ref="C181" si="1026">I181+O181</f>
        <v>11801.59918435</v>
      </c>
      <c r="D181" s="44">
        <f t="shared" ref="D181" si="1027">J181+P181</f>
        <v>8493.3663406899996</v>
      </c>
      <c r="E181" s="44">
        <f t="shared" ref="E181" si="1028">K181+Q181</f>
        <v>6009.9579513299996</v>
      </c>
      <c r="F181" s="44">
        <f t="shared" ref="F181" si="1029">L181+R181</f>
        <v>2417.3758183600003</v>
      </c>
      <c r="G181" s="44">
        <f t="shared" ref="G181" si="1030">M181+S181</f>
        <v>66.032571000000004</v>
      </c>
      <c r="H181" s="44">
        <f t="shared" ref="H181" si="1031">SUM(I181:J181)</f>
        <v>15957.17838849</v>
      </c>
      <c r="I181" s="44">
        <v>9506.4592015899998</v>
      </c>
      <c r="J181" s="44">
        <f t="shared" ref="J181" si="1032">SUM(K181:M181)</f>
        <v>6450.7191868999998</v>
      </c>
      <c r="K181" s="44">
        <v>4622.4709181199996</v>
      </c>
      <c r="L181" s="44">
        <v>1789.00022792</v>
      </c>
      <c r="M181" s="44">
        <v>39.248040860000003</v>
      </c>
      <c r="N181" s="44">
        <f t="shared" ref="N181" si="1033">SUM(O181:P181)</f>
        <v>4337.7871365499996</v>
      </c>
      <c r="O181" s="44">
        <v>2295.1399827599998</v>
      </c>
      <c r="P181" s="44">
        <f t="shared" ref="P181" si="1034">SUM(Q181:S181)</f>
        <v>2042.6471537899999</v>
      </c>
      <c r="Q181" s="44">
        <v>1387.4870332099999</v>
      </c>
      <c r="R181" s="44">
        <v>628.37559044</v>
      </c>
      <c r="S181" s="44">
        <v>26.784530140000001</v>
      </c>
      <c r="T181" s="44"/>
      <c r="U181" s="44"/>
      <c r="V181" s="44"/>
      <c r="W181" s="44"/>
      <c r="X181" s="44"/>
      <c r="Y181" s="44"/>
    </row>
    <row r="182" spans="1:25">
      <c r="A182" s="8">
        <v>45748</v>
      </c>
      <c r="B182" s="44">
        <v>21035.357393499995</v>
      </c>
      <c r="C182" s="44">
        <f t="shared" ref="C182" si="1035">I182+O182</f>
        <v>12513.035056709999</v>
      </c>
      <c r="D182" s="44">
        <f t="shared" ref="D182" si="1036">J182+P182</f>
        <v>8522.3223367900009</v>
      </c>
      <c r="E182" s="44">
        <f t="shared" ref="E182" si="1037">K182+Q182</f>
        <v>5993.7914881400002</v>
      </c>
      <c r="F182" s="44">
        <f t="shared" ref="F182" si="1038">L182+R182</f>
        <v>2464.0844432700001</v>
      </c>
      <c r="G182" s="44">
        <f t="shared" ref="G182" si="1039">M182+S182</f>
        <v>64.446405380000002</v>
      </c>
      <c r="H182" s="44">
        <f t="shared" ref="H182" si="1040">SUM(I182:J182)</f>
        <v>16651.452912549998</v>
      </c>
      <c r="I182" s="44">
        <v>10143.521662429999</v>
      </c>
      <c r="J182" s="44">
        <f t="shared" ref="J182" si="1041">SUM(K182:M182)</f>
        <v>6507.9312501200002</v>
      </c>
      <c r="K182" s="44">
        <v>4626.6678981499999</v>
      </c>
      <c r="L182" s="44">
        <v>1842.7389867300001</v>
      </c>
      <c r="M182" s="44">
        <v>38.524365240000002</v>
      </c>
      <c r="N182" s="44">
        <f t="shared" ref="N182" si="1042">SUM(O182:P182)</f>
        <v>4383.9044809500001</v>
      </c>
      <c r="O182" s="44">
        <v>2369.5133942799998</v>
      </c>
      <c r="P182" s="44">
        <f t="shared" ref="P182" si="1043">SUM(Q182:S182)</f>
        <v>2014.39108667</v>
      </c>
      <c r="Q182" s="44">
        <v>1367.12358999</v>
      </c>
      <c r="R182" s="44">
        <v>621.34545653999999</v>
      </c>
      <c r="S182" s="44">
        <v>25.92204014</v>
      </c>
      <c r="T182" s="44"/>
      <c r="U182" s="44"/>
      <c r="V182" s="44"/>
      <c r="W182" s="44"/>
      <c r="X182" s="44"/>
      <c r="Y182" s="44"/>
    </row>
    <row r="183" spans="1:25">
      <c r="A183" s="8">
        <v>45778</v>
      </c>
      <c r="B183" s="44">
        <v>21293.5588398</v>
      </c>
      <c r="C183" s="44">
        <f t="shared" ref="C183" si="1044">I183+O183</f>
        <v>12702.330350979999</v>
      </c>
      <c r="D183" s="44">
        <f t="shared" ref="D183" si="1045">J183+P183</f>
        <v>8591.2284888200011</v>
      </c>
      <c r="E183" s="44">
        <f t="shared" ref="E183" si="1046">K183+Q183</f>
        <v>6003.0717156399996</v>
      </c>
      <c r="F183" s="44">
        <f t="shared" ref="F183" si="1047">L183+R183</f>
        <v>2526.54380898</v>
      </c>
      <c r="G183" s="44">
        <f t="shared" ref="G183" si="1048">M183+S183</f>
        <v>61.612964199999993</v>
      </c>
      <c r="H183" s="44">
        <f t="shared" ref="H183" si="1049">SUM(I183:J183)</f>
        <v>16922.99770838</v>
      </c>
      <c r="I183" s="44">
        <v>10324.420075</v>
      </c>
      <c r="J183" s="44">
        <f t="shared" ref="J183" si="1050">SUM(K183:M183)</f>
        <v>6598.5776333800004</v>
      </c>
      <c r="K183" s="44">
        <v>4660.3564215699998</v>
      </c>
      <c r="L183" s="44">
        <v>1899.47661113</v>
      </c>
      <c r="M183" s="44">
        <v>38.744600679999998</v>
      </c>
      <c r="N183" s="44">
        <f t="shared" ref="N183" si="1051">SUM(O183:P183)</f>
        <v>4370.5611314199996</v>
      </c>
      <c r="O183" s="44">
        <v>2377.9102759799998</v>
      </c>
      <c r="P183" s="44">
        <f t="shared" ref="P183" si="1052">SUM(Q183:S183)</f>
        <v>1992.65085544</v>
      </c>
      <c r="Q183" s="44">
        <v>1342.71529407</v>
      </c>
      <c r="R183" s="44">
        <v>627.06719784999996</v>
      </c>
      <c r="S183" s="44">
        <v>22.868363519999999</v>
      </c>
      <c r="T183" s="44"/>
      <c r="U183" s="44"/>
      <c r="V183" s="44"/>
      <c r="W183" s="44"/>
      <c r="X183" s="44"/>
      <c r="Y183" s="44"/>
    </row>
    <row r="184" spans="1:25">
      <c r="A184" s="8">
        <v>45809</v>
      </c>
      <c r="B184" s="44">
        <v>22076.82496179</v>
      </c>
      <c r="C184" s="44">
        <f t="shared" ref="C184" si="1053">I184+O184</f>
        <v>13404.932009460001</v>
      </c>
      <c r="D184" s="44">
        <f t="shared" ref="D184" si="1054">J184+P184</f>
        <v>8671.8929523299994</v>
      </c>
      <c r="E184" s="44">
        <f t="shared" ref="E184" si="1055">K184+Q184</f>
        <v>6045.41036936</v>
      </c>
      <c r="F184" s="44">
        <f t="shared" ref="F184" si="1056">L184+R184</f>
        <v>2563.1673039799998</v>
      </c>
      <c r="G184" s="44">
        <f t="shared" ref="G184" si="1057">M184+S184</f>
        <v>63.315278989999996</v>
      </c>
      <c r="H184" s="44">
        <f t="shared" ref="H184" si="1058">SUM(I184:J184)</f>
        <v>17642.234206720001</v>
      </c>
      <c r="I184" s="44">
        <v>10967.860308470001</v>
      </c>
      <c r="J184" s="44">
        <f t="shared" ref="J184" si="1059">SUM(K184:M184)</f>
        <v>6674.3738982499999</v>
      </c>
      <c r="K184" s="44">
        <v>4716.9000444000003</v>
      </c>
      <c r="L184" s="44">
        <v>1917.3234812999999</v>
      </c>
      <c r="M184" s="44">
        <v>40.15037255</v>
      </c>
      <c r="N184" s="44">
        <f t="shared" ref="N184" si="1060">SUM(O184:P184)</f>
        <v>4434.5907550700003</v>
      </c>
      <c r="O184" s="44">
        <v>2437.07170099</v>
      </c>
      <c r="P184" s="44">
        <f t="shared" ref="P184" si="1061">SUM(Q184:S184)</f>
        <v>1997.5190540800002</v>
      </c>
      <c r="Q184" s="44">
        <v>1328.5103249599999</v>
      </c>
      <c r="R184" s="44">
        <v>645.84382268000002</v>
      </c>
      <c r="S184" s="44">
        <v>23.164906439999999</v>
      </c>
      <c r="T184" s="44"/>
      <c r="U184" s="44"/>
      <c r="V184" s="44"/>
      <c r="W184" s="44"/>
      <c r="X184" s="44"/>
      <c r="Y184" s="44"/>
    </row>
    <row r="185" spans="1:25">
      <c r="A185" s="8">
        <v>45839</v>
      </c>
      <c r="B185" s="44">
        <v>22214.064730429996</v>
      </c>
      <c r="C185" s="44">
        <f t="shared" ref="C185" si="1062">I185+O185</f>
        <v>13447.09580925</v>
      </c>
      <c r="D185" s="44">
        <f t="shared" ref="D185" si="1063">J185+P185</f>
        <v>8766.9689211799996</v>
      </c>
      <c r="E185" s="44">
        <f t="shared" ref="E185" si="1064">K185+Q185</f>
        <v>6103.9721139100002</v>
      </c>
      <c r="F185" s="44">
        <f t="shared" ref="F185" si="1065">L185+R185</f>
        <v>2599.4469294199998</v>
      </c>
      <c r="G185" s="44">
        <f t="shared" ref="G185" si="1066">M185+S185</f>
        <v>63.549877850000001</v>
      </c>
      <c r="H185" s="44">
        <f t="shared" ref="H185" si="1067">SUM(I185:J185)</f>
        <v>17754.890544080001</v>
      </c>
      <c r="I185" s="44">
        <v>10965.67746571</v>
      </c>
      <c r="J185" s="44">
        <f t="shared" ref="J185" si="1068">SUM(K185:M185)</f>
        <v>6789.2130783700004</v>
      </c>
      <c r="K185" s="44">
        <v>4791.6621834500002</v>
      </c>
      <c r="L185" s="44">
        <v>1959.9508458</v>
      </c>
      <c r="M185" s="44">
        <v>37.600049120000001</v>
      </c>
      <c r="N185" s="44">
        <f t="shared" ref="N185" si="1069">SUM(O185:P185)</f>
        <v>4459.1741863500001</v>
      </c>
      <c r="O185" s="44">
        <v>2481.41834354</v>
      </c>
      <c r="P185" s="44">
        <f t="shared" ref="P185" si="1070">SUM(Q185:S185)</f>
        <v>1977.7558428100001</v>
      </c>
      <c r="Q185" s="44">
        <v>1312.30993046</v>
      </c>
      <c r="R185" s="44">
        <v>639.49608362000004</v>
      </c>
      <c r="S185" s="44">
        <v>25.94982873</v>
      </c>
      <c r="T185" s="44"/>
      <c r="U185" s="44"/>
      <c r="V185" s="44"/>
      <c r="W185" s="44"/>
      <c r="X185" s="44"/>
      <c r="Y185" s="44"/>
    </row>
    <row r="186" spans="1:25">
      <c r="A186" s="8">
        <v>45870</v>
      </c>
      <c r="B186" s="44">
        <v>22708.681253670002</v>
      </c>
      <c r="C186" s="44">
        <f t="shared" ref="C186" si="1071">I186+O186</f>
        <v>13867.896635990001</v>
      </c>
      <c r="D186" s="44">
        <f t="shared" ref="D186" si="1072">J186+P186</f>
        <v>8840.7846176800012</v>
      </c>
      <c r="E186" s="44">
        <f t="shared" ref="E186" si="1073">K186+Q186</f>
        <v>6225.3116614500004</v>
      </c>
      <c r="F186" s="44">
        <f t="shared" ref="F186" si="1074">L186+R186</f>
        <v>2551.5291643800001</v>
      </c>
      <c r="G186" s="44">
        <f t="shared" ref="G186" si="1075">M186+S186</f>
        <v>63.943791849999997</v>
      </c>
      <c r="H186" s="44">
        <f t="shared" ref="H186" si="1076">SUM(I186:J186)</f>
        <v>18247.923908050001</v>
      </c>
      <c r="I186" s="44">
        <v>11355.148629740001</v>
      </c>
      <c r="J186" s="44">
        <f t="shared" ref="J186" si="1077">SUM(K186:M186)</f>
        <v>6892.7752783100004</v>
      </c>
      <c r="K186" s="44">
        <v>4909.5637820000002</v>
      </c>
      <c r="L186" s="44">
        <v>1941.4697034000001</v>
      </c>
      <c r="M186" s="44">
        <v>41.741792910000001</v>
      </c>
      <c r="N186" s="44">
        <f t="shared" ref="N186" si="1078">SUM(O186:P186)</f>
        <v>4460.7573456199998</v>
      </c>
      <c r="O186" s="44">
        <v>2512.7480062499999</v>
      </c>
      <c r="P186" s="44">
        <f t="shared" ref="P186" si="1079">SUM(Q186:S186)</f>
        <v>1948.0093393700001</v>
      </c>
      <c r="Q186" s="44">
        <v>1315.74787945</v>
      </c>
      <c r="R186" s="44">
        <v>610.05946098000004</v>
      </c>
      <c r="S186" s="44">
        <v>22.201998939999999</v>
      </c>
      <c r="T186" s="44"/>
      <c r="U186" s="44"/>
      <c r="V186" s="44"/>
      <c r="W186" s="44"/>
      <c r="X186" s="44"/>
      <c r="Y186" s="44"/>
    </row>
    <row r="187" spans="1:25">
      <c r="A187" s="8">
        <v>45901</v>
      </c>
      <c r="B187" s="44">
        <v>23246.794185340001</v>
      </c>
      <c r="C187" s="44">
        <f t="shared" ref="C187" si="1080">I187+O187</f>
        <v>14233.35216178</v>
      </c>
      <c r="D187" s="44">
        <f t="shared" ref="D187" si="1081">J187+P187</f>
        <v>9013.442023560001</v>
      </c>
      <c r="E187" s="44">
        <f t="shared" ref="E187" si="1082">K187+Q187</f>
        <v>6428.7267785599997</v>
      </c>
      <c r="F187" s="44">
        <f t="shared" ref="F187" si="1083">L187+R187</f>
        <v>2521.9513495599999</v>
      </c>
      <c r="G187" s="44">
        <f t="shared" ref="G187" si="1084">M187+S187</f>
        <v>62.763895439999999</v>
      </c>
      <c r="H187" s="44">
        <f t="shared" ref="H187" si="1085">SUM(I187:J187)</f>
        <v>18797.270489160001</v>
      </c>
      <c r="I187" s="44">
        <v>11744.758000469999</v>
      </c>
      <c r="J187" s="44">
        <f t="shared" ref="J187" si="1086">SUM(K187:M187)</f>
        <v>7052.5124886900003</v>
      </c>
      <c r="K187" s="44">
        <v>5099.5124914500002</v>
      </c>
      <c r="L187" s="44">
        <v>1912.6618443299999</v>
      </c>
      <c r="M187" s="44">
        <v>40.338152909999998</v>
      </c>
      <c r="N187" s="44">
        <f t="shared" ref="N187" si="1087">SUM(O187:P187)</f>
        <v>4449.5236961800001</v>
      </c>
      <c r="O187" s="44">
        <v>2488.5941613099999</v>
      </c>
      <c r="P187" s="44">
        <f t="shared" ref="P187" si="1088">SUM(Q187:S187)</f>
        <v>1960.92953487</v>
      </c>
      <c r="Q187" s="44">
        <v>1329.21428711</v>
      </c>
      <c r="R187" s="44">
        <v>609.28950523000003</v>
      </c>
      <c r="S187" s="44">
        <v>22.425742530000001</v>
      </c>
      <c r="T187" s="44"/>
      <c r="U187" s="44"/>
      <c r="V187" s="44"/>
      <c r="W187" s="44"/>
      <c r="X187" s="44"/>
      <c r="Y187" s="44"/>
    </row>
    <row r="188" spans="1:25">
      <c r="A188" s="8">
        <v>45931</v>
      </c>
      <c r="B188" s="44">
        <v>23487.908120139997</v>
      </c>
      <c r="C188" s="44">
        <f t="shared" ref="C188" si="1089">I188+O188</f>
        <v>14282.36577108</v>
      </c>
      <c r="D188" s="44">
        <f t="shared" ref="D188" si="1090">J188+P188</f>
        <v>9205.5423490600006</v>
      </c>
      <c r="E188" s="44">
        <f t="shared" ref="E188" si="1091">K188+Q188</f>
        <v>6600.3648498500006</v>
      </c>
      <c r="F188" s="44">
        <f t="shared" ref="F188" si="1092">L188+R188</f>
        <v>2541.56014568</v>
      </c>
      <c r="G188" s="44">
        <f t="shared" ref="G188" si="1093">M188+S188</f>
        <v>63.617353530000003</v>
      </c>
      <c r="H188" s="44">
        <f t="shared" ref="H188" si="1094">SUM(I188:J188)</f>
        <v>18930.568615100001</v>
      </c>
      <c r="I188" s="44">
        <v>11718.94310934</v>
      </c>
      <c r="J188" s="44">
        <f t="shared" ref="J188" si="1095">SUM(K188:M188)</f>
        <v>7211.625505760001</v>
      </c>
      <c r="K188" s="44">
        <v>5238.8198226000004</v>
      </c>
      <c r="L188" s="44">
        <v>1932.46883951</v>
      </c>
      <c r="M188" s="44">
        <v>40.336843649999999</v>
      </c>
      <c r="N188" s="44">
        <f t="shared" ref="N188" si="1096">SUM(O188:P188)</f>
        <v>4557.3395050399995</v>
      </c>
      <c r="O188" s="44">
        <v>2563.42266174</v>
      </c>
      <c r="P188" s="44">
        <f t="shared" ref="P188" si="1097">SUM(Q188:S188)</f>
        <v>1993.9168433</v>
      </c>
      <c r="Q188" s="44">
        <v>1361.54502725</v>
      </c>
      <c r="R188" s="44">
        <v>609.09130617000005</v>
      </c>
      <c r="S188" s="44">
        <v>23.28050988</v>
      </c>
      <c r="T188" s="44"/>
      <c r="U188" s="44"/>
      <c r="V188" s="44"/>
      <c r="W188" s="44"/>
      <c r="X188" s="44"/>
      <c r="Y188" s="44"/>
    </row>
    <row r="189" spans="1:25">
      <c r="A189" s="8">
        <v>45962</v>
      </c>
      <c r="B189" s="44">
        <v>23502.748948140001</v>
      </c>
      <c r="C189" s="44">
        <f t="shared" ref="C189" si="1098">I189+O189</f>
        <v>14256.503947270001</v>
      </c>
      <c r="D189" s="44">
        <f t="shared" ref="D189" si="1099">J189+P189</f>
        <v>9246.2450008699998</v>
      </c>
      <c r="E189" s="44">
        <f t="shared" ref="E189" si="1100">K189+Q189</f>
        <v>6616.8933747299998</v>
      </c>
      <c r="F189" s="44">
        <f t="shared" ref="F189" si="1101">L189+R189</f>
        <v>2566.4193962700001</v>
      </c>
      <c r="G189" s="44">
        <f t="shared" ref="G189" si="1102">M189+S189</f>
        <v>62.93222987</v>
      </c>
      <c r="H189" s="44">
        <f t="shared" ref="H189" si="1103">SUM(I189:J189)</f>
        <v>18932.140246840001</v>
      </c>
      <c r="I189" s="44">
        <v>11700.72286797</v>
      </c>
      <c r="J189" s="44">
        <f t="shared" ref="J189" si="1104">SUM(K189:M189)</f>
        <v>7231.41737887</v>
      </c>
      <c r="K189" s="44">
        <v>5263.5506898100002</v>
      </c>
      <c r="L189" s="44">
        <v>1926.82349527</v>
      </c>
      <c r="M189" s="44">
        <v>41.043193789999997</v>
      </c>
      <c r="N189" s="44">
        <f t="shared" ref="N189" si="1105">SUM(O189:P189)</f>
        <v>4570.6087012999997</v>
      </c>
      <c r="O189" s="44">
        <v>2555.7810792999999</v>
      </c>
      <c r="P189" s="44">
        <f t="shared" ref="P189" si="1106">SUM(Q189:S189)</f>
        <v>2014.8276220000002</v>
      </c>
      <c r="Q189" s="44">
        <v>1353.34268492</v>
      </c>
      <c r="R189" s="44">
        <v>639.59590100000003</v>
      </c>
      <c r="S189" s="44">
        <v>21.88903608</v>
      </c>
      <c r="T189" s="44"/>
      <c r="U189" s="44"/>
      <c r="V189" s="44"/>
      <c r="W189" s="44"/>
      <c r="X189" s="44"/>
      <c r="Y189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229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257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 hidden="1" outlineLevel="1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 hidden="1" outlineLevel="1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 hidden="1" outlineLevel="1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 hidden="1" outlineLevel="1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 hidden="1" outlineLevel="1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 hidden="1" outlineLevel="1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 hidden="1" outlineLevel="1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 hidden="1" outlineLevel="1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 hidden="1" outlineLevel="1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 hidden="1" outlineLevel="1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 hidden="1" outlineLevel="1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 hidden="1" outlineLevel="1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 hidden="1" outlineLevel="1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  <row r="171" spans="1:22" hidden="1" outlineLevel="1">
      <c r="A171" s="8">
        <v>45413</v>
      </c>
      <c r="B171" s="130">
        <v>8410.1641621199997</v>
      </c>
      <c r="C171" s="130">
        <v>1430.3117181499999</v>
      </c>
      <c r="D171" s="130">
        <v>46.010113950000004</v>
      </c>
      <c r="E171" s="130">
        <v>2878.2226019</v>
      </c>
      <c r="F171" s="130">
        <v>233.79971896000001</v>
      </c>
      <c r="G171" s="130">
        <v>35.901292329999997</v>
      </c>
      <c r="H171" s="130">
        <v>196.95462692000001</v>
      </c>
      <c r="I171" s="130">
        <v>1500.1607205799999</v>
      </c>
      <c r="J171" s="130">
        <v>596.4048610000001</v>
      </c>
      <c r="K171" s="130">
        <v>26.084083530000001</v>
      </c>
      <c r="L171" s="130">
        <v>73.146439169999994</v>
      </c>
      <c r="M171" s="130">
        <v>3.7168989799999999</v>
      </c>
      <c r="N171" s="130">
        <v>316.82805995000001</v>
      </c>
      <c r="O171" s="130">
        <v>100.00850629999999</v>
      </c>
      <c r="P171" s="130">
        <v>58.769868759999994</v>
      </c>
      <c r="Q171" s="130">
        <v>46.432440640000003</v>
      </c>
      <c r="R171" s="130">
        <v>840.90914172999987</v>
      </c>
      <c r="S171" s="130">
        <v>9.3198829199999995</v>
      </c>
      <c r="T171" s="130">
        <v>17.18318635</v>
      </c>
      <c r="U171" s="130"/>
      <c r="V171" s="130"/>
    </row>
    <row r="172" spans="1:22" hidden="1" outlineLevel="1">
      <c r="A172" s="8">
        <v>45444</v>
      </c>
      <c r="B172" s="130">
        <v>8942.0879785699999</v>
      </c>
      <c r="C172" s="130">
        <v>1584.9163206199996</v>
      </c>
      <c r="D172" s="130">
        <v>58.575067430000004</v>
      </c>
      <c r="E172" s="130">
        <v>2744.4347682400003</v>
      </c>
      <c r="F172" s="130">
        <v>242.00927836</v>
      </c>
      <c r="G172" s="130">
        <v>34.461700080000007</v>
      </c>
      <c r="H172" s="130">
        <v>270.14205811999994</v>
      </c>
      <c r="I172" s="130">
        <v>1878.3279287000003</v>
      </c>
      <c r="J172" s="130">
        <v>617.56551693000006</v>
      </c>
      <c r="K172" s="130">
        <v>17.230108739999999</v>
      </c>
      <c r="L172" s="130">
        <v>75.222111049999995</v>
      </c>
      <c r="M172" s="130">
        <v>3.0644508899999998</v>
      </c>
      <c r="N172" s="130">
        <v>325.64514355999995</v>
      </c>
      <c r="O172" s="130">
        <v>82.91564151</v>
      </c>
      <c r="P172" s="130">
        <v>60.043138859999999</v>
      </c>
      <c r="Q172" s="130">
        <v>43.391589349999997</v>
      </c>
      <c r="R172" s="130">
        <v>868.97880241999974</v>
      </c>
      <c r="S172" s="130">
        <v>18.95142521</v>
      </c>
      <c r="T172" s="130">
        <v>16.2129285</v>
      </c>
      <c r="U172" s="130"/>
      <c r="V172" s="130"/>
    </row>
    <row r="173" spans="1:22" hidden="1" outlineLevel="1">
      <c r="A173" s="8">
        <v>45474</v>
      </c>
      <c r="B173" s="130">
        <v>9400.7384018400007</v>
      </c>
      <c r="C173" s="130">
        <v>1916.4814925700002</v>
      </c>
      <c r="D173" s="130">
        <v>63.39246404</v>
      </c>
      <c r="E173" s="130">
        <v>2962.5326336899998</v>
      </c>
      <c r="F173" s="130">
        <v>173.24978465000001</v>
      </c>
      <c r="G173" s="130">
        <v>41.333512879999994</v>
      </c>
      <c r="H173" s="130">
        <v>255.25201992000004</v>
      </c>
      <c r="I173" s="130">
        <v>1840.6085807700001</v>
      </c>
      <c r="J173" s="130">
        <v>613.46820271000001</v>
      </c>
      <c r="K173" s="130">
        <v>16.296505639999996</v>
      </c>
      <c r="L173" s="130">
        <v>69.1998988</v>
      </c>
      <c r="M173" s="130">
        <v>2.8339337900000001</v>
      </c>
      <c r="N173" s="130">
        <v>407.35546865999999</v>
      </c>
      <c r="O173" s="130">
        <v>87.166044940000006</v>
      </c>
      <c r="P173" s="130">
        <v>62.74114874</v>
      </c>
      <c r="Q173" s="130">
        <v>37.297187160000007</v>
      </c>
      <c r="R173" s="130">
        <v>816.34724916999994</v>
      </c>
      <c r="S173" s="130">
        <v>17.6898266</v>
      </c>
      <c r="T173" s="130">
        <v>17.492447110000001</v>
      </c>
      <c r="U173" s="130"/>
      <c r="V173" s="130"/>
    </row>
    <row r="174" spans="1:22" hidden="1" outlineLevel="1">
      <c r="A174" s="8">
        <v>45505</v>
      </c>
      <c r="B174" s="130">
        <v>9252.9063415499986</v>
      </c>
      <c r="C174" s="130">
        <v>1845.6657611300002</v>
      </c>
      <c r="D174" s="130">
        <v>47.880938760000006</v>
      </c>
      <c r="E174" s="130">
        <v>2772.5850080300006</v>
      </c>
      <c r="F174" s="130">
        <v>170.27169573</v>
      </c>
      <c r="G174" s="130">
        <v>41.146839570000004</v>
      </c>
      <c r="H174" s="130">
        <v>272.41691297</v>
      </c>
      <c r="I174" s="130">
        <v>1901.7707886800001</v>
      </c>
      <c r="J174" s="130">
        <v>586.63134779999996</v>
      </c>
      <c r="K174" s="130">
        <v>15.519112470000001</v>
      </c>
      <c r="L174" s="130">
        <v>72.892741239999992</v>
      </c>
      <c r="M174" s="130">
        <v>3.5493682099999999</v>
      </c>
      <c r="N174" s="130">
        <v>481.67891544000003</v>
      </c>
      <c r="O174" s="130">
        <v>86.272851640000013</v>
      </c>
      <c r="P174" s="130">
        <v>59.629087160000005</v>
      </c>
      <c r="Q174" s="130">
        <v>57.758052599999999</v>
      </c>
      <c r="R174" s="130">
        <v>801.49109238000005</v>
      </c>
      <c r="S174" s="130">
        <v>19.24113955</v>
      </c>
      <c r="T174" s="130">
        <v>16.50468819</v>
      </c>
      <c r="U174" s="130"/>
      <c r="V174" s="130"/>
    </row>
    <row r="175" spans="1:22" hidden="1" outlineLevel="1">
      <c r="A175" s="8">
        <v>45536</v>
      </c>
      <c r="B175" s="130">
        <v>8727.0907894600023</v>
      </c>
      <c r="C175" s="130">
        <v>1895.1312022899999</v>
      </c>
      <c r="D175" s="130">
        <v>47.513215369999998</v>
      </c>
      <c r="E175" s="130">
        <v>3048.2281398799996</v>
      </c>
      <c r="F175" s="130">
        <v>152.68129949999999</v>
      </c>
      <c r="G175" s="130">
        <v>40.642293769999995</v>
      </c>
      <c r="H175" s="130">
        <v>225.35320822000003</v>
      </c>
      <c r="I175" s="130">
        <v>1407.6988898899999</v>
      </c>
      <c r="J175" s="130">
        <v>580.43170794999992</v>
      </c>
      <c r="K175" s="130">
        <v>12.665887440000001</v>
      </c>
      <c r="L175" s="130">
        <v>72.331049750000005</v>
      </c>
      <c r="M175" s="130">
        <v>2.94214704</v>
      </c>
      <c r="N175" s="130">
        <v>270.19046795000003</v>
      </c>
      <c r="O175" s="130">
        <v>82.278588140000011</v>
      </c>
      <c r="P175" s="130">
        <v>58.044908659999997</v>
      </c>
      <c r="Q175" s="130">
        <v>70.169859819999999</v>
      </c>
      <c r="R175" s="130">
        <v>733.55386886999997</v>
      </c>
      <c r="S175" s="130">
        <v>9.8143805700000009</v>
      </c>
      <c r="T175" s="130">
        <v>17.419674349999998</v>
      </c>
      <c r="U175" s="130"/>
      <c r="V175" s="130"/>
    </row>
    <row r="176" spans="1:22" hidden="1" outlineLevel="1">
      <c r="A176" s="8">
        <v>45566</v>
      </c>
      <c r="B176" s="130">
        <v>8880.4249084200019</v>
      </c>
      <c r="C176" s="130">
        <v>1941.7106730099999</v>
      </c>
      <c r="D176" s="130">
        <v>56.923096630000003</v>
      </c>
      <c r="E176" s="130">
        <v>3111.8809801500001</v>
      </c>
      <c r="F176" s="130">
        <v>141.00313389999999</v>
      </c>
      <c r="G176" s="130">
        <v>44.901987020000007</v>
      </c>
      <c r="H176" s="130">
        <v>273.59347688000003</v>
      </c>
      <c r="I176" s="130">
        <v>1368.85201299</v>
      </c>
      <c r="J176" s="130">
        <v>639.81842247000009</v>
      </c>
      <c r="K176" s="130">
        <v>12.896065879999998</v>
      </c>
      <c r="L176" s="130">
        <v>93.976578040000007</v>
      </c>
      <c r="M176" s="130">
        <v>0.53058663000000006</v>
      </c>
      <c r="N176" s="130">
        <v>255.21971264999999</v>
      </c>
      <c r="O176" s="130">
        <v>74.791790519999992</v>
      </c>
      <c r="P176" s="130">
        <v>55.126207780000001</v>
      </c>
      <c r="Q176" s="130">
        <v>66.882020350000019</v>
      </c>
      <c r="R176" s="130">
        <v>715.30378124000003</v>
      </c>
      <c r="S176" s="130">
        <v>9.577267299999999</v>
      </c>
      <c r="T176" s="130">
        <v>17.43711498</v>
      </c>
      <c r="U176" s="130"/>
      <c r="V176" s="130"/>
    </row>
    <row r="177" spans="1:22">
      <c r="A177" s="8">
        <v>45597</v>
      </c>
      <c r="B177" s="130">
        <v>8850.9122172999996</v>
      </c>
      <c r="C177" s="130">
        <v>1943.8255978400002</v>
      </c>
      <c r="D177" s="130">
        <v>62.307386270000002</v>
      </c>
      <c r="E177" s="130">
        <v>3082.3157524200005</v>
      </c>
      <c r="F177" s="130">
        <v>136.18505321999999</v>
      </c>
      <c r="G177" s="130">
        <v>48.388303209999997</v>
      </c>
      <c r="H177" s="130">
        <v>273.21103112000003</v>
      </c>
      <c r="I177" s="130">
        <v>1427.08328796</v>
      </c>
      <c r="J177" s="130">
        <v>589.00447732000009</v>
      </c>
      <c r="K177" s="130">
        <v>14.699099499999999</v>
      </c>
      <c r="L177" s="130">
        <v>108.54848527000001</v>
      </c>
      <c r="M177" s="130">
        <v>6.64885722</v>
      </c>
      <c r="N177" s="130">
        <v>259.63072771999998</v>
      </c>
      <c r="O177" s="130">
        <v>68.987288489999997</v>
      </c>
      <c r="P177" s="130">
        <v>58.584252479999996</v>
      </c>
      <c r="Q177" s="130">
        <v>63.807183629999997</v>
      </c>
      <c r="R177" s="130">
        <v>677.1618986499999</v>
      </c>
      <c r="S177" s="130">
        <v>9.3101917499999995</v>
      </c>
      <c r="T177" s="130">
        <v>21.21334323</v>
      </c>
      <c r="U177" s="130"/>
      <c r="V177" s="130"/>
    </row>
    <row r="178" spans="1:22">
      <c r="A178" s="8">
        <v>45627</v>
      </c>
      <c r="B178" s="130">
        <v>9502.6464573099984</v>
      </c>
      <c r="C178" s="130">
        <v>1877.0640033300001</v>
      </c>
      <c r="D178" s="130">
        <v>69.146603220000003</v>
      </c>
      <c r="E178" s="130">
        <v>3251.0775096500001</v>
      </c>
      <c r="F178" s="130">
        <v>117.98816782</v>
      </c>
      <c r="G178" s="130">
        <v>59.243318689999995</v>
      </c>
      <c r="H178" s="130">
        <v>440.89126778000002</v>
      </c>
      <c r="I178" s="130">
        <v>1718.6764752499998</v>
      </c>
      <c r="J178" s="130">
        <v>642.08645274000003</v>
      </c>
      <c r="K178" s="130">
        <v>18.93109634</v>
      </c>
      <c r="L178" s="130">
        <v>130.56763369999999</v>
      </c>
      <c r="M178" s="130">
        <v>6.7289910800000001</v>
      </c>
      <c r="N178" s="130">
        <v>300.68172508999999</v>
      </c>
      <c r="O178" s="130">
        <v>83.705323069999992</v>
      </c>
      <c r="P178" s="130">
        <v>56.942475320000007</v>
      </c>
      <c r="Q178" s="130">
        <v>63.49772059</v>
      </c>
      <c r="R178" s="130">
        <v>639.22739563999994</v>
      </c>
      <c r="S178" s="130">
        <v>7.6142432899999992</v>
      </c>
      <c r="T178" s="130">
        <v>18.576054710000001</v>
      </c>
      <c r="U178" s="130"/>
      <c r="V178" s="130"/>
    </row>
    <row r="179" spans="1:22">
      <c r="A179" s="8">
        <v>45658</v>
      </c>
      <c r="B179" s="130">
        <v>8914.5531840400017</v>
      </c>
      <c r="C179" s="130">
        <v>2100.22278938</v>
      </c>
      <c r="D179" s="130">
        <v>48.158005750000001</v>
      </c>
      <c r="E179" s="130">
        <v>3155.2593037300003</v>
      </c>
      <c r="F179" s="130">
        <v>166.44845153</v>
      </c>
      <c r="G179" s="130">
        <v>76.256170859999997</v>
      </c>
      <c r="H179" s="130">
        <v>288.06509628999999</v>
      </c>
      <c r="I179" s="130">
        <v>1299.8790682700001</v>
      </c>
      <c r="J179" s="130">
        <v>574.02819918</v>
      </c>
      <c r="K179" s="130">
        <v>19.850603530000001</v>
      </c>
      <c r="L179" s="130">
        <v>89.818028119999994</v>
      </c>
      <c r="M179" s="130">
        <v>6.6866493499999997</v>
      </c>
      <c r="N179" s="130">
        <v>375.89197917000007</v>
      </c>
      <c r="O179" s="130">
        <v>85.960508439999998</v>
      </c>
      <c r="P179" s="130">
        <v>58.351209330000003</v>
      </c>
      <c r="Q179" s="130">
        <v>67.081920090000011</v>
      </c>
      <c r="R179" s="130">
        <v>476.73161585000003</v>
      </c>
      <c r="S179" s="130">
        <v>7.4356287300000004</v>
      </c>
      <c r="T179" s="130">
        <v>18.427956439999999</v>
      </c>
      <c r="U179" s="130"/>
      <c r="V179" s="130"/>
    </row>
    <row r="180" spans="1:22">
      <c r="A180" s="8">
        <v>45689</v>
      </c>
      <c r="B180" s="130">
        <v>9141.7607162000004</v>
      </c>
      <c r="C180" s="130">
        <v>2265.0506679599998</v>
      </c>
      <c r="D180" s="130">
        <v>44.160681400000001</v>
      </c>
      <c r="E180" s="130">
        <v>2863.4430461900001</v>
      </c>
      <c r="F180" s="130">
        <v>256.45921831999999</v>
      </c>
      <c r="G180" s="130">
        <v>86.525424959999995</v>
      </c>
      <c r="H180" s="130">
        <v>273.70535833999998</v>
      </c>
      <c r="I180" s="130">
        <v>1546.3996974900001</v>
      </c>
      <c r="J180" s="130">
        <v>557.05043097999999</v>
      </c>
      <c r="K180" s="130">
        <v>22.342232709999998</v>
      </c>
      <c r="L180" s="130">
        <v>91.061889860000008</v>
      </c>
      <c r="M180" s="130">
        <v>6.5705001699999999</v>
      </c>
      <c r="N180" s="130">
        <v>272.73728690999997</v>
      </c>
      <c r="O180" s="130">
        <v>97.424329669999992</v>
      </c>
      <c r="P180" s="130">
        <v>43.272038780000003</v>
      </c>
      <c r="Q180" s="130">
        <v>65.836212809999992</v>
      </c>
      <c r="R180" s="130">
        <v>622.36067448000017</v>
      </c>
      <c r="S180" s="130">
        <v>7.5083219299999993</v>
      </c>
      <c r="T180" s="130">
        <v>19.85270324</v>
      </c>
      <c r="U180" s="130"/>
      <c r="V180" s="130"/>
    </row>
    <row r="181" spans="1:22">
      <c r="A181" s="8">
        <v>45717</v>
      </c>
      <c r="B181" s="130">
        <v>9113.5124266699986</v>
      </c>
      <c r="C181" s="130">
        <v>2261.7466095300006</v>
      </c>
      <c r="D181" s="130">
        <v>41.542592769999999</v>
      </c>
      <c r="E181" s="130">
        <v>2712.65524534</v>
      </c>
      <c r="F181" s="130">
        <v>197.63120574999999</v>
      </c>
      <c r="G181" s="130">
        <v>86.936755129999995</v>
      </c>
      <c r="H181" s="130">
        <v>277.67619278999996</v>
      </c>
      <c r="I181" s="130">
        <v>1755.8223349800001</v>
      </c>
      <c r="J181" s="130">
        <v>553.90268090999996</v>
      </c>
      <c r="K181" s="130">
        <v>22.607421550000002</v>
      </c>
      <c r="L181" s="130">
        <v>91.887214929999985</v>
      </c>
      <c r="M181" s="130">
        <v>6.5372666399999995</v>
      </c>
      <c r="N181" s="130">
        <v>277.75585510000002</v>
      </c>
      <c r="O181" s="130">
        <v>113.33072183000002</v>
      </c>
      <c r="P181" s="130">
        <v>48.933836290000002</v>
      </c>
      <c r="Q181" s="130">
        <v>67.51208351999999</v>
      </c>
      <c r="R181" s="130">
        <v>572.79464227999995</v>
      </c>
      <c r="S181" s="130">
        <v>7.1224786499999997</v>
      </c>
      <c r="T181" s="130">
        <v>17.117288680000001</v>
      </c>
      <c r="U181" s="130"/>
      <c r="V181" s="130"/>
    </row>
    <row r="182" spans="1:22">
      <c r="A182" s="8">
        <v>45748</v>
      </c>
      <c r="B182" s="130">
        <v>9909.2273334499987</v>
      </c>
      <c r="C182" s="130">
        <v>2453.2465498400002</v>
      </c>
      <c r="D182" s="130">
        <v>46.059367589999994</v>
      </c>
      <c r="E182" s="130">
        <v>2894.7853552900001</v>
      </c>
      <c r="F182" s="130">
        <v>216.20147305999998</v>
      </c>
      <c r="G182" s="130">
        <v>87.867984239999998</v>
      </c>
      <c r="H182" s="130">
        <v>273.04628351000008</v>
      </c>
      <c r="I182" s="130">
        <v>1996.0391924800001</v>
      </c>
      <c r="J182" s="130">
        <v>643.5578354700001</v>
      </c>
      <c r="K182" s="130">
        <v>27.635519739999999</v>
      </c>
      <c r="L182" s="130">
        <v>92.031713390000021</v>
      </c>
      <c r="M182" s="130">
        <v>6.5595340200000001</v>
      </c>
      <c r="N182" s="130">
        <v>294.79164343999997</v>
      </c>
      <c r="O182" s="130">
        <v>121.77998619000002</v>
      </c>
      <c r="P182" s="130">
        <v>52.461496310000001</v>
      </c>
      <c r="Q182" s="130">
        <v>64.852092540000001</v>
      </c>
      <c r="R182" s="130">
        <v>613.21580356000015</v>
      </c>
      <c r="S182" s="130">
        <v>7.2302622000000003</v>
      </c>
      <c r="T182" s="130">
        <v>17.865240580000002</v>
      </c>
      <c r="U182" s="130"/>
      <c r="V182" s="130"/>
    </row>
    <row r="183" spans="1:22">
      <c r="A183" s="8">
        <v>45778</v>
      </c>
      <c r="B183" s="130">
        <v>9340.1767398699994</v>
      </c>
      <c r="C183" s="130">
        <v>2735.5884873</v>
      </c>
      <c r="D183" s="130">
        <v>46.084150449999996</v>
      </c>
      <c r="E183" s="130">
        <v>2637.1738158600001</v>
      </c>
      <c r="F183" s="130">
        <v>199.74046185</v>
      </c>
      <c r="G183" s="130">
        <v>67.00682565000001</v>
      </c>
      <c r="H183" s="130">
        <v>289.00156448999996</v>
      </c>
      <c r="I183" s="130">
        <v>1378.0416388799999</v>
      </c>
      <c r="J183" s="130">
        <v>688.72996966999995</v>
      </c>
      <c r="K183" s="130">
        <v>21.975093489999999</v>
      </c>
      <c r="L183" s="130">
        <v>91.853574319999993</v>
      </c>
      <c r="M183" s="130">
        <v>6.8972753500000001</v>
      </c>
      <c r="N183" s="130">
        <v>299.56765543999995</v>
      </c>
      <c r="O183" s="130">
        <v>120.26304007000002</v>
      </c>
      <c r="P183" s="130">
        <v>68.444167539999995</v>
      </c>
      <c r="Q183" s="130">
        <v>58.366859570000003</v>
      </c>
      <c r="R183" s="130">
        <v>604.9972176</v>
      </c>
      <c r="S183" s="130">
        <v>7.2651320400000001</v>
      </c>
      <c r="T183" s="130">
        <v>19.179810300000003</v>
      </c>
      <c r="U183" s="130"/>
      <c r="V183" s="130"/>
    </row>
    <row r="184" spans="1:22">
      <c r="A184" s="8">
        <v>45809</v>
      </c>
      <c r="B184" s="130">
        <v>9806.172801929999</v>
      </c>
      <c r="C184" s="130">
        <v>2898.5456044599996</v>
      </c>
      <c r="D184" s="130">
        <v>57.600254460000002</v>
      </c>
      <c r="E184" s="130">
        <v>2620.83689671</v>
      </c>
      <c r="F184" s="130">
        <v>166.94629502999999</v>
      </c>
      <c r="G184" s="130">
        <v>68.251942820000011</v>
      </c>
      <c r="H184" s="130">
        <v>262.11453353000002</v>
      </c>
      <c r="I184" s="130">
        <v>1710.04998937</v>
      </c>
      <c r="J184" s="130">
        <v>672.01388474000009</v>
      </c>
      <c r="K184" s="130">
        <v>21.44458783</v>
      </c>
      <c r="L184" s="130">
        <v>89.804060030000002</v>
      </c>
      <c r="M184" s="130">
        <v>6.9494776399999996</v>
      </c>
      <c r="N184" s="130">
        <v>315.72166886000002</v>
      </c>
      <c r="O184" s="130">
        <v>121.43414778999998</v>
      </c>
      <c r="P184" s="130">
        <v>72.861998280000009</v>
      </c>
      <c r="Q184" s="130">
        <v>52.469157300000006</v>
      </c>
      <c r="R184" s="130">
        <v>643.39213302999997</v>
      </c>
      <c r="S184" s="130">
        <v>6.5053557700000004</v>
      </c>
      <c r="T184" s="130">
        <v>19.230814279999997</v>
      </c>
      <c r="U184" s="130"/>
      <c r="V184" s="130"/>
    </row>
    <row r="185" spans="1:22">
      <c r="A185" s="8">
        <v>45839</v>
      </c>
      <c r="B185" s="130">
        <v>9813.3803252199978</v>
      </c>
      <c r="C185" s="130">
        <v>2968.1862585999997</v>
      </c>
      <c r="D185" s="130">
        <v>60.29900422</v>
      </c>
      <c r="E185" s="130">
        <v>2569.8906221799998</v>
      </c>
      <c r="F185" s="130">
        <v>185.82197864</v>
      </c>
      <c r="G185" s="130">
        <v>71.931916689999994</v>
      </c>
      <c r="H185" s="130">
        <v>301.14743259999995</v>
      </c>
      <c r="I185" s="130">
        <v>1655.2484232899997</v>
      </c>
      <c r="J185" s="130">
        <v>693.8839268700001</v>
      </c>
      <c r="K185" s="130">
        <v>20.636094459999999</v>
      </c>
      <c r="L185" s="130">
        <v>100.60583559</v>
      </c>
      <c r="M185" s="130">
        <v>6.6683957500000002</v>
      </c>
      <c r="N185" s="130">
        <v>298.49967597</v>
      </c>
      <c r="O185" s="130">
        <v>121.65655393000002</v>
      </c>
      <c r="P185" s="130">
        <v>72.386601809999988</v>
      </c>
      <c r="Q185" s="130">
        <v>44.905046399999996</v>
      </c>
      <c r="R185" s="130">
        <v>618.94242570999995</v>
      </c>
      <c r="S185" s="130">
        <v>6.7788829399999999</v>
      </c>
      <c r="T185" s="130">
        <v>15.891249569999999</v>
      </c>
      <c r="U185" s="130"/>
      <c r="V185" s="130"/>
    </row>
    <row r="186" spans="1:22">
      <c r="A186" s="8">
        <v>45870</v>
      </c>
      <c r="B186" s="130">
        <v>10027.288852159998</v>
      </c>
      <c r="C186" s="130">
        <v>3156.4244188000002</v>
      </c>
      <c r="D186" s="130">
        <v>57.809289549999995</v>
      </c>
      <c r="E186" s="130">
        <v>2584.59861671</v>
      </c>
      <c r="F186" s="130">
        <v>186.49753781000001</v>
      </c>
      <c r="G186" s="130">
        <v>65.198647059999999</v>
      </c>
      <c r="H186" s="130">
        <v>274.86757869000002</v>
      </c>
      <c r="I186" s="130">
        <v>1661.5845253399998</v>
      </c>
      <c r="J186" s="130">
        <v>553.90616535000004</v>
      </c>
      <c r="K186" s="130">
        <v>22.086290340000001</v>
      </c>
      <c r="L186" s="130">
        <v>223.89391348000001</v>
      </c>
      <c r="M186" s="130">
        <v>6.9197102600000004</v>
      </c>
      <c r="N186" s="130">
        <v>305.77245176000002</v>
      </c>
      <c r="O186" s="130">
        <v>118.17389048</v>
      </c>
      <c r="P186" s="130">
        <v>73.824057699999997</v>
      </c>
      <c r="Q186" s="130">
        <v>68.34386443999999</v>
      </c>
      <c r="R186" s="130">
        <v>641.97976107</v>
      </c>
      <c r="S186" s="130">
        <v>8.6670803900000006</v>
      </c>
      <c r="T186" s="130">
        <v>16.741052930000002</v>
      </c>
      <c r="U186" s="130"/>
      <c r="V186" s="130"/>
    </row>
    <row r="187" spans="1:22">
      <c r="A187" s="8">
        <v>45901</v>
      </c>
      <c r="B187" s="130">
        <v>10440.254642140002</v>
      </c>
      <c r="C187" s="130">
        <v>3182.0359159799991</v>
      </c>
      <c r="D187" s="130">
        <v>65.252736549999995</v>
      </c>
      <c r="E187" s="130">
        <v>2703.5202053200001</v>
      </c>
      <c r="F187" s="130">
        <v>165.85457401999997</v>
      </c>
      <c r="G187" s="130">
        <v>67.080528219999991</v>
      </c>
      <c r="H187" s="130">
        <v>322.08376804</v>
      </c>
      <c r="I187" s="130">
        <v>1891.7480450799999</v>
      </c>
      <c r="J187" s="130">
        <v>575.79835822999996</v>
      </c>
      <c r="K187" s="130">
        <v>23.582366650000001</v>
      </c>
      <c r="L187" s="130">
        <v>83.857862400000002</v>
      </c>
      <c r="M187" s="130">
        <v>7.0578908800000004</v>
      </c>
      <c r="N187" s="130">
        <v>328.43557277000002</v>
      </c>
      <c r="O187" s="130">
        <v>128.11912281000002</v>
      </c>
      <c r="P187" s="130">
        <v>87.637829599999989</v>
      </c>
      <c r="Q187" s="130">
        <v>81.664142819999995</v>
      </c>
      <c r="R187" s="130">
        <v>701.25135981000005</v>
      </c>
      <c r="S187" s="130">
        <v>8.9093778400000012</v>
      </c>
      <c r="T187" s="130">
        <v>16.36498512</v>
      </c>
      <c r="U187" s="130"/>
      <c r="V187" s="130"/>
    </row>
    <row r="188" spans="1:22">
      <c r="A188" s="8">
        <v>45931</v>
      </c>
      <c r="B188" s="130">
        <v>10434.428061519999</v>
      </c>
      <c r="C188" s="130">
        <v>3214.8101617400002</v>
      </c>
      <c r="D188" s="130">
        <v>91.554376059999996</v>
      </c>
      <c r="E188" s="130">
        <v>2543.5341077200001</v>
      </c>
      <c r="F188" s="130">
        <v>76.562755179999982</v>
      </c>
      <c r="G188" s="130">
        <v>80.519076360000014</v>
      </c>
      <c r="H188" s="130">
        <v>324.64210334000001</v>
      </c>
      <c r="I188" s="130">
        <v>2041.6550352700001</v>
      </c>
      <c r="J188" s="130">
        <v>551.15332069999999</v>
      </c>
      <c r="K188" s="130">
        <v>27.044033859999999</v>
      </c>
      <c r="L188" s="130">
        <v>93.546964169999995</v>
      </c>
      <c r="M188" s="130">
        <v>6.9418010900000002</v>
      </c>
      <c r="N188" s="130">
        <v>353.56418375999999</v>
      </c>
      <c r="O188" s="130">
        <v>127.44330004000001</v>
      </c>
      <c r="P188" s="130">
        <v>100.13510903000001</v>
      </c>
      <c r="Q188" s="130">
        <v>81.151160439999998</v>
      </c>
      <c r="R188" s="130">
        <v>690.62714692999998</v>
      </c>
      <c r="S188" s="130">
        <v>10.244014150000002</v>
      </c>
      <c r="T188" s="130">
        <v>19.299411680000002</v>
      </c>
      <c r="U188" s="130"/>
      <c r="V188" s="130"/>
    </row>
    <row r="189" spans="1:22">
      <c r="A189" s="8">
        <v>45962</v>
      </c>
      <c r="B189" s="130">
        <v>9653.3424400900021</v>
      </c>
      <c r="C189" s="130">
        <v>2608.6997107100001</v>
      </c>
      <c r="D189" s="130">
        <v>96.091326380000012</v>
      </c>
      <c r="E189" s="130">
        <v>2670.5287378500002</v>
      </c>
      <c r="F189" s="130">
        <v>34.96707001</v>
      </c>
      <c r="G189" s="130">
        <v>65.735496709999993</v>
      </c>
      <c r="H189" s="130">
        <v>349.24042781000003</v>
      </c>
      <c r="I189" s="130">
        <v>1659.6072358400002</v>
      </c>
      <c r="J189" s="130">
        <v>551.69100732000004</v>
      </c>
      <c r="K189" s="130">
        <v>26.732781190000001</v>
      </c>
      <c r="L189" s="130">
        <v>113.93897122000001</v>
      </c>
      <c r="M189" s="130">
        <v>6.4872130799999992</v>
      </c>
      <c r="N189" s="130">
        <v>480.37179806000012</v>
      </c>
      <c r="O189" s="130">
        <v>129.14667421999999</v>
      </c>
      <c r="P189" s="130">
        <v>91.455855529999994</v>
      </c>
      <c r="Q189" s="130">
        <v>79.228179310000002</v>
      </c>
      <c r="R189" s="130">
        <v>665.01945764000004</v>
      </c>
      <c r="S189" s="130">
        <v>9.3218207300000007</v>
      </c>
      <c r="T189" s="130">
        <v>15.07867648</v>
      </c>
      <c r="U189" s="130"/>
      <c r="V189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hidden="1" outlineLevel="1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 hidden="1" outlineLevel="1" collapsed="1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 hidden="1" outlineLevel="1" collapsed="1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 hidden="1" outlineLevel="1" collapsed="1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 hidden="1" outlineLevel="1" collapsed="1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 hidden="1" outlineLevel="1" collapsed="1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 hidden="1" outlineLevel="1" collapsed="1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 hidden="1" outlineLevel="1" collapsed="1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 hidden="1" outlineLevel="1" collapsed="1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 hidden="1" outlineLevel="1" collapsed="1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 hidden="1" outlineLevel="1" collapsed="1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 hidden="1" outlineLevel="1" collapsed="1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  <row r="171" spans="1:31" ht="13.8" hidden="1" outlineLevel="1" collapsed="1">
      <c r="A171" s="8">
        <v>45413</v>
      </c>
      <c r="B171" s="46">
        <v>16.833600000000001</v>
      </c>
      <c r="C171" s="46">
        <v>22.7807</v>
      </c>
      <c r="D171" s="46">
        <v>14.478199999999999</v>
      </c>
      <c r="E171" s="46">
        <v>12.8142</v>
      </c>
      <c r="F171" s="46">
        <v>19.363199999999999</v>
      </c>
      <c r="G171" s="46">
        <v>17.658300000000001</v>
      </c>
      <c r="H171" s="46">
        <v>20.059799999999999</v>
      </c>
      <c r="I171" s="46">
        <v>22.7807</v>
      </c>
      <c r="J171" s="46">
        <v>18.451699999999999</v>
      </c>
      <c r="K171" s="46">
        <v>16.893899999999999</v>
      </c>
      <c r="L171" s="46">
        <v>21.976800000000001</v>
      </c>
      <c r="M171" s="46">
        <v>18.05</v>
      </c>
      <c r="N171" s="46">
        <v>6.4035000000000002</v>
      </c>
      <c r="O171" s="46">
        <v>0</v>
      </c>
      <c r="P171" s="46">
        <v>6.4035000000000002</v>
      </c>
      <c r="Q171" s="46">
        <v>6.3211000000000004</v>
      </c>
      <c r="R171" s="46">
        <v>6.9272</v>
      </c>
      <c r="S171" s="46">
        <v>9</v>
      </c>
      <c r="T171" s="46">
        <v>7.1520000000000001</v>
      </c>
      <c r="U171" s="46">
        <v>0</v>
      </c>
      <c r="V171" s="46">
        <v>7.1520000000000001</v>
      </c>
      <c r="W171" s="46">
        <v>7.0713999999999997</v>
      </c>
      <c r="X171" s="46">
        <v>7.9615999999999998</v>
      </c>
      <c r="Y171" s="46">
        <v>0</v>
      </c>
      <c r="Z171" s="46">
        <v>5.2355</v>
      </c>
      <c r="AA171" s="46">
        <v>0</v>
      </c>
      <c r="AB171" s="46">
        <v>5.2355</v>
      </c>
      <c r="AC171" s="46">
        <v>5</v>
      </c>
      <c r="AD171" s="46">
        <v>6.1582999999999997</v>
      </c>
      <c r="AE171" s="46">
        <v>9</v>
      </c>
    </row>
    <row r="172" spans="1:31" ht="13.8" hidden="1" outlineLevel="1" collapsed="1">
      <c r="A172" s="8">
        <v>45444</v>
      </c>
      <c r="B172" s="46">
        <v>17.836300000000001</v>
      </c>
      <c r="C172" s="46">
        <v>21.8537</v>
      </c>
      <c r="D172" s="46">
        <v>16.1496</v>
      </c>
      <c r="E172" s="46">
        <v>14.715299999999999</v>
      </c>
      <c r="F172" s="46">
        <v>19.556000000000001</v>
      </c>
      <c r="G172" s="46">
        <v>0</v>
      </c>
      <c r="H172" s="46">
        <v>18.203800000000001</v>
      </c>
      <c r="I172" s="46">
        <v>21.8537</v>
      </c>
      <c r="J172" s="46">
        <v>16.597300000000001</v>
      </c>
      <c r="K172" s="46">
        <v>15.0708</v>
      </c>
      <c r="L172" s="46">
        <v>20.365500000000001</v>
      </c>
      <c r="M172" s="46">
        <v>0</v>
      </c>
      <c r="N172" s="46">
        <v>6.8930999999999996</v>
      </c>
      <c r="O172" s="46">
        <v>0</v>
      </c>
      <c r="P172" s="46">
        <v>6.8930999999999996</v>
      </c>
      <c r="Q172" s="46">
        <v>5</v>
      </c>
      <c r="R172" s="46">
        <v>9.1019000000000005</v>
      </c>
      <c r="S172" s="46" t="s">
        <v>127</v>
      </c>
      <c r="T172" s="46">
        <v>5.4122000000000003</v>
      </c>
      <c r="U172" s="46">
        <v>0</v>
      </c>
      <c r="V172" s="46">
        <v>5.4122000000000003</v>
      </c>
      <c r="W172" s="46">
        <v>0</v>
      </c>
      <c r="X172" s="46">
        <v>5.4122000000000003</v>
      </c>
      <c r="Y172" s="46">
        <v>0</v>
      </c>
      <c r="Z172" s="46">
        <v>7.0324999999999998</v>
      </c>
      <c r="AA172" s="46">
        <v>0</v>
      </c>
      <c r="AB172" s="46">
        <v>7.0324999999999998</v>
      </c>
      <c r="AC172" s="46">
        <v>5</v>
      </c>
      <c r="AD172" s="46">
        <v>9.9472000000000005</v>
      </c>
      <c r="AE172" s="46">
        <v>0</v>
      </c>
    </row>
    <row r="173" spans="1:31" ht="13.8" hidden="1" outlineLevel="1" collapsed="1">
      <c r="A173" s="8">
        <v>45474</v>
      </c>
      <c r="B173" s="46">
        <v>17.504300000000001</v>
      </c>
      <c r="C173" s="46">
        <v>18.511399999999998</v>
      </c>
      <c r="D173" s="46">
        <v>17.266100000000002</v>
      </c>
      <c r="E173" s="46">
        <v>12.777200000000001</v>
      </c>
      <c r="F173" s="46">
        <v>20.784600000000001</v>
      </c>
      <c r="G173" s="46">
        <v>12.883599999999999</v>
      </c>
      <c r="H173" s="46">
        <v>19.056999999999999</v>
      </c>
      <c r="I173" s="46">
        <v>18.511399999999998</v>
      </c>
      <c r="J173" s="46">
        <v>19.206499999999998</v>
      </c>
      <c r="K173" s="46">
        <v>15.9527</v>
      </c>
      <c r="L173" s="46">
        <v>21.153600000000001</v>
      </c>
      <c r="M173" s="46">
        <v>12.883599999999999</v>
      </c>
      <c r="N173" s="46">
        <v>5.0038999999999998</v>
      </c>
      <c r="O173" s="46">
        <v>0</v>
      </c>
      <c r="P173" s="46">
        <v>5.0038999999999998</v>
      </c>
      <c r="Q173" s="46">
        <v>4.8808999999999996</v>
      </c>
      <c r="R173" s="46">
        <v>6.1036000000000001</v>
      </c>
      <c r="S173" s="46" t="s">
        <v>127</v>
      </c>
      <c r="T173" s="46">
        <v>5.6108000000000002</v>
      </c>
      <c r="U173" s="46">
        <v>0</v>
      </c>
      <c r="V173" s="46">
        <v>5.6108000000000002</v>
      </c>
      <c r="W173" s="46">
        <v>0</v>
      </c>
      <c r="X173" s="46">
        <v>5.6108000000000002</v>
      </c>
      <c r="Y173" s="46">
        <v>0</v>
      </c>
      <c r="Z173" s="46">
        <v>5.0027999999999997</v>
      </c>
      <c r="AA173" s="46">
        <v>0</v>
      </c>
      <c r="AB173" s="46">
        <v>5.0027999999999997</v>
      </c>
      <c r="AC173" s="46">
        <v>4.8808999999999996</v>
      </c>
      <c r="AD173" s="46">
        <v>6.1120999999999999</v>
      </c>
      <c r="AE173" s="46">
        <v>0</v>
      </c>
    </row>
    <row r="174" spans="1:31" ht="13.8" hidden="1" outlineLevel="1" collapsed="1">
      <c r="A174" s="8">
        <v>45505</v>
      </c>
      <c r="B174" s="46">
        <v>16.3264</v>
      </c>
      <c r="C174" s="46">
        <v>21.9741</v>
      </c>
      <c r="D174" s="46">
        <v>14.6317</v>
      </c>
      <c r="E174" s="46">
        <v>13.6424</v>
      </c>
      <c r="F174" s="46">
        <v>16.980699999999999</v>
      </c>
      <c r="G174" s="46">
        <v>18.12</v>
      </c>
      <c r="H174" s="46">
        <v>17.591100000000001</v>
      </c>
      <c r="I174" s="46">
        <v>21.9741</v>
      </c>
      <c r="J174" s="46">
        <v>16.075399999999998</v>
      </c>
      <c r="K174" s="46">
        <v>14.873100000000001</v>
      </c>
      <c r="L174" s="46">
        <v>19.098500000000001</v>
      </c>
      <c r="M174" s="46">
        <v>18.12</v>
      </c>
      <c r="N174" s="46">
        <v>5.1597</v>
      </c>
      <c r="O174" s="46">
        <v>0</v>
      </c>
      <c r="P174" s="46">
        <v>5.1597</v>
      </c>
      <c r="Q174" s="46">
        <v>4.8247</v>
      </c>
      <c r="R174" s="46">
        <v>5.7918000000000003</v>
      </c>
      <c r="S174" s="46" t="s">
        <v>127</v>
      </c>
      <c r="T174" s="46">
        <v>7.21</v>
      </c>
      <c r="U174" s="46">
        <v>0</v>
      </c>
      <c r="V174" s="46">
        <v>7.21</v>
      </c>
      <c r="W174" s="46">
        <v>0</v>
      </c>
      <c r="X174" s="46">
        <v>7.21</v>
      </c>
      <c r="Y174" s="46">
        <v>0</v>
      </c>
      <c r="Z174" s="46">
        <v>5.0651000000000002</v>
      </c>
      <c r="AA174" s="46">
        <v>0</v>
      </c>
      <c r="AB174" s="46">
        <v>5.0651000000000002</v>
      </c>
      <c r="AC174" s="46">
        <v>4.8247</v>
      </c>
      <c r="AD174" s="46">
        <v>5.5848000000000004</v>
      </c>
      <c r="AE174" s="46">
        <v>0</v>
      </c>
    </row>
    <row r="175" spans="1:31" ht="13.8" hidden="1" outlineLevel="1" collapsed="1">
      <c r="A175" s="8">
        <v>45536</v>
      </c>
      <c r="B175" s="46">
        <v>18.5398</v>
      </c>
      <c r="C175" s="46">
        <v>23.493500000000001</v>
      </c>
      <c r="D175" s="46">
        <v>16.448899999999998</v>
      </c>
      <c r="E175" s="46">
        <v>15.235799999999999</v>
      </c>
      <c r="F175" s="46">
        <v>17.422499999999999</v>
      </c>
      <c r="G175" s="46">
        <v>17.170000000000002</v>
      </c>
      <c r="H175" s="46">
        <v>19.643599999999999</v>
      </c>
      <c r="I175" s="46">
        <v>23.493500000000001</v>
      </c>
      <c r="J175" s="46">
        <v>17.8262</v>
      </c>
      <c r="K175" s="46">
        <v>16.280799999999999</v>
      </c>
      <c r="L175" s="46">
        <v>19.1052</v>
      </c>
      <c r="M175" s="46">
        <v>17.170000000000002</v>
      </c>
      <c r="N175" s="46">
        <v>4.8202999999999996</v>
      </c>
      <c r="O175" s="46">
        <v>0</v>
      </c>
      <c r="P175" s="46">
        <v>4.8202999999999996</v>
      </c>
      <c r="Q175" s="46">
        <v>4.8884999999999996</v>
      </c>
      <c r="R175" s="46">
        <v>4.7774999999999999</v>
      </c>
      <c r="S175" s="46" t="s">
        <v>127</v>
      </c>
      <c r="T175" s="46">
        <v>4.7755000000000001</v>
      </c>
      <c r="U175" s="46">
        <v>0</v>
      </c>
      <c r="V175" s="46">
        <v>4.7755000000000001</v>
      </c>
      <c r="W175" s="46">
        <v>2.5099999999999998</v>
      </c>
      <c r="X175" s="46">
        <v>4.7801</v>
      </c>
      <c r="Y175" s="46">
        <v>0</v>
      </c>
      <c r="Z175" s="46">
        <v>4.8918999999999997</v>
      </c>
      <c r="AA175" s="46">
        <v>0</v>
      </c>
      <c r="AB175" s="46">
        <v>4.8918999999999997</v>
      </c>
      <c r="AC175" s="46">
        <v>4.8963000000000001</v>
      </c>
      <c r="AD175" s="46">
        <v>2.5099999999999998</v>
      </c>
      <c r="AE175" s="46">
        <v>0</v>
      </c>
    </row>
    <row r="176" spans="1:31" ht="13.8" hidden="1" outlineLevel="1" collapsed="1">
      <c r="A176" s="8">
        <v>45566</v>
      </c>
      <c r="B176" s="46">
        <v>18.558800000000002</v>
      </c>
      <c r="C176" s="46">
        <v>21.865300000000001</v>
      </c>
      <c r="D176" s="46">
        <v>17.833100000000002</v>
      </c>
      <c r="E176" s="46">
        <v>15.7507</v>
      </c>
      <c r="F176" s="46">
        <v>19.560400000000001</v>
      </c>
      <c r="G176" s="46">
        <v>17.666799999999999</v>
      </c>
      <c r="H176" s="46">
        <v>18.963200000000001</v>
      </c>
      <c r="I176" s="46">
        <v>21.865300000000001</v>
      </c>
      <c r="J176" s="46">
        <v>18.265699999999999</v>
      </c>
      <c r="K176" s="46">
        <v>15.696300000000001</v>
      </c>
      <c r="L176" s="46">
        <v>20.322199999999999</v>
      </c>
      <c r="M176" s="46">
        <v>17.666799999999999</v>
      </c>
      <c r="N176" s="46">
        <v>13.2745</v>
      </c>
      <c r="O176" s="46">
        <v>0</v>
      </c>
      <c r="P176" s="46">
        <v>13.2745</v>
      </c>
      <c r="Q176" s="46">
        <v>16.201599999999999</v>
      </c>
      <c r="R176" s="46">
        <v>9.6030999999999995</v>
      </c>
      <c r="S176" s="46" t="s">
        <v>127</v>
      </c>
      <c r="T176" s="46">
        <v>5.31</v>
      </c>
      <c r="U176" s="46">
        <v>0</v>
      </c>
      <c r="V176" s="46">
        <v>5.31</v>
      </c>
      <c r="W176" s="46">
        <v>0</v>
      </c>
      <c r="X176" s="46">
        <v>5.31</v>
      </c>
      <c r="Y176" s="46">
        <v>0</v>
      </c>
      <c r="Z176" s="46">
        <v>14.3049</v>
      </c>
      <c r="AA176" s="46">
        <v>0</v>
      </c>
      <c r="AB176" s="46">
        <v>14.3049</v>
      </c>
      <c r="AC176" s="46">
        <v>16.201599999999999</v>
      </c>
      <c r="AD176" s="46">
        <v>11.0977</v>
      </c>
      <c r="AE176" s="46">
        <v>0</v>
      </c>
    </row>
    <row r="177" spans="1:31" ht="13.8" collapsed="1">
      <c r="A177" s="8">
        <v>45597</v>
      </c>
      <c r="B177" s="46">
        <v>15.8208</v>
      </c>
      <c r="C177" s="46">
        <v>21.486999999999998</v>
      </c>
      <c r="D177" s="46">
        <v>14.4146</v>
      </c>
      <c r="E177" s="46">
        <v>12.9861</v>
      </c>
      <c r="F177" s="46">
        <v>18.0184</v>
      </c>
      <c r="G177" s="46">
        <v>10.7029</v>
      </c>
      <c r="H177" s="46">
        <v>17.292899999999999</v>
      </c>
      <c r="I177" s="46">
        <v>21.486999999999998</v>
      </c>
      <c r="J177" s="46">
        <v>16.065300000000001</v>
      </c>
      <c r="K177" s="46">
        <v>14.930199999999999</v>
      </c>
      <c r="L177" s="46">
        <v>18.5412</v>
      </c>
      <c r="M177" s="46">
        <v>10.7029</v>
      </c>
      <c r="N177" s="46">
        <v>5.2145999999999999</v>
      </c>
      <c r="O177" s="46">
        <v>0</v>
      </c>
      <c r="P177" s="46">
        <v>5.2145999999999999</v>
      </c>
      <c r="Q177" s="46">
        <v>5.2554999999999996</v>
      </c>
      <c r="R177" s="46">
        <v>4.6830999999999996</v>
      </c>
      <c r="S177" s="46" t="s">
        <v>127</v>
      </c>
      <c r="T177" s="46">
        <v>6.7028999999999996</v>
      </c>
      <c r="U177" s="46">
        <v>0</v>
      </c>
      <c r="V177" s="46">
        <v>6.7028999999999996</v>
      </c>
      <c r="W177" s="46">
        <v>6.7028999999999996</v>
      </c>
      <c r="X177" s="46">
        <v>0</v>
      </c>
      <c r="Y177" s="46">
        <v>0</v>
      </c>
      <c r="Z177" s="46">
        <v>4.7068000000000003</v>
      </c>
      <c r="AA177" s="46">
        <v>0</v>
      </c>
      <c r="AB177" s="46">
        <v>4.7068000000000003</v>
      </c>
      <c r="AC177" s="46">
        <v>4.7092999999999998</v>
      </c>
      <c r="AD177" s="46">
        <v>4.6830999999999996</v>
      </c>
      <c r="AE177" s="46">
        <v>0</v>
      </c>
    </row>
    <row r="178" spans="1:31" ht="13.8">
      <c r="A178" s="8">
        <v>45627</v>
      </c>
      <c r="B178" s="46">
        <v>12.266</v>
      </c>
      <c r="C178" s="46">
        <v>19.196300000000001</v>
      </c>
      <c r="D178" s="46">
        <v>10.898099999999999</v>
      </c>
      <c r="E178" s="46">
        <v>12.213200000000001</v>
      </c>
      <c r="F178" s="46">
        <v>9.7414000000000005</v>
      </c>
      <c r="G178" s="46">
        <v>10.4625</v>
      </c>
      <c r="H178" s="46">
        <v>16.3794</v>
      </c>
      <c r="I178" s="46">
        <v>19.196300000000001</v>
      </c>
      <c r="J178" s="46">
        <v>15.3774</v>
      </c>
      <c r="K178" s="46">
        <v>13.738099999999999</v>
      </c>
      <c r="L178" s="46">
        <v>19.482500000000002</v>
      </c>
      <c r="M178" s="46">
        <v>10.4625</v>
      </c>
      <c r="N178" s="46">
        <v>5.3129</v>
      </c>
      <c r="O178" s="46">
        <v>0</v>
      </c>
      <c r="P178" s="46">
        <v>5.3129</v>
      </c>
      <c r="Q178" s="46">
        <v>4.5136000000000003</v>
      </c>
      <c r="R178" s="46">
        <v>5.4805000000000001</v>
      </c>
      <c r="S178" s="46" t="s">
        <v>127</v>
      </c>
      <c r="T178" s="46">
        <v>8.3303999999999991</v>
      </c>
      <c r="U178" s="46">
        <v>0</v>
      </c>
      <c r="V178" s="46">
        <v>8.3303999999999991</v>
      </c>
      <c r="W178" s="46">
        <v>0</v>
      </c>
      <c r="X178" s="46">
        <v>8.3303999999999991</v>
      </c>
      <c r="Y178" s="46">
        <v>0</v>
      </c>
      <c r="Z178" s="46">
        <v>5.2998000000000003</v>
      </c>
      <c r="AA178" s="46">
        <v>0</v>
      </c>
      <c r="AB178" s="46">
        <v>5.2998000000000003</v>
      </c>
      <c r="AC178" s="46">
        <v>4.5136000000000003</v>
      </c>
      <c r="AD178" s="46">
        <v>5.4654999999999996</v>
      </c>
      <c r="AE178" s="46">
        <v>0</v>
      </c>
    </row>
    <row r="179" spans="1:31" ht="13.8">
      <c r="A179" s="8">
        <v>45658</v>
      </c>
      <c r="B179" s="46">
        <v>16.5977</v>
      </c>
      <c r="C179" s="46">
        <v>22.095500000000001</v>
      </c>
      <c r="D179" s="46">
        <v>15.507899999999999</v>
      </c>
      <c r="E179" s="46">
        <v>14.4511</v>
      </c>
      <c r="F179" s="46">
        <v>16.068899999999999</v>
      </c>
      <c r="G179" s="46">
        <v>16.3108</v>
      </c>
      <c r="H179" s="46">
        <v>18.7348</v>
      </c>
      <c r="I179" s="46">
        <v>22.095500000000001</v>
      </c>
      <c r="J179" s="46">
        <v>17.898199999999999</v>
      </c>
      <c r="K179" s="46">
        <v>15.0031</v>
      </c>
      <c r="L179" s="46">
        <v>20.026499999999999</v>
      </c>
      <c r="M179" s="46">
        <v>16.3108</v>
      </c>
      <c r="N179" s="46">
        <v>6.1624999999999996</v>
      </c>
      <c r="O179" s="46">
        <v>0</v>
      </c>
      <c r="P179" s="46">
        <v>6.1624999999999996</v>
      </c>
      <c r="Q179" s="46">
        <v>4.3170999999999999</v>
      </c>
      <c r="R179" s="46">
        <v>6.3413000000000004</v>
      </c>
      <c r="S179" s="46" t="s">
        <v>127</v>
      </c>
      <c r="T179" s="46">
        <v>8.5</v>
      </c>
      <c r="U179" s="46">
        <v>0</v>
      </c>
      <c r="V179" s="46">
        <v>8.5</v>
      </c>
      <c r="W179" s="46">
        <v>0</v>
      </c>
      <c r="X179" s="46">
        <v>8.5</v>
      </c>
      <c r="Y179" s="46">
        <v>0</v>
      </c>
      <c r="Z179" s="46">
        <v>5.8163999999999998</v>
      </c>
      <c r="AA179" s="46">
        <v>0</v>
      </c>
      <c r="AB179" s="46">
        <v>5.8163999999999998</v>
      </c>
      <c r="AC179" s="46">
        <v>4.3170999999999999</v>
      </c>
      <c r="AD179" s="46">
        <v>5.9855</v>
      </c>
      <c r="AE179" s="46">
        <v>0</v>
      </c>
    </row>
    <row r="180" spans="1:31" ht="13.8">
      <c r="A180" s="8">
        <v>45689</v>
      </c>
      <c r="B180" s="46">
        <v>16.001799999999999</v>
      </c>
      <c r="C180" s="46">
        <v>18.533799999999999</v>
      </c>
      <c r="D180" s="46">
        <v>14.905200000000001</v>
      </c>
      <c r="E180" s="46">
        <v>13.686199999999999</v>
      </c>
      <c r="F180" s="46">
        <v>17.423400000000001</v>
      </c>
      <c r="G180" s="46">
        <v>10.488799999999999</v>
      </c>
      <c r="H180" s="46">
        <v>16.925999999999998</v>
      </c>
      <c r="I180" s="46">
        <v>18.533799999999999</v>
      </c>
      <c r="J180" s="46">
        <v>16.133199999999999</v>
      </c>
      <c r="K180" s="46">
        <v>15.114100000000001</v>
      </c>
      <c r="L180" s="46">
        <v>18.104199999999999</v>
      </c>
      <c r="M180" s="46">
        <v>10.488799999999999</v>
      </c>
      <c r="N180" s="46">
        <v>6.0498000000000003</v>
      </c>
      <c r="O180" s="46">
        <v>0</v>
      </c>
      <c r="P180" s="46">
        <v>6.0498000000000003</v>
      </c>
      <c r="Q180" s="46">
        <v>6.1582999999999997</v>
      </c>
      <c r="R180" s="46">
        <v>5.4284999999999997</v>
      </c>
      <c r="S180" s="46" t="s">
        <v>127</v>
      </c>
      <c r="T180" s="46">
        <v>7.3075999999999999</v>
      </c>
      <c r="U180" s="46">
        <v>0</v>
      </c>
      <c r="V180" s="46">
        <v>7.3075999999999999</v>
      </c>
      <c r="W180" s="46">
        <v>7.7</v>
      </c>
      <c r="X180" s="46">
        <v>5.6165000000000003</v>
      </c>
      <c r="Y180" s="46">
        <v>0</v>
      </c>
      <c r="Z180" s="46">
        <v>4.5205000000000002</v>
      </c>
      <c r="AA180" s="46">
        <v>0</v>
      </c>
      <c r="AB180" s="46">
        <v>4.5205000000000002</v>
      </c>
      <c r="AC180" s="46">
        <v>4.4668999999999999</v>
      </c>
      <c r="AD180" s="46">
        <v>5</v>
      </c>
      <c r="AE180" s="46">
        <v>0</v>
      </c>
    </row>
    <row r="181" spans="1:31" ht="13.8">
      <c r="A181" s="8">
        <v>45717</v>
      </c>
      <c r="B181" s="46">
        <v>14.742599999999999</v>
      </c>
      <c r="C181" s="46">
        <v>18.766999999999999</v>
      </c>
      <c r="D181" s="46">
        <v>13.646800000000001</v>
      </c>
      <c r="E181" s="46">
        <v>12.3977</v>
      </c>
      <c r="F181" s="46">
        <v>17.9434</v>
      </c>
      <c r="G181" s="46">
        <v>14.6373</v>
      </c>
      <c r="H181" s="46">
        <v>16.439499999999999</v>
      </c>
      <c r="I181" s="46">
        <v>18.766999999999999</v>
      </c>
      <c r="J181" s="46">
        <v>15.665699999999999</v>
      </c>
      <c r="K181" s="46">
        <v>14.687799999999999</v>
      </c>
      <c r="L181" s="46">
        <v>18.440000000000001</v>
      </c>
      <c r="M181" s="46">
        <v>14.6373</v>
      </c>
      <c r="N181" s="46">
        <v>4.5060000000000002</v>
      </c>
      <c r="O181" s="46">
        <v>0</v>
      </c>
      <c r="P181" s="46">
        <v>4.5060000000000002</v>
      </c>
      <c r="Q181" s="46">
        <v>4.4466000000000001</v>
      </c>
      <c r="R181" s="46">
        <v>5.6881000000000004</v>
      </c>
      <c r="S181" s="46" t="s">
        <v>127</v>
      </c>
      <c r="T181" s="46">
        <v>5.6178999999999997</v>
      </c>
      <c r="U181" s="46">
        <v>0</v>
      </c>
      <c r="V181" s="46">
        <v>5.6178999999999997</v>
      </c>
      <c r="W181" s="46">
        <v>0</v>
      </c>
      <c r="X181" s="46">
        <v>5.6178999999999997</v>
      </c>
      <c r="Y181" s="46">
        <v>0</v>
      </c>
      <c r="Z181" s="46">
        <v>4.4981999999999998</v>
      </c>
      <c r="AA181" s="46">
        <v>0</v>
      </c>
      <c r="AB181" s="46">
        <v>4.4981999999999998</v>
      </c>
      <c r="AC181" s="46">
        <v>4.4466000000000001</v>
      </c>
      <c r="AD181" s="46">
        <v>5.7</v>
      </c>
      <c r="AE181" s="46">
        <v>0</v>
      </c>
    </row>
    <row r="182" spans="1:31" ht="13.8">
      <c r="A182" s="8">
        <v>45748</v>
      </c>
      <c r="B182" s="46">
        <v>18.0244</v>
      </c>
      <c r="C182" s="46">
        <v>19.868400000000001</v>
      </c>
      <c r="D182" s="46">
        <v>17.439699999999998</v>
      </c>
      <c r="E182" s="46">
        <v>14.4772</v>
      </c>
      <c r="F182" s="46">
        <v>18.729600000000001</v>
      </c>
      <c r="G182" s="46">
        <v>18.2849</v>
      </c>
      <c r="H182" s="46">
        <v>19.0503</v>
      </c>
      <c r="I182" s="46">
        <v>19.868400000000001</v>
      </c>
      <c r="J182" s="46">
        <v>18.7636</v>
      </c>
      <c r="K182" s="46">
        <v>16.847799999999999</v>
      </c>
      <c r="L182" s="46">
        <v>19.490600000000001</v>
      </c>
      <c r="M182" s="46">
        <v>18.2849</v>
      </c>
      <c r="N182" s="46">
        <v>4.8808999999999996</v>
      </c>
      <c r="O182" s="46">
        <v>0</v>
      </c>
      <c r="P182" s="46">
        <v>4.8808999999999996</v>
      </c>
      <c r="Q182" s="46">
        <v>4.6178999999999997</v>
      </c>
      <c r="R182" s="46">
        <v>5.2995999999999999</v>
      </c>
      <c r="S182" s="46" t="s">
        <v>127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4.8808999999999996</v>
      </c>
      <c r="AA182" s="46">
        <v>0</v>
      </c>
      <c r="AB182" s="46">
        <v>4.8808999999999996</v>
      </c>
      <c r="AC182" s="46">
        <v>4.6178999999999997</v>
      </c>
      <c r="AD182" s="46">
        <v>5.2995999999999999</v>
      </c>
      <c r="AE182" s="46">
        <v>0</v>
      </c>
    </row>
    <row r="183" spans="1:31" ht="13.8">
      <c r="A183" s="8">
        <v>45778</v>
      </c>
      <c r="B183" s="46">
        <v>15.5512</v>
      </c>
      <c r="C183" s="46">
        <v>20.802299999999999</v>
      </c>
      <c r="D183" s="46">
        <v>13.8833</v>
      </c>
      <c r="E183" s="46">
        <v>12.975199999999999</v>
      </c>
      <c r="F183" s="46">
        <v>15.5198</v>
      </c>
      <c r="G183" s="46">
        <v>15.4575</v>
      </c>
      <c r="H183" s="46">
        <v>17.985399999999998</v>
      </c>
      <c r="I183" s="46">
        <v>20.802299999999999</v>
      </c>
      <c r="J183" s="46">
        <v>16.773499999999999</v>
      </c>
      <c r="K183" s="46">
        <v>15.725</v>
      </c>
      <c r="L183" s="46">
        <v>18.543099999999999</v>
      </c>
      <c r="M183" s="46">
        <v>15.4575</v>
      </c>
      <c r="N183" s="46">
        <v>5.7276999999999996</v>
      </c>
      <c r="O183" s="46">
        <v>0</v>
      </c>
      <c r="P183" s="46">
        <v>5.7276999999999996</v>
      </c>
      <c r="Q183" s="46">
        <v>5.9444999999999997</v>
      </c>
      <c r="R183" s="46">
        <v>5.2427999999999999</v>
      </c>
      <c r="S183" s="46" t="s">
        <v>127</v>
      </c>
      <c r="T183" s="46">
        <v>6.0959000000000003</v>
      </c>
      <c r="U183" s="46">
        <v>0</v>
      </c>
      <c r="V183" s="46">
        <v>6.0959000000000003</v>
      </c>
      <c r="W183" s="46">
        <v>6.4778000000000002</v>
      </c>
      <c r="X183" s="46">
        <v>4.83</v>
      </c>
      <c r="Y183" s="46">
        <v>0</v>
      </c>
      <c r="Z183" s="46">
        <v>5.0038999999999998</v>
      </c>
      <c r="AA183" s="46">
        <v>0</v>
      </c>
      <c r="AB183" s="46">
        <v>5.0038999999999998</v>
      </c>
      <c r="AC183" s="46">
        <v>4.4511000000000003</v>
      </c>
      <c r="AD183" s="46">
        <v>5.6509999999999998</v>
      </c>
      <c r="AE183" s="46">
        <v>0</v>
      </c>
    </row>
    <row r="184" spans="1:31" ht="13.8">
      <c r="A184" s="8">
        <v>45809</v>
      </c>
      <c r="B184" s="46">
        <v>17.3415</v>
      </c>
      <c r="C184" s="46">
        <v>20.305900000000001</v>
      </c>
      <c r="D184" s="46">
        <v>15.792400000000001</v>
      </c>
      <c r="E184" s="46">
        <v>14.458500000000001</v>
      </c>
      <c r="F184" s="46">
        <v>17.596599999999999</v>
      </c>
      <c r="G184" s="46">
        <v>14.95</v>
      </c>
      <c r="H184" s="46">
        <v>18.3751</v>
      </c>
      <c r="I184" s="46">
        <v>20.305900000000001</v>
      </c>
      <c r="J184" s="46">
        <v>17.225300000000001</v>
      </c>
      <c r="K184" s="46">
        <v>16.485399999999998</v>
      </c>
      <c r="L184" s="46">
        <v>18.125399999999999</v>
      </c>
      <c r="M184" s="46">
        <v>14.95</v>
      </c>
      <c r="N184" s="46">
        <v>5.5324</v>
      </c>
      <c r="O184" s="46">
        <v>0</v>
      </c>
      <c r="P184" s="46">
        <v>5.5324</v>
      </c>
      <c r="Q184" s="46">
        <v>5.6070000000000002</v>
      </c>
      <c r="R184" s="46">
        <v>5.0740999999999996</v>
      </c>
      <c r="S184" s="46" t="s">
        <v>127</v>
      </c>
      <c r="T184" s="46">
        <v>6.1174999999999997</v>
      </c>
      <c r="U184" s="46">
        <v>0</v>
      </c>
      <c r="V184" s="46">
        <v>6.1174999999999997</v>
      </c>
      <c r="W184" s="46">
        <v>6.1228999999999996</v>
      </c>
      <c r="X184" s="46">
        <v>5.6257999999999999</v>
      </c>
      <c r="Y184" s="46">
        <v>0</v>
      </c>
      <c r="Z184" s="46">
        <v>4.4058999999999999</v>
      </c>
      <c r="AA184" s="46">
        <v>0</v>
      </c>
      <c r="AB184" s="46">
        <v>4.4058999999999999</v>
      </c>
      <c r="AC184" s="46">
        <v>4</v>
      </c>
      <c r="AD184" s="46">
        <v>5.0445000000000002</v>
      </c>
      <c r="AE184" s="46">
        <v>0</v>
      </c>
    </row>
    <row r="185" spans="1:31" ht="13.8">
      <c r="A185" s="8">
        <v>45839</v>
      </c>
      <c r="B185" s="46">
        <v>18.4908</v>
      </c>
      <c r="C185" s="46">
        <v>21.565999999999999</v>
      </c>
      <c r="D185" s="46">
        <v>17.607199999999999</v>
      </c>
      <c r="E185" s="46">
        <v>15.226599999999999</v>
      </c>
      <c r="F185" s="46">
        <v>18.7102</v>
      </c>
      <c r="G185" s="46">
        <v>14.0168</v>
      </c>
      <c r="H185" s="46">
        <v>19.3123</v>
      </c>
      <c r="I185" s="46">
        <v>21.565999999999999</v>
      </c>
      <c r="J185" s="46">
        <v>18.610600000000002</v>
      </c>
      <c r="K185" s="46">
        <v>16.692799999999998</v>
      </c>
      <c r="L185" s="46">
        <v>19.3855</v>
      </c>
      <c r="M185" s="46">
        <v>18.591999999999999</v>
      </c>
      <c r="N185" s="46">
        <v>5.6087999999999996</v>
      </c>
      <c r="O185" s="46">
        <v>0</v>
      </c>
      <c r="P185" s="46">
        <v>5.6087999999999996</v>
      </c>
      <c r="Q185" s="46">
        <v>5.6029999999999998</v>
      </c>
      <c r="R185" s="46">
        <v>5.3627000000000002</v>
      </c>
      <c r="S185" s="46">
        <v>7.7647000000000004</v>
      </c>
      <c r="T185" s="46">
        <v>6.6970999999999998</v>
      </c>
      <c r="U185" s="46">
        <v>0</v>
      </c>
      <c r="V185" s="46">
        <v>6.6970999999999998</v>
      </c>
      <c r="W185" s="46">
        <v>6.7465999999999999</v>
      </c>
      <c r="X185" s="46">
        <v>4.8544999999999998</v>
      </c>
      <c r="Y185" s="46">
        <v>7.7647000000000004</v>
      </c>
      <c r="Z185" s="46">
        <v>4.9656000000000002</v>
      </c>
      <c r="AA185" s="46">
        <v>0</v>
      </c>
      <c r="AB185" s="46">
        <v>4.9656000000000002</v>
      </c>
      <c r="AC185" s="46">
        <v>4.2298999999999998</v>
      </c>
      <c r="AD185" s="46">
        <v>5.4104000000000001</v>
      </c>
      <c r="AE185" s="46">
        <v>0</v>
      </c>
    </row>
    <row r="186" spans="1:31" ht="13.8">
      <c r="A186" s="8">
        <v>45870</v>
      </c>
      <c r="B186" s="46">
        <v>15.2188</v>
      </c>
      <c r="C186" s="46">
        <v>19.895299999999999</v>
      </c>
      <c r="D186" s="46">
        <v>13.594200000000001</v>
      </c>
      <c r="E186" s="46">
        <v>13.44</v>
      </c>
      <c r="F186" s="46">
        <v>13.8414</v>
      </c>
      <c r="G186" s="46">
        <v>7.7645999999999997</v>
      </c>
      <c r="H186" s="46">
        <v>17.230799999999999</v>
      </c>
      <c r="I186" s="46">
        <v>19.895299999999999</v>
      </c>
      <c r="J186" s="46">
        <v>16.023199999999999</v>
      </c>
      <c r="K186" s="46">
        <v>15.8521</v>
      </c>
      <c r="L186" s="46">
        <v>16.246300000000002</v>
      </c>
      <c r="M186" s="46">
        <v>0</v>
      </c>
      <c r="N186" s="46">
        <v>5.6201999999999996</v>
      </c>
      <c r="O186" s="46">
        <v>0</v>
      </c>
      <c r="P186" s="46">
        <v>5.6201999999999996</v>
      </c>
      <c r="Q186" s="46">
        <v>5.976</v>
      </c>
      <c r="R186" s="46">
        <v>5.0038</v>
      </c>
      <c r="S186" s="46">
        <v>7.7645999999999997</v>
      </c>
      <c r="T186" s="46">
        <v>5.7278000000000002</v>
      </c>
      <c r="U186" s="46">
        <v>0</v>
      </c>
      <c r="V186" s="46">
        <v>5.7278000000000002</v>
      </c>
      <c r="W186" s="46">
        <v>6.0903</v>
      </c>
      <c r="X186" s="46">
        <v>5.0453000000000001</v>
      </c>
      <c r="Y186" s="46">
        <v>7.7645999999999997</v>
      </c>
      <c r="Z186" s="46">
        <v>5.4568000000000003</v>
      </c>
      <c r="AA186" s="46">
        <v>0</v>
      </c>
      <c r="AB186" s="46">
        <v>5.4568000000000003</v>
      </c>
      <c r="AC186" s="46">
        <v>5.8013000000000003</v>
      </c>
      <c r="AD186" s="46">
        <v>4.9444999999999997</v>
      </c>
      <c r="AE186" s="46">
        <v>0</v>
      </c>
    </row>
    <row r="187" spans="1:31" ht="13.8">
      <c r="A187" s="8">
        <v>45901</v>
      </c>
      <c r="B187" s="46">
        <v>14.3872</v>
      </c>
      <c r="C187" s="46">
        <v>19.056000000000001</v>
      </c>
      <c r="D187" s="46">
        <v>12.4948</v>
      </c>
      <c r="E187" s="46">
        <v>11.9985</v>
      </c>
      <c r="F187" s="46">
        <v>13.6713</v>
      </c>
      <c r="G187" s="46">
        <v>7.7647000000000004</v>
      </c>
      <c r="H187" s="46">
        <v>17.9148</v>
      </c>
      <c r="I187" s="46">
        <v>19.056000000000001</v>
      </c>
      <c r="J187" s="46">
        <v>17.1326</v>
      </c>
      <c r="K187" s="46">
        <v>16.708600000000001</v>
      </c>
      <c r="L187" s="46">
        <v>17.931100000000001</v>
      </c>
      <c r="M187" s="46">
        <v>0</v>
      </c>
      <c r="N187" s="46">
        <v>5.7842000000000002</v>
      </c>
      <c r="O187" s="46">
        <v>0</v>
      </c>
      <c r="P187" s="46">
        <v>5.7842000000000002</v>
      </c>
      <c r="Q187" s="46">
        <v>5.9939999999999998</v>
      </c>
      <c r="R187" s="46">
        <v>5.0816999999999997</v>
      </c>
      <c r="S187" s="46">
        <v>7.7647000000000004</v>
      </c>
      <c r="T187" s="46">
        <v>5.4200999999999997</v>
      </c>
      <c r="U187" s="46">
        <v>0</v>
      </c>
      <c r="V187" s="46">
        <v>5.4200999999999997</v>
      </c>
      <c r="W187" s="46">
        <v>5.5061</v>
      </c>
      <c r="X187" s="46">
        <v>5</v>
      </c>
      <c r="Y187" s="46">
        <v>7.7647000000000004</v>
      </c>
      <c r="Z187" s="46">
        <v>7.0137</v>
      </c>
      <c r="AA187" s="46">
        <v>0</v>
      </c>
      <c r="AB187" s="46">
        <v>7.0137</v>
      </c>
      <c r="AC187" s="46">
        <v>7.8543000000000003</v>
      </c>
      <c r="AD187" s="46">
        <v>5.2732000000000001</v>
      </c>
      <c r="AE187" s="46">
        <v>0</v>
      </c>
    </row>
    <row r="188" spans="1:31" ht="13.8">
      <c r="A188" s="8">
        <v>45931</v>
      </c>
      <c r="B188" s="46">
        <v>17.554500000000001</v>
      </c>
      <c r="C188" s="46">
        <v>19.325600000000001</v>
      </c>
      <c r="D188" s="46">
        <v>17.1111</v>
      </c>
      <c r="E188" s="46">
        <v>16.0258</v>
      </c>
      <c r="F188" s="46">
        <v>17.506799999999998</v>
      </c>
      <c r="G188" s="46">
        <v>18.200099999999999</v>
      </c>
      <c r="H188" s="46">
        <v>18.779699999999998</v>
      </c>
      <c r="I188" s="46">
        <v>19.325600000000001</v>
      </c>
      <c r="J188" s="46">
        <v>18.624199999999998</v>
      </c>
      <c r="K188" s="46">
        <v>17.5397</v>
      </c>
      <c r="L188" s="46">
        <v>19.050699999999999</v>
      </c>
      <c r="M188" s="46">
        <v>18.8367</v>
      </c>
      <c r="N188" s="46">
        <v>6.1345999999999998</v>
      </c>
      <c r="O188" s="46">
        <v>0</v>
      </c>
      <c r="P188" s="46">
        <v>6.1345999999999998</v>
      </c>
      <c r="Q188" s="46">
        <v>5.2225000000000001</v>
      </c>
      <c r="R188" s="46">
        <v>6.4729999999999999</v>
      </c>
      <c r="S188" s="46">
        <v>7.7647000000000004</v>
      </c>
      <c r="T188" s="46">
        <v>6.9644000000000004</v>
      </c>
      <c r="U188" s="46">
        <v>0</v>
      </c>
      <c r="V188" s="46">
        <v>6.9644000000000004</v>
      </c>
      <c r="W188" s="46">
        <v>5.7830000000000004</v>
      </c>
      <c r="X188" s="46">
        <v>7.3808999999999996</v>
      </c>
      <c r="Y188" s="46">
        <v>7.7647000000000004</v>
      </c>
      <c r="Z188" s="46">
        <v>4.1051000000000002</v>
      </c>
      <c r="AA188" s="46">
        <v>0</v>
      </c>
      <c r="AB188" s="46">
        <v>4.1051000000000002</v>
      </c>
      <c r="AC188" s="46">
        <v>4.1154999999999999</v>
      </c>
      <c r="AD188" s="46">
        <v>4.0999999999999996</v>
      </c>
      <c r="AE188" s="46">
        <v>0</v>
      </c>
    </row>
    <row r="189" spans="1:31" ht="13.8">
      <c r="A189" s="8">
        <v>45962</v>
      </c>
      <c r="B189" s="46">
        <v>14.057</v>
      </c>
      <c r="C189" s="46">
        <v>17.6797</v>
      </c>
      <c r="D189" s="46">
        <v>12.9621</v>
      </c>
      <c r="E189" s="46">
        <v>12.0951</v>
      </c>
      <c r="F189" s="46">
        <v>13.672000000000001</v>
      </c>
      <c r="G189" s="46">
        <v>9.5286000000000008</v>
      </c>
      <c r="H189" s="46">
        <v>17.464200000000002</v>
      </c>
      <c r="I189" s="46">
        <v>17.6797</v>
      </c>
      <c r="J189" s="46">
        <v>17.36</v>
      </c>
      <c r="K189" s="46">
        <v>16.9848</v>
      </c>
      <c r="L189" s="46">
        <v>17.630099999999999</v>
      </c>
      <c r="M189" s="46">
        <v>19.405000000000001</v>
      </c>
      <c r="N189" s="46">
        <v>5.6319999999999997</v>
      </c>
      <c r="O189" s="46">
        <v>0</v>
      </c>
      <c r="P189" s="46">
        <v>5.6319999999999997</v>
      </c>
      <c r="Q189" s="46">
        <v>4.4565000000000001</v>
      </c>
      <c r="R189" s="46">
        <v>6.5660999999999996</v>
      </c>
      <c r="S189" s="46">
        <v>7.7648000000000001</v>
      </c>
      <c r="T189" s="46">
        <v>6.9619999999999997</v>
      </c>
      <c r="U189" s="46">
        <v>0</v>
      </c>
      <c r="V189" s="46">
        <v>6.9619999999999997</v>
      </c>
      <c r="W189" s="46">
        <v>5.6567999999999996</v>
      </c>
      <c r="X189" s="46">
        <v>7.3269000000000002</v>
      </c>
      <c r="Y189" s="46">
        <v>7.7648000000000001</v>
      </c>
      <c r="Z189" s="46">
        <v>4.1247999999999996</v>
      </c>
      <c r="AA189" s="46">
        <v>0</v>
      </c>
      <c r="AB189" s="46">
        <v>4.1247999999999996</v>
      </c>
      <c r="AC189" s="46">
        <v>4.0220000000000002</v>
      </c>
      <c r="AD189" s="46">
        <v>4.3720999999999997</v>
      </c>
      <c r="AE189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hidden="1" outlineLevel="1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 hidden="1" outlineLevel="1" collapsed="1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 hidden="1" outlineLevel="1" collapsed="1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 hidden="1" outlineLevel="1" collapsed="1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 hidden="1" outlineLevel="1" collapsed="1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 hidden="1" outlineLevel="1" collapsed="1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 hidden="1" outlineLevel="1" collapsed="1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 hidden="1" outlineLevel="1" collapsed="1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 hidden="1" outlineLevel="1" collapsed="1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 hidden="1" outlineLevel="1" collapsed="1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 hidden="1" outlineLevel="1" collapsed="1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 hidden="1" outlineLevel="1" collapsed="1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  <row r="171" spans="1:19" hidden="1" outlineLevel="1" collapsed="1">
      <c r="A171" s="8">
        <v>45413</v>
      </c>
      <c r="B171" s="46">
        <v>35.870899999999999</v>
      </c>
      <c r="C171" s="46">
        <v>34.5518</v>
      </c>
      <c r="D171" s="46">
        <v>35.958300000000001</v>
      </c>
      <c r="E171" s="46">
        <v>39.087400000000002</v>
      </c>
      <c r="F171" s="46">
        <v>25.571400000000001</v>
      </c>
      <c r="G171" s="46">
        <v>13.4733</v>
      </c>
      <c r="H171" s="46">
        <v>35.870800000000003</v>
      </c>
      <c r="I171" s="46">
        <v>34.551299999999998</v>
      </c>
      <c r="J171" s="46">
        <v>35.958300000000001</v>
      </c>
      <c r="K171" s="46">
        <v>39.087400000000002</v>
      </c>
      <c r="L171" s="46">
        <v>25.571400000000001</v>
      </c>
      <c r="M171" s="46">
        <v>13.4733</v>
      </c>
      <c r="N171" s="46">
        <v>38.389499999999998</v>
      </c>
      <c r="O171" s="46">
        <v>38.389499999999998</v>
      </c>
      <c r="P171" s="46">
        <v>0</v>
      </c>
      <c r="Q171" s="46">
        <v>0</v>
      </c>
      <c r="R171" s="46">
        <v>0</v>
      </c>
      <c r="S171" s="46">
        <v>0</v>
      </c>
    </row>
    <row r="172" spans="1:19" hidden="1" outlineLevel="1" collapsed="1">
      <c r="A172" s="8">
        <v>45444</v>
      </c>
      <c r="B172" s="46">
        <v>35.886200000000002</v>
      </c>
      <c r="C172" s="46">
        <v>37.467399999999998</v>
      </c>
      <c r="D172" s="46">
        <v>35.7911</v>
      </c>
      <c r="E172" s="46">
        <v>38.138800000000003</v>
      </c>
      <c r="F172" s="46">
        <v>24.6754</v>
      </c>
      <c r="G172" s="46">
        <v>16.771799999999999</v>
      </c>
      <c r="H172" s="46">
        <v>35.936900000000001</v>
      </c>
      <c r="I172" s="46">
        <v>37.456600000000002</v>
      </c>
      <c r="J172" s="46">
        <v>35.845300000000002</v>
      </c>
      <c r="K172" s="46">
        <v>38.138800000000003</v>
      </c>
      <c r="L172" s="46">
        <v>24.951699999999999</v>
      </c>
      <c r="M172" s="46">
        <v>16.771799999999999</v>
      </c>
      <c r="N172" s="46">
        <v>9.7001000000000008</v>
      </c>
      <c r="O172" s="46">
        <v>58.480400000000003</v>
      </c>
      <c r="P172" s="46">
        <v>8.9506999999999994</v>
      </c>
      <c r="Q172" s="46">
        <v>0</v>
      </c>
      <c r="R172" s="46">
        <v>8.9506999999999994</v>
      </c>
      <c r="S172" s="46" t="s">
        <v>127</v>
      </c>
    </row>
    <row r="173" spans="1:19" hidden="1" outlineLevel="1" collapsed="1">
      <c r="A173" s="8">
        <v>45474</v>
      </c>
      <c r="B173" s="46">
        <v>35.434100000000001</v>
      </c>
      <c r="C173" s="46">
        <v>36.529400000000003</v>
      </c>
      <c r="D173" s="46">
        <v>35.362499999999997</v>
      </c>
      <c r="E173" s="46">
        <v>38.135899999999999</v>
      </c>
      <c r="F173" s="46">
        <v>25.038699999999999</v>
      </c>
      <c r="G173" s="46">
        <v>14.8659</v>
      </c>
      <c r="H173" s="46">
        <v>35.497</v>
      </c>
      <c r="I173" s="46">
        <v>36.519799999999996</v>
      </c>
      <c r="J173" s="46">
        <v>35.43</v>
      </c>
      <c r="K173" s="46">
        <v>38.135899999999999</v>
      </c>
      <c r="L173" s="46">
        <v>25.318100000000001</v>
      </c>
      <c r="M173" s="46">
        <v>14.8659</v>
      </c>
      <c r="N173" s="46">
        <v>10.9476</v>
      </c>
      <c r="O173" s="46">
        <v>53.565800000000003</v>
      </c>
      <c r="P173" s="46">
        <v>10.3675</v>
      </c>
      <c r="Q173" s="46">
        <v>0</v>
      </c>
      <c r="R173" s="46">
        <v>10.3675</v>
      </c>
      <c r="S173" s="46" t="s">
        <v>127</v>
      </c>
    </row>
    <row r="174" spans="1:19" hidden="1" outlineLevel="1" collapsed="1">
      <c r="A174" s="8">
        <v>45505</v>
      </c>
      <c r="B174" s="46">
        <v>35.892000000000003</v>
      </c>
      <c r="C174" s="46">
        <v>37.050600000000003</v>
      </c>
      <c r="D174" s="46">
        <v>35.816699999999997</v>
      </c>
      <c r="E174" s="46">
        <v>38.136200000000002</v>
      </c>
      <c r="F174" s="46">
        <v>24.2423</v>
      </c>
      <c r="G174" s="46">
        <v>15.7378</v>
      </c>
      <c r="H174" s="46">
        <v>35.891199999999998</v>
      </c>
      <c r="I174" s="46">
        <v>37.040900000000001</v>
      </c>
      <c r="J174" s="46">
        <v>35.816699999999997</v>
      </c>
      <c r="K174" s="46">
        <v>38.136200000000002</v>
      </c>
      <c r="L174" s="46">
        <v>24.2423</v>
      </c>
      <c r="M174" s="46">
        <v>15.7378</v>
      </c>
      <c r="N174" s="46">
        <v>40.5961</v>
      </c>
      <c r="O174" s="46">
        <v>40.5961</v>
      </c>
      <c r="P174" s="46">
        <v>0</v>
      </c>
      <c r="Q174" s="46">
        <v>0</v>
      </c>
      <c r="R174" s="46">
        <v>0</v>
      </c>
      <c r="S174" s="46" t="s">
        <v>127</v>
      </c>
    </row>
    <row r="175" spans="1:19" hidden="1" outlineLevel="1" collapsed="1">
      <c r="A175" s="8">
        <v>45536</v>
      </c>
      <c r="B175" s="46">
        <v>36.049700000000001</v>
      </c>
      <c r="C175" s="46">
        <v>37.265099999999997</v>
      </c>
      <c r="D175" s="46">
        <v>35.971400000000003</v>
      </c>
      <c r="E175" s="46">
        <v>37.964100000000002</v>
      </c>
      <c r="F175" s="46">
        <v>26.5642</v>
      </c>
      <c r="G175" s="46">
        <v>17.394200000000001</v>
      </c>
      <c r="H175" s="46">
        <v>36.049399999999999</v>
      </c>
      <c r="I175" s="46">
        <v>37.261600000000001</v>
      </c>
      <c r="J175" s="46">
        <v>35.971400000000003</v>
      </c>
      <c r="K175" s="46">
        <v>37.964100000000002</v>
      </c>
      <c r="L175" s="46">
        <v>26.5642</v>
      </c>
      <c r="M175" s="46">
        <v>17.394200000000001</v>
      </c>
      <c r="N175" s="46">
        <v>49.593600000000002</v>
      </c>
      <c r="O175" s="46">
        <v>49.593600000000002</v>
      </c>
      <c r="P175" s="46">
        <v>0</v>
      </c>
      <c r="Q175" s="46">
        <v>0</v>
      </c>
      <c r="R175" s="46">
        <v>0</v>
      </c>
      <c r="S175" s="46" t="s">
        <v>127</v>
      </c>
    </row>
    <row r="176" spans="1:19" hidden="1" outlineLevel="1" collapsed="1">
      <c r="A176" s="8">
        <v>45566</v>
      </c>
      <c r="B176" s="46">
        <v>35.078699999999998</v>
      </c>
      <c r="C176" s="46">
        <v>37.099600000000002</v>
      </c>
      <c r="D176" s="46">
        <v>34.956800000000001</v>
      </c>
      <c r="E176" s="46">
        <v>38.275599999999997</v>
      </c>
      <c r="F176" s="46">
        <v>23.8078</v>
      </c>
      <c r="G176" s="46">
        <v>17.218</v>
      </c>
      <c r="H176" s="46">
        <v>35.078499999999998</v>
      </c>
      <c r="I176" s="46">
        <v>37.096200000000003</v>
      </c>
      <c r="J176" s="46">
        <v>34.956800000000001</v>
      </c>
      <c r="K176" s="46">
        <v>38.275599999999997</v>
      </c>
      <c r="L176" s="46">
        <v>23.8078</v>
      </c>
      <c r="M176" s="46">
        <v>17.218</v>
      </c>
      <c r="N176" s="46">
        <v>50.697000000000003</v>
      </c>
      <c r="O176" s="46">
        <v>50.697000000000003</v>
      </c>
      <c r="P176" s="46">
        <v>0</v>
      </c>
      <c r="Q176" s="46">
        <v>0</v>
      </c>
      <c r="R176" s="46">
        <v>0</v>
      </c>
      <c r="S176" s="46" t="s">
        <v>127</v>
      </c>
    </row>
    <row r="177" spans="1:19" collapsed="1">
      <c r="A177" s="8">
        <v>45597</v>
      </c>
      <c r="B177" s="46">
        <v>35.496200000000002</v>
      </c>
      <c r="C177" s="46">
        <v>37.248199999999997</v>
      </c>
      <c r="D177" s="46">
        <v>35.392600000000002</v>
      </c>
      <c r="E177" s="46">
        <v>37.731400000000001</v>
      </c>
      <c r="F177" s="46">
        <v>23.950600000000001</v>
      </c>
      <c r="G177" s="46">
        <v>17.2774</v>
      </c>
      <c r="H177" s="46">
        <v>35.518599999999999</v>
      </c>
      <c r="I177" s="46">
        <v>37.249000000000002</v>
      </c>
      <c r="J177" s="46">
        <v>35.416200000000003</v>
      </c>
      <c r="K177" s="46">
        <v>37.731400000000001</v>
      </c>
      <c r="L177" s="46">
        <v>24.069099999999999</v>
      </c>
      <c r="M177" s="46">
        <v>17.2774</v>
      </c>
      <c r="N177" s="46">
        <v>9.4532000000000007</v>
      </c>
      <c r="O177" s="46">
        <v>35.110500000000002</v>
      </c>
      <c r="P177" s="46">
        <v>8.8743999999999996</v>
      </c>
      <c r="Q177" s="46">
        <v>0</v>
      </c>
      <c r="R177" s="46">
        <v>8.8743999999999996</v>
      </c>
      <c r="S177" s="46" t="s">
        <v>127</v>
      </c>
    </row>
    <row r="178" spans="1:19">
      <c r="A178" s="8">
        <v>45627</v>
      </c>
      <c r="B178" s="46">
        <v>35.930300000000003</v>
      </c>
      <c r="C178" s="46">
        <v>36.676200000000001</v>
      </c>
      <c r="D178" s="46">
        <v>35.883099999999999</v>
      </c>
      <c r="E178" s="46">
        <v>37.658000000000001</v>
      </c>
      <c r="F178" s="46">
        <v>25.120699999999999</v>
      </c>
      <c r="G178" s="46">
        <v>22.032800000000002</v>
      </c>
      <c r="H178" s="46">
        <v>35.948</v>
      </c>
      <c r="I178" s="46">
        <v>36.671199999999999</v>
      </c>
      <c r="J178" s="46">
        <v>35.902200000000001</v>
      </c>
      <c r="K178" s="46">
        <v>37.658000000000001</v>
      </c>
      <c r="L178" s="46">
        <v>25.224699999999999</v>
      </c>
      <c r="M178" s="46">
        <v>22.032800000000002</v>
      </c>
      <c r="N178" s="46">
        <v>11.8186</v>
      </c>
      <c r="O178" s="46">
        <v>41.310200000000002</v>
      </c>
      <c r="P178" s="46">
        <v>9.0181000000000004</v>
      </c>
      <c r="Q178" s="46">
        <v>0</v>
      </c>
      <c r="R178" s="46">
        <v>9.0181000000000004</v>
      </c>
      <c r="S178" s="46" t="s">
        <v>127</v>
      </c>
    </row>
    <row r="179" spans="1:19">
      <c r="A179" s="8">
        <v>45658</v>
      </c>
      <c r="B179" s="46">
        <v>35.029499999999999</v>
      </c>
      <c r="C179" s="46">
        <v>36.371200000000002</v>
      </c>
      <c r="D179" s="46">
        <v>34.950899999999997</v>
      </c>
      <c r="E179" s="46">
        <v>37.956400000000002</v>
      </c>
      <c r="F179" s="46">
        <v>23.942799999999998</v>
      </c>
      <c r="G179" s="46">
        <v>18.857700000000001</v>
      </c>
      <c r="H179" s="46">
        <v>35.0291</v>
      </c>
      <c r="I179" s="46">
        <v>36.364600000000003</v>
      </c>
      <c r="J179" s="46">
        <v>34.950899999999997</v>
      </c>
      <c r="K179" s="46">
        <v>37.956400000000002</v>
      </c>
      <c r="L179" s="46">
        <v>23.942799999999998</v>
      </c>
      <c r="M179" s="46">
        <v>18.857700000000001</v>
      </c>
      <c r="N179" s="46">
        <v>58.696800000000003</v>
      </c>
      <c r="O179" s="46">
        <v>58.696800000000003</v>
      </c>
      <c r="P179" s="46">
        <v>0</v>
      </c>
      <c r="Q179" s="46">
        <v>0</v>
      </c>
      <c r="R179" s="46">
        <v>0</v>
      </c>
      <c r="S179" s="46" t="s">
        <v>127</v>
      </c>
    </row>
    <row r="180" spans="1:19">
      <c r="A180" s="8">
        <v>45689</v>
      </c>
      <c r="B180" s="46">
        <v>36.332799999999999</v>
      </c>
      <c r="C180" s="46">
        <v>37.173900000000003</v>
      </c>
      <c r="D180" s="46">
        <v>36.278799999999997</v>
      </c>
      <c r="E180" s="46">
        <v>38.094000000000001</v>
      </c>
      <c r="F180" s="46">
        <v>27.230899999999998</v>
      </c>
      <c r="G180" s="46">
        <v>18.735600000000002</v>
      </c>
      <c r="H180" s="46">
        <v>36.405099999999997</v>
      </c>
      <c r="I180" s="46">
        <v>37.165399999999998</v>
      </c>
      <c r="J180" s="46">
        <v>36.356200000000001</v>
      </c>
      <c r="K180" s="46">
        <v>38.094000000000001</v>
      </c>
      <c r="L180" s="46">
        <v>27.671199999999999</v>
      </c>
      <c r="M180" s="46">
        <v>18.735600000000002</v>
      </c>
      <c r="N180" s="46">
        <v>11.057700000000001</v>
      </c>
      <c r="O180" s="46">
        <v>56.015700000000002</v>
      </c>
      <c r="P180" s="46">
        <v>10.6258</v>
      </c>
      <c r="Q180" s="46">
        <v>0</v>
      </c>
      <c r="R180" s="46">
        <v>10.6258</v>
      </c>
      <c r="S180" s="46" t="s">
        <v>127</v>
      </c>
    </row>
    <row r="181" spans="1:19">
      <c r="A181" s="8">
        <v>45717</v>
      </c>
      <c r="B181" s="46">
        <v>36.2986</v>
      </c>
      <c r="C181" s="46">
        <v>36.702800000000003</v>
      </c>
      <c r="D181" s="46">
        <v>36.272100000000002</v>
      </c>
      <c r="E181" s="46">
        <v>38.188000000000002</v>
      </c>
      <c r="F181" s="46">
        <v>25.279199999999999</v>
      </c>
      <c r="G181" s="46">
        <v>19.9907</v>
      </c>
      <c r="H181" s="46">
        <v>36.312199999999997</v>
      </c>
      <c r="I181" s="46">
        <v>36.724400000000003</v>
      </c>
      <c r="J181" s="46">
        <v>36.285200000000003</v>
      </c>
      <c r="K181" s="46">
        <v>38.188000000000002</v>
      </c>
      <c r="L181" s="46">
        <v>25.348600000000001</v>
      </c>
      <c r="M181" s="46">
        <v>19.9907</v>
      </c>
      <c r="N181" s="46">
        <v>10.9985</v>
      </c>
      <c r="O181" s="46">
        <v>8.2979000000000003</v>
      </c>
      <c r="P181" s="46">
        <v>11.254200000000001</v>
      </c>
      <c r="Q181" s="46">
        <v>0</v>
      </c>
      <c r="R181" s="46">
        <v>11.254200000000001</v>
      </c>
      <c r="S181" s="46" t="s">
        <v>127</v>
      </c>
    </row>
    <row r="182" spans="1:19">
      <c r="A182" s="8">
        <v>45748</v>
      </c>
      <c r="B182" s="46">
        <v>34.951599999999999</v>
      </c>
      <c r="C182" s="46">
        <v>37.421500000000002</v>
      </c>
      <c r="D182" s="46">
        <v>34.815100000000001</v>
      </c>
      <c r="E182" s="46">
        <v>38.18</v>
      </c>
      <c r="F182" s="46">
        <v>24.526399999999999</v>
      </c>
      <c r="G182" s="46">
        <v>20.738199999999999</v>
      </c>
      <c r="H182" s="46">
        <v>34.950499999999998</v>
      </c>
      <c r="I182" s="46">
        <v>37.401499999999999</v>
      </c>
      <c r="J182" s="46">
        <v>34.815100000000001</v>
      </c>
      <c r="K182" s="46">
        <v>38.18</v>
      </c>
      <c r="L182" s="46">
        <v>24.526399999999999</v>
      </c>
      <c r="M182" s="46">
        <v>20.738199999999999</v>
      </c>
      <c r="N182" s="46">
        <v>58.725900000000003</v>
      </c>
      <c r="O182" s="46">
        <v>58.725900000000003</v>
      </c>
      <c r="P182" s="46">
        <v>0</v>
      </c>
      <c r="Q182" s="46">
        <v>0</v>
      </c>
      <c r="R182" s="46">
        <v>0</v>
      </c>
      <c r="S182" s="46" t="s">
        <v>127</v>
      </c>
    </row>
    <row r="183" spans="1:19">
      <c r="A183" s="8">
        <v>45778</v>
      </c>
      <c r="B183" s="46">
        <v>35.849600000000002</v>
      </c>
      <c r="C183" s="46">
        <v>36.141399999999997</v>
      </c>
      <c r="D183" s="46">
        <v>35.830500000000001</v>
      </c>
      <c r="E183" s="46">
        <v>38.253599999999999</v>
      </c>
      <c r="F183" s="46">
        <v>26.153400000000001</v>
      </c>
      <c r="G183" s="46">
        <v>17.968499999999999</v>
      </c>
      <c r="H183" s="46">
        <v>35.879199999999997</v>
      </c>
      <c r="I183" s="46">
        <v>36.128599999999999</v>
      </c>
      <c r="J183" s="46">
        <v>35.8628</v>
      </c>
      <c r="K183" s="46">
        <v>38.253599999999999</v>
      </c>
      <c r="L183" s="46">
        <v>26.317799999999998</v>
      </c>
      <c r="M183" s="46">
        <v>17.968499999999999</v>
      </c>
      <c r="N183" s="46">
        <v>10.4383</v>
      </c>
      <c r="O183" s="46">
        <v>55.266800000000003</v>
      </c>
      <c r="P183" s="46">
        <v>8.8093000000000004</v>
      </c>
      <c r="Q183" s="46">
        <v>0</v>
      </c>
      <c r="R183" s="46">
        <v>8.8093000000000004</v>
      </c>
      <c r="S183" s="46" t="s">
        <v>127</v>
      </c>
    </row>
    <row r="184" spans="1:19">
      <c r="A184" s="8">
        <v>45809</v>
      </c>
      <c r="B184" s="46">
        <v>35.879199999999997</v>
      </c>
      <c r="C184" s="46">
        <v>36.213999999999999</v>
      </c>
      <c r="D184" s="46">
        <v>35.856999999999999</v>
      </c>
      <c r="E184" s="46">
        <v>38.130499999999998</v>
      </c>
      <c r="F184" s="46">
        <v>26.409400000000002</v>
      </c>
      <c r="G184" s="46">
        <v>17.978100000000001</v>
      </c>
      <c r="H184" s="46">
        <v>35.878300000000003</v>
      </c>
      <c r="I184" s="46">
        <v>36.1995</v>
      </c>
      <c r="J184" s="46">
        <v>35.856999999999999</v>
      </c>
      <c r="K184" s="46">
        <v>38.130499999999998</v>
      </c>
      <c r="L184" s="46">
        <v>26.409400000000002</v>
      </c>
      <c r="M184" s="46">
        <v>17.978100000000001</v>
      </c>
      <c r="N184" s="46">
        <v>53.785899999999998</v>
      </c>
      <c r="O184" s="46">
        <v>53.785899999999998</v>
      </c>
      <c r="P184" s="46">
        <v>0</v>
      </c>
      <c r="Q184" s="46">
        <v>0</v>
      </c>
      <c r="R184" s="46">
        <v>0</v>
      </c>
      <c r="S184" s="46" t="s">
        <v>127</v>
      </c>
    </row>
    <row r="185" spans="1:19">
      <c r="A185" s="8">
        <v>45839</v>
      </c>
      <c r="B185" s="46">
        <v>34.501300000000001</v>
      </c>
      <c r="C185" s="46">
        <v>36.234099999999998</v>
      </c>
      <c r="D185" s="46">
        <v>34.396099999999997</v>
      </c>
      <c r="E185" s="46">
        <v>37.923999999999999</v>
      </c>
      <c r="F185" s="46">
        <v>25.242799999999999</v>
      </c>
      <c r="G185" s="46">
        <v>17.201599999999999</v>
      </c>
      <c r="H185" s="46">
        <v>34.531999999999996</v>
      </c>
      <c r="I185" s="46">
        <v>36.251899999999999</v>
      </c>
      <c r="J185" s="46">
        <v>34.427500000000002</v>
      </c>
      <c r="K185" s="46">
        <v>37.923999999999999</v>
      </c>
      <c r="L185" s="46">
        <v>25.363299999999999</v>
      </c>
      <c r="M185" s="46">
        <v>17.201599999999999</v>
      </c>
      <c r="N185" s="46">
        <v>9.3175000000000008</v>
      </c>
      <c r="O185" s="46">
        <v>14.654999999999999</v>
      </c>
      <c r="P185" s="46">
        <v>9.1021999999999998</v>
      </c>
      <c r="Q185" s="46">
        <v>0</v>
      </c>
      <c r="R185" s="46">
        <v>9.1021999999999998</v>
      </c>
      <c r="S185" s="46">
        <v>0</v>
      </c>
    </row>
    <row r="186" spans="1:19">
      <c r="A186" s="8">
        <v>45870</v>
      </c>
      <c r="B186" s="46">
        <v>35.388599999999997</v>
      </c>
      <c r="C186" s="46">
        <v>35.509500000000003</v>
      </c>
      <c r="D186" s="46">
        <v>35.381</v>
      </c>
      <c r="E186" s="46">
        <v>37.814</v>
      </c>
      <c r="F186" s="46">
        <v>25.271899999999999</v>
      </c>
      <c r="G186" s="46">
        <v>18.3139</v>
      </c>
      <c r="H186" s="46">
        <v>35.555300000000003</v>
      </c>
      <c r="I186" s="46">
        <v>35.489800000000002</v>
      </c>
      <c r="J186" s="46">
        <v>35.559399999999997</v>
      </c>
      <c r="K186" s="46">
        <v>37.961799999999997</v>
      </c>
      <c r="L186" s="46">
        <v>25.654599999999999</v>
      </c>
      <c r="M186" s="46">
        <v>18.3139</v>
      </c>
      <c r="N186" s="46">
        <v>9.0062999999999995</v>
      </c>
      <c r="O186" s="46">
        <v>53.005899999999997</v>
      </c>
      <c r="P186" s="46">
        <v>8.5336999999999996</v>
      </c>
      <c r="Q186" s="46">
        <v>8.3026</v>
      </c>
      <c r="R186" s="46">
        <v>8.9309999999999992</v>
      </c>
      <c r="S186" s="46">
        <v>0</v>
      </c>
    </row>
    <row r="187" spans="1:19">
      <c r="A187" s="8">
        <v>45901</v>
      </c>
      <c r="B187" s="46">
        <v>35.017800000000001</v>
      </c>
      <c r="C187" s="46">
        <v>32.642299999999999</v>
      </c>
      <c r="D187" s="46">
        <v>35.177100000000003</v>
      </c>
      <c r="E187" s="46">
        <v>37.984499999999997</v>
      </c>
      <c r="F187" s="46">
        <v>25.736599999999999</v>
      </c>
      <c r="G187" s="46">
        <v>17.295500000000001</v>
      </c>
      <c r="H187" s="46">
        <v>35.049500000000002</v>
      </c>
      <c r="I187" s="46">
        <v>32.637</v>
      </c>
      <c r="J187" s="46">
        <v>35.211399999999998</v>
      </c>
      <c r="K187" s="46">
        <v>37.984499999999997</v>
      </c>
      <c r="L187" s="46">
        <v>25.923100000000002</v>
      </c>
      <c r="M187" s="46">
        <v>17.295500000000001</v>
      </c>
      <c r="N187" s="46">
        <v>10.769600000000001</v>
      </c>
      <c r="O187" s="46">
        <v>37.8202</v>
      </c>
      <c r="P187" s="46">
        <v>9.3786000000000005</v>
      </c>
      <c r="Q187" s="46">
        <v>0</v>
      </c>
      <c r="R187" s="46">
        <v>9.3786000000000005</v>
      </c>
      <c r="S187" s="46">
        <v>0</v>
      </c>
    </row>
    <row r="188" spans="1:19">
      <c r="A188" s="8">
        <v>45931</v>
      </c>
      <c r="B188" s="46">
        <v>33.244</v>
      </c>
      <c r="C188" s="46">
        <v>32.777999999999999</v>
      </c>
      <c r="D188" s="46">
        <v>33.272300000000001</v>
      </c>
      <c r="E188" s="46">
        <v>37.774700000000003</v>
      </c>
      <c r="F188" s="46">
        <v>22.540099999999999</v>
      </c>
      <c r="G188" s="46">
        <v>17.898299999999999</v>
      </c>
      <c r="H188" s="46">
        <v>33.279000000000003</v>
      </c>
      <c r="I188" s="46">
        <v>32.765900000000002</v>
      </c>
      <c r="J188" s="46">
        <v>33.310299999999998</v>
      </c>
      <c r="K188" s="46">
        <v>37.774700000000003</v>
      </c>
      <c r="L188" s="46">
        <v>22.658000000000001</v>
      </c>
      <c r="M188" s="46">
        <v>17.898299999999999</v>
      </c>
      <c r="N188" s="46">
        <v>10.005599999999999</v>
      </c>
      <c r="O188" s="46">
        <v>45.408999999999999</v>
      </c>
      <c r="P188" s="46">
        <v>8.6608000000000001</v>
      </c>
      <c r="Q188" s="46">
        <v>0</v>
      </c>
      <c r="R188" s="46">
        <v>8.6608000000000001</v>
      </c>
      <c r="S188" s="46">
        <v>0</v>
      </c>
    </row>
    <row r="189" spans="1:19">
      <c r="A189" s="8">
        <v>45962</v>
      </c>
      <c r="B189" s="46">
        <v>33.888300000000001</v>
      </c>
      <c r="C189" s="46">
        <v>32.087200000000003</v>
      </c>
      <c r="D189" s="46">
        <v>34.000799999999998</v>
      </c>
      <c r="E189" s="46">
        <v>37.249000000000002</v>
      </c>
      <c r="F189" s="46">
        <v>22.199000000000002</v>
      </c>
      <c r="G189" s="46">
        <v>17.108899999999998</v>
      </c>
      <c r="H189" s="46">
        <v>33.928600000000003</v>
      </c>
      <c r="I189" s="46">
        <v>32.075400000000002</v>
      </c>
      <c r="J189" s="46">
        <v>34.044400000000003</v>
      </c>
      <c r="K189" s="46">
        <v>37.249000000000002</v>
      </c>
      <c r="L189" s="46">
        <v>22.389199999999999</v>
      </c>
      <c r="M189" s="46">
        <v>17.108899999999998</v>
      </c>
      <c r="N189" s="46">
        <v>9.6707000000000001</v>
      </c>
      <c r="O189" s="46">
        <v>48.607700000000001</v>
      </c>
      <c r="P189" s="46">
        <v>8.6616</v>
      </c>
      <c r="Q189" s="46">
        <v>0</v>
      </c>
      <c r="R189" s="46">
        <v>8.6616</v>
      </c>
      <c r="S189" s="46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5" t="s">
        <v>1</v>
      </c>
      <c r="C6" s="205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 hidden="1" outlineLevel="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 hidden="1" outlineLevel="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 hidden="1" outlineLevel="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 hidden="1" outlineLevel="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 hidden="1" outlineLevel="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 hidden="1" outlineLevel="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 hidden="1" outlineLevel="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 hidden="1" outlineLevel="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 hidden="1" outlineLevel="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 hidden="1" outlineLevel="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 hidden="1" outlineLevel="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 hidden="1" outlineLevel="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 hidden="1" outlineLevel="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  <row r="171" spans="1:21" hidden="1" outlineLevel="1">
      <c r="A171" s="8">
        <v>45413</v>
      </c>
      <c r="B171" s="46">
        <v>16.833600000000001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16.833678052602366</v>
      </c>
    </row>
    <row r="172" spans="1:21" hidden="1" outlineLevel="1">
      <c r="A172" s="8">
        <v>45444</v>
      </c>
      <c r="B172" s="46">
        <v>17.836300000000001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17.836294871500524</v>
      </c>
    </row>
    <row r="173" spans="1:21" hidden="1" outlineLevel="1">
      <c r="A173" s="8">
        <v>45474</v>
      </c>
      <c r="B173" s="46">
        <v>17.504300000000001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17.504248293916206</v>
      </c>
    </row>
    <row r="174" spans="1:21" hidden="1" outlineLevel="1">
      <c r="A174" s="8">
        <v>45505</v>
      </c>
      <c r="B174" s="46">
        <v>16.3264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16.326369921536969</v>
      </c>
    </row>
    <row r="175" spans="1:21" hidden="1" outlineLevel="1">
      <c r="A175" s="8">
        <v>45536</v>
      </c>
      <c r="B175" s="46">
        <v>18.5398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18.539722642245923</v>
      </c>
    </row>
    <row r="176" spans="1:21" hidden="1" outlineLevel="1">
      <c r="A176" s="8">
        <v>45566</v>
      </c>
      <c r="B176" s="46">
        <v>17.804500000000001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17.804417157500964</v>
      </c>
    </row>
    <row r="177" spans="1:21">
      <c r="A177" s="8">
        <v>45597</v>
      </c>
      <c r="B177" s="46">
        <v>14.7995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14.799541118087756</v>
      </c>
    </row>
    <row r="178" spans="1:21">
      <c r="A178" s="8">
        <v>45627</v>
      </c>
      <c r="B178" s="46">
        <v>12.251200000000001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12.251219371735347</v>
      </c>
    </row>
    <row r="179" spans="1:21">
      <c r="A179" s="8">
        <v>45658</v>
      </c>
      <c r="B179" s="46">
        <v>16.1143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16.11433970509427</v>
      </c>
    </row>
    <row r="180" spans="1:21">
      <c r="A180" s="8">
        <v>45689</v>
      </c>
      <c r="B180" s="46">
        <v>15.279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15.279032161463853</v>
      </c>
    </row>
    <row r="181" spans="1:21">
      <c r="A181" s="8">
        <v>45717</v>
      </c>
      <c r="B181" s="46">
        <v>13.8583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13.858318693201069</v>
      </c>
    </row>
    <row r="182" spans="1:21">
      <c r="A182" s="8">
        <v>45748</v>
      </c>
      <c r="B182" s="46">
        <v>17.362500000000001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17.362486126399858</v>
      </c>
    </row>
    <row r="183" spans="1:21">
      <c r="A183" s="8">
        <v>45778</v>
      </c>
      <c r="B183" s="46">
        <v>14.706300000000001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14.706358966332987</v>
      </c>
    </row>
    <row r="184" spans="1:21">
      <c r="A184" s="8">
        <v>45809</v>
      </c>
      <c r="B184" s="46">
        <v>16.560500000000001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16.560525391293559</v>
      </c>
    </row>
    <row r="185" spans="1:21">
      <c r="A185" s="8">
        <v>45839</v>
      </c>
      <c r="B185" s="46">
        <v>17.866800000000001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17.866864135608544</v>
      </c>
    </row>
    <row r="186" spans="1:21">
      <c r="A186" s="8">
        <v>45870</v>
      </c>
      <c r="B186" s="46">
        <v>14.6835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14.683508826704422</v>
      </c>
    </row>
    <row r="187" spans="1:21">
      <c r="A187" s="8">
        <v>45901</v>
      </c>
      <c r="B187" s="46">
        <v>13.6012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13.60120339974916</v>
      </c>
    </row>
    <row r="188" spans="1:21">
      <c r="A188" s="8">
        <v>45931</v>
      </c>
      <c r="B188" s="46">
        <v>17.275700000000001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17.275666924370267</v>
      </c>
    </row>
    <row r="189" spans="1:21">
      <c r="A189" s="8">
        <v>45962</v>
      </c>
      <c r="B189" s="46">
        <v>13.5671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13.567191611523594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5" t="s">
        <v>1</v>
      </c>
      <c r="C6" s="205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5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5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5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 hidden="1" outlineLevel="1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 hidden="1" outlineLevel="1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 hidden="1" outlineLevel="1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 hidden="1" outlineLevel="1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 hidden="1" outlineLevel="1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 hidden="1" outlineLevel="1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 hidden="1" outlineLevel="1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 hidden="1" outlineLevel="1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 hidden="1" outlineLevel="1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 hidden="1" outlineLevel="1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 hidden="1" outlineLevel="1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 hidden="1" outlineLevel="1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 hidden="1" outlineLevel="1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  <row r="171" spans="1:39" hidden="1" outlineLevel="1">
      <c r="A171" s="8">
        <v>45413</v>
      </c>
      <c r="B171" s="46">
        <v>35.870899999999999</v>
      </c>
      <c r="C171" s="46">
        <v>38.526400000000002</v>
      </c>
      <c r="D171" s="46">
        <v>43.7883</v>
      </c>
      <c r="E171" s="46">
        <v>38.298999999999999</v>
      </c>
      <c r="F171" s="46">
        <v>39.120399999999997</v>
      </c>
      <c r="G171" s="46">
        <v>27.699400000000001</v>
      </c>
      <c r="H171" s="46">
        <v>41.145299999999999</v>
      </c>
      <c r="I171" s="46">
        <v>38.526400000000002</v>
      </c>
      <c r="J171" s="46">
        <v>43.789499999999997</v>
      </c>
      <c r="K171" s="46">
        <v>38.298999999999999</v>
      </c>
      <c r="L171" s="46">
        <v>39.120399999999997</v>
      </c>
      <c r="M171" s="46">
        <v>27.699400000000001</v>
      </c>
      <c r="N171" s="46">
        <v>41.145299999999999</v>
      </c>
      <c r="O171" s="46">
        <v>38.389499999999998</v>
      </c>
      <c r="P171" s="46">
        <v>38.389499999999998</v>
      </c>
      <c r="Q171" s="46" t="s">
        <v>127</v>
      </c>
      <c r="R171" s="46" t="s">
        <v>127</v>
      </c>
      <c r="S171" s="46" t="s">
        <v>127</v>
      </c>
      <c r="T171" s="46" t="s">
        <v>127</v>
      </c>
      <c r="U171" s="46">
        <v>7.6856999999999998</v>
      </c>
      <c r="V171" s="46">
        <v>0</v>
      </c>
      <c r="W171" s="46">
        <v>7.6856999999999998</v>
      </c>
      <c r="X171" s="46">
        <v>0</v>
      </c>
      <c r="Y171" s="46">
        <v>20.58</v>
      </c>
      <c r="Z171" s="46">
        <v>7.4413</v>
      </c>
      <c r="AA171" s="46">
        <v>7.6856999999999998</v>
      </c>
      <c r="AB171" s="46">
        <v>0</v>
      </c>
      <c r="AC171" s="46">
        <v>7.6856999999999998</v>
      </c>
      <c r="AD171" s="46">
        <v>0</v>
      </c>
      <c r="AE171" s="46">
        <v>20.58</v>
      </c>
      <c r="AF171" s="46">
        <v>7.4413</v>
      </c>
      <c r="AG171" s="46">
        <v>0</v>
      </c>
      <c r="AH171" s="46">
        <v>0</v>
      </c>
      <c r="AI171" s="46" t="s">
        <v>127</v>
      </c>
      <c r="AJ171" s="46" t="s">
        <v>127</v>
      </c>
      <c r="AK171" s="46" t="s">
        <v>127</v>
      </c>
      <c r="AL171" s="46" t="s">
        <v>127</v>
      </c>
      <c r="AM171" s="46">
        <v>22.5153</v>
      </c>
    </row>
    <row r="172" spans="1:39" hidden="1" outlineLevel="1">
      <c r="A172" s="8">
        <v>45444</v>
      </c>
      <c r="B172" s="46">
        <v>35.886200000000002</v>
      </c>
      <c r="C172" s="46">
        <v>38.118400000000001</v>
      </c>
      <c r="D172" s="46">
        <v>44.2958</v>
      </c>
      <c r="E172" s="46">
        <v>37.874899999999997</v>
      </c>
      <c r="F172" s="46">
        <v>38.656799999999997</v>
      </c>
      <c r="G172" s="46">
        <v>27.812799999999999</v>
      </c>
      <c r="H172" s="46">
        <v>40.689799999999998</v>
      </c>
      <c r="I172" s="46">
        <v>38.117699999999999</v>
      </c>
      <c r="J172" s="46">
        <v>44.283499999999997</v>
      </c>
      <c r="K172" s="46">
        <v>37.874899999999997</v>
      </c>
      <c r="L172" s="46">
        <v>38.656799999999997</v>
      </c>
      <c r="M172" s="46">
        <v>27.812799999999999</v>
      </c>
      <c r="N172" s="46">
        <v>40.689799999999998</v>
      </c>
      <c r="O172" s="46">
        <v>58.480400000000003</v>
      </c>
      <c r="P172" s="46">
        <v>58.480400000000003</v>
      </c>
      <c r="Q172" s="46">
        <v>0</v>
      </c>
      <c r="R172" s="46" t="s">
        <v>127</v>
      </c>
      <c r="S172" s="46">
        <v>0</v>
      </c>
      <c r="T172" s="46" t="s">
        <v>127</v>
      </c>
      <c r="U172" s="46">
        <v>7.62</v>
      </c>
      <c r="V172" s="46">
        <v>0</v>
      </c>
      <c r="W172" s="46">
        <v>7.62</v>
      </c>
      <c r="X172" s="46">
        <v>0</v>
      </c>
      <c r="Y172" s="46">
        <v>0</v>
      </c>
      <c r="Z172" s="46">
        <v>7.62</v>
      </c>
      <c r="AA172" s="46">
        <v>7.62</v>
      </c>
      <c r="AB172" s="46">
        <v>0</v>
      </c>
      <c r="AC172" s="46">
        <v>7.62</v>
      </c>
      <c r="AD172" s="46">
        <v>0</v>
      </c>
      <c r="AE172" s="46">
        <v>0</v>
      </c>
      <c r="AF172" s="46">
        <v>7.62</v>
      </c>
      <c r="AG172" s="46">
        <v>0</v>
      </c>
      <c r="AH172" s="46">
        <v>0</v>
      </c>
      <c r="AI172" s="46">
        <v>0</v>
      </c>
      <c r="AJ172" s="46" t="s">
        <v>127</v>
      </c>
      <c r="AK172" s="46">
        <v>0</v>
      </c>
      <c r="AL172" s="46" t="s">
        <v>127</v>
      </c>
      <c r="AM172" s="46">
        <v>21.6203</v>
      </c>
    </row>
    <row r="173" spans="1:39" hidden="1" outlineLevel="1">
      <c r="A173" s="8">
        <v>45474</v>
      </c>
      <c r="B173" s="46">
        <v>35.434100000000001</v>
      </c>
      <c r="C173" s="46">
        <v>38.1036</v>
      </c>
      <c r="D173" s="46">
        <v>43.769599999999997</v>
      </c>
      <c r="E173" s="46">
        <v>37.865499999999997</v>
      </c>
      <c r="F173" s="46">
        <v>38.166600000000003</v>
      </c>
      <c r="G173" s="46">
        <v>32.259</v>
      </c>
      <c r="H173" s="46">
        <v>41.470399999999998</v>
      </c>
      <c r="I173" s="46">
        <v>38.103000000000002</v>
      </c>
      <c r="J173" s="46">
        <v>43.759799999999998</v>
      </c>
      <c r="K173" s="46">
        <v>37.865499999999997</v>
      </c>
      <c r="L173" s="46">
        <v>38.166600000000003</v>
      </c>
      <c r="M173" s="46">
        <v>32.259</v>
      </c>
      <c r="N173" s="46">
        <v>41.470399999999998</v>
      </c>
      <c r="O173" s="46">
        <v>53.565800000000003</v>
      </c>
      <c r="P173" s="46">
        <v>53.565800000000003</v>
      </c>
      <c r="Q173" s="46">
        <v>0</v>
      </c>
      <c r="R173" s="46" t="s">
        <v>127</v>
      </c>
      <c r="S173" s="46">
        <v>0</v>
      </c>
      <c r="T173" s="46" t="s">
        <v>127</v>
      </c>
      <c r="U173" s="46">
        <v>8.8362999999999996</v>
      </c>
      <c r="V173" s="46">
        <v>0</v>
      </c>
      <c r="W173" s="46">
        <v>8.8362999999999996</v>
      </c>
      <c r="X173" s="46">
        <v>0</v>
      </c>
      <c r="Y173" s="46">
        <v>22.028099999999998</v>
      </c>
      <c r="Z173" s="46">
        <v>8.1852999999999998</v>
      </c>
      <c r="AA173" s="46">
        <v>8.8362999999999996</v>
      </c>
      <c r="AB173" s="46">
        <v>0</v>
      </c>
      <c r="AC173" s="46">
        <v>8.8362999999999996</v>
      </c>
      <c r="AD173" s="46">
        <v>0</v>
      </c>
      <c r="AE173" s="46">
        <v>22.028099999999998</v>
      </c>
      <c r="AF173" s="46">
        <v>8.1852999999999998</v>
      </c>
      <c r="AG173" s="46">
        <v>0</v>
      </c>
      <c r="AH173" s="46">
        <v>0</v>
      </c>
      <c r="AI173" s="46">
        <v>0</v>
      </c>
      <c r="AJ173" s="46" t="s">
        <v>127</v>
      </c>
      <c r="AK173" s="46">
        <v>0</v>
      </c>
      <c r="AL173" s="46" t="s">
        <v>127</v>
      </c>
      <c r="AM173" s="46">
        <v>22.7425</v>
      </c>
    </row>
    <row r="174" spans="1:39" hidden="1" outlineLevel="1">
      <c r="A174" s="8">
        <v>45505</v>
      </c>
      <c r="B174" s="46">
        <v>35.892000000000003</v>
      </c>
      <c r="C174" s="46">
        <v>37.737299999999998</v>
      </c>
      <c r="D174" s="46">
        <v>44.582900000000002</v>
      </c>
      <c r="E174" s="46">
        <v>37.485500000000002</v>
      </c>
      <c r="F174" s="46">
        <v>38.186900000000001</v>
      </c>
      <c r="G174" s="46">
        <v>27.000699999999998</v>
      </c>
      <c r="H174" s="46">
        <v>41.086500000000001</v>
      </c>
      <c r="I174" s="46">
        <v>37.736699999999999</v>
      </c>
      <c r="J174" s="46">
        <v>44.6038</v>
      </c>
      <c r="K174" s="46">
        <v>37.485500000000002</v>
      </c>
      <c r="L174" s="46">
        <v>38.186900000000001</v>
      </c>
      <c r="M174" s="46">
        <v>27.000699999999998</v>
      </c>
      <c r="N174" s="46">
        <v>41.086500000000001</v>
      </c>
      <c r="O174" s="46">
        <v>40.5961</v>
      </c>
      <c r="P174" s="46">
        <v>40.5961</v>
      </c>
      <c r="Q174" s="46" t="s">
        <v>127</v>
      </c>
      <c r="R174" s="46" t="s">
        <v>127</v>
      </c>
      <c r="S174" s="46" t="s">
        <v>127</v>
      </c>
      <c r="T174" s="46" t="s">
        <v>127</v>
      </c>
      <c r="U174" s="46">
        <v>7.8103999999999996</v>
      </c>
      <c r="V174" s="46">
        <v>0</v>
      </c>
      <c r="W174" s="46">
        <v>7.8103999999999996</v>
      </c>
      <c r="X174" s="46">
        <v>0</v>
      </c>
      <c r="Y174" s="46">
        <v>0</v>
      </c>
      <c r="Z174" s="46">
        <v>7.8103999999999996</v>
      </c>
      <c r="AA174" s="46">
        <v>7.8103999999999996</v>
      </c>
      <c r="AB174" s="46">
        <v>0</v>
      </c>
      <c r="AC174" s="46">
        <v>7.8103999999999996</v>
      </c>
      <c r="AD174" s="46">
        <v>0</v>
      </c>
      <c r="AE174" s="46">
        <v>0</v>
      </c>
      <c r="AF174" s="46">
        <v>7.8103999999999996</v>
      </c>
      <c r="AG174" s="46">
        <v>0</v>
      </c>
      <c r="AH174" s="46">
        <v>0</v>
      </c>
      <c r="AI174" s="46" t="s">
        <v>127</v>
      </c>
      <c r="AJ174" s="46" t="s">
        <v>127</v>
      </c>
      <c r="AK174" s="46" t="s">
        <v>127</v>
      </c>
      <c r="AL174" s="46" t="s">
        <v>127</v>
      </c>
      <c r="AM174" s="46">
        <v>23.690799999999999</v>
      </c>
    </row>
    <row r="175" spans="1:39" hidden="1" outlineLevel="1">
      <c r="A175" s="8">
        <v>45536</v>
      </c>
      <c r="B175" s="46">
        <v>36.049700000000001</v>
      </c>
      <c r="C175" s="46">
        <v>37.854100000000003</v>
      </c>
      <c r="D175" s="46">
        <v>44.293100000000003</v>
      </c>
      <c r="E175" s="46">
        <v>37.591700000000003</v>
      </c>
      <c r="F175" s="46">
        <v>37.971800000000002</v>
      </c>
      <c r="G175" s="46">
        <v>31.626000000000001</v>
      </c>
      <c r="H175" s="46">
        <v>36.334899999999998</v>
      </c>
      <c r="I175" s="46">
        <v>37.853900000000003</v>
      </c>
      <c r="J175" s="46">
        <v>44.290500000000002</v>
      </c>
      <c r="K175" s="46">
        <v>37.591700000000003</v>
      </c>
      <c r="L175" s="46">
        <v>37.971800000000002</v>
      </c>
      <c r="M175" s="46">
        <v>31.626000000000001</v>
      </c>
      <c r="N175" s="46">
        <v>36.334899999999998</v>
      </c>
      <c r="O175" s="46">
        <v>49.593600000000002</v>
      </c>
      <c r="P175" s="46">
        <v>49.593600000000002</v>
      </c>
      <c r="Q175" s="46" t="s">
        <v>127</v>
      </c>
      <c r="R175" s="46" t="s">
        <v>127</v>
      </c>
      <c r="S175" s="46" t="s">
        <v>127</v>
      </c>
      <c r="T175" s="46" t="s">
        <v>127</v>
      </c>
      <c r="U175" s="46">
        <v>7.9610000000000003</v>
      </c>
      <c r="V175" s="46">
        <v>0</v>
      </c>
      <c r="W175" s="46">
        <v>7.9610000000000003</v>
      </c>
      <c r="X175" s="46">
        <v>0</v>
      </c>
      <c r="Y175" s="46">
        <v>0</v>
      </c>
      <c r="Z175" s="46">
        <v>7.9610000000000003</v>
      </c>
      <c r="AA175" s="46">
        <v>7.9610000000000003</v>
      </c>
      <c r="AB175" s="46">
        <v>0</v>
      </c>
      <c r="AC175" s="46">
        <v>7.9610000000000003</v>
      </c>
      <c r="AD175" s="46">
        <v>0</v>
      </c>
      <c r="AE175" s="46">
        <v>0</v>
      </c>
      <c r="AF175" s="46">
        <v>7.9610000000000003</v>
      </c>
      <c r="AG175" s="46">
        <v>0</v>
      </c>
      <c r="AH175" s="46">
        <v>0</v>
      </c>
      <c r="AI175" s="46" t="s">
        <v>127</v>
      </c>
      <c r="AJ175" s="46" t="s">
        <v>127</v>
      </c>
      <c r="AK175" s="46" t="s">
        <v>127</v>
      </c>
      <c r="AL175" s="46" t="s">
        <v>127</v>
      </c>
      <c r="AM175" s="46">
        <v>22.988199999999999</v>
      </c>
    </row>
    <row r="176" spans="1:39" hidden="1" outlineLevel="1">
      <c r="A176" s="8">
        <v>45566</v>
      </c>
      <c r="B176" s="46">
        <v>36.4437</v>
      </c>
      <c r="C176" s="46">
        <v>38.029600000000002</v>
      </c>
      <c r="D176" s="46">
        <v>43.979199999999999</v>
      </c>
      <c r="E176" s="46">
        <v>37.909199999999998</v>
      </c>
      <c r="F176" s="46">
        <v>38.313299999999998</v>
      </c>
      <c r="G176" s="46">
        <v>28.3947</v>
      </c>
      <c r="H176" s="46">
        <v>34.827300000000001</v>
      </c>
      <c r="I176" s="46">
        <v>38.029499999999999</v>
      </c>
      <c r="J176" s="46">
        <v>43.976100000000002</v>
      </c>
      <c r="K176" s="46">
        <v>37.909199999999998</v>
      </c>
      <c r="L176" s="46">
        <v>38.313299999999998</v>
      </c>
      <c r="M176" s="46">
        <v>28.3947</v>
      </c>
      <c r="N176" s="46">
        <v>34.827300000000001</v>
      </c>
      <c r="O176" s="46">
        <v>50.697000000000003</v>
      </c>
      <c r="P176" s="46">
        <v>50.697000000000003</v>
      </c>
      <c r="Q176" s="46" t="s">
        <v>127</v>
      </c>
      <c r="R176" s="46" t="s">
        <v>127</v>
      </c>
      <c r="S176" s="46" t="s">
        <v>127</v>
      </c>
      <c r="T176" s="46" t="s">
        <v>127</v>
      </c>
      <c r="U176" s="46">
        <v>9.5381</v>
      </c>
      <c r="V176" s="46">
        <v>0</v>
      </c>
      <c r="W176" s="46">
        <v>9.5381</v>
      </c>
      <c r="X176" s="46">
        <v>0</v>
      </c>
      <c r="Y176" s="46">
        <v>21.6646</v>
      </c>
      <c r="Z176" s="46">
        <v>8.9799000000000007</v>
      </c>
      <c r="AA176" s="46">
        <v>9.5381</v>
      </c>
      <c r="AB176" s="46">
        <v>0</v>
      </c>
      <c r="AC176" s="46">
        <v>9.5381</v>
      </c>
      <c r="AD176" s="46">
        <v>0</v>
      </c>
      <c r="AE176" s="46">
        <v>21.6646</v>
      </c>
      <c r="AF176" s="46">
        <v>8.9799000000000007</v>
      </c>
      <c r="AG176" s="46">
        <v>0</v>
      </c>
      <c r="AH176" s="46">
        <v>0</v>
      </c>
      <c r="AI176" s="46" t="s">
        <v>127</v>
      </c>
      <c r="AJ176" s="46" t="s">
        <v>127</v>
      </c>
      <c r="AK176" s="46" t="s">
        <v>127</v>
      </c>
      <c r="AL176" s="46" t="s">
        <v>127</v>
      </c>
      <c r="AM176" s="46">
        <v>22.592199999999998</v>
      </c>
    </row>
    <row r="177" spans="1:39">
      <c r="A177" s="8">
        <v>45597</v>
      </c>
      <c r="B177" s="46">
        <v>36.490400000000001</v>
      </c>
      <c r="C177" s="46">
        <v>37.448300000000003</v>
      </c>
      <c r="D177" s="46">
        <v>43.480499999999999</v>
      </c>
      <c r="E177" s="46">
        <v>37.3277</v>
      </c>
      <c r="F177" s="46">
        <v>37.756700000000002</v>
      </c>
      <c r="G177" s="46">
        <v>26.704699999999999</v>
      </c>
      <c r="H177" s="46">
        <v>34.070099999999996</v>
      </c>
      <c r="I177" s="46">
        <v>37.448300000000003</v>
      </c>
      <c r="J177" s="46">
        <v>43.485300000000002</v>
      </c>
      <c r="K177" s="46">
        <v>37.3277</v>
      </c>
      <c r="L177" s="46">
        <v>37.756700000000002</v>
      </c>
      <c r="M177" s="46">
        <v>26.704699999999999</v>
      </c>
      <c r="N177" s="46">
        <v>34.070099999999996</v>
      </c>
      <c r="O177" s="46">
        <v>35.110500000000002</v>
      </c>
      <c r="P177" s="46">
        <v>35.110500000000002</v>
      </c>
      <c r="Q177" s="46">
        <v>0</v>
      </c>
      <c r="R177" s="46" t="s">
        <v>127</v>
      </c>
      <c r="S177" s="46">
        <v>0</v>
      </c>
      <c r="T177" s="46" t="s">
        <v>127</v>
      </c>
      <c r="U177" s="46">
        <v>8.4050999999999991</v>
      </c>
      <c r="V177" s="46">
        <v>0</v>
      </c>
      <c r="W177" s="46">
        <v>8.4050999999999991</v>
      </c>
      <c r="X177" s="46">
        <v>0</v>
      </c>
      <c r="Y177" s="46">
        <v>0</v>
      </c>
      <c r="Z177" s="46">
        <v>8.4050999999999991</v>
      </c>
      <c r="AA177" s="46">
        <v>8.4050999999999991</v>
      </c>
      <c r="AB177" s="46">
        <v>0</v>
      </c>
      <c r="AC177" s="46">
        <v>8.4050999999999991</v>
      </c>
      <c r="AD177" s="46">
        <v>0</v>
      </c>
      <c r="AE177" s="46">
        <v>0</v>
      </c>
      <c r="AF177" s="46">
        <v>8.4050999999999991</v>
      </c>
      <c r="AG177" s="46">
        <v>0</v>
      </c>
      <c r="AH177" s="46">
        <v>0</v>
      </c>
      <c r="AI177" s="46">
        <v>0</v>
      </c>
      <c r="AJ177" s="46" t="s">
        <v>127</v>
      </c>
      <c r="AK177" s="46">
        <v>0</v>
      </c>
      <c r="AL177" s="46" t="s">
        <v>127</v>
      </c>
      <c r="AM177" s="46">
        <v>22.682200000000002</v>
      </c>
    </row>
    <row r="178" spans="1:39">
      <c r="A178" s="8">
        <v>45627</v>
      </c>
      <c r="B178" s="46">
        <v>36.704999999999998</v>
      </c>
      <c r="C178" s="46">
        <v>37.56</v>
      </c>
      <c r="D178" s="46">
        <v>42.936599999999999</v>
      </c>
      <c r="E178" s="46">
        <v>37.445799999999998</v>
      </c>
      <c r="F178" s="46">
        <v>37.7943</v>
      </c>
      <c r="G178" s="46">
        <v>28.107900000000001</v>
      </c>
      <c r="H178" s="46">
        <v>37.2943</v>
      </c>
      <c r="I178" s="46">
        <v>37.559899999999999</v>
      </c>
      <c r="J178" s="46">
        <v>42.939500000000002</v>
      </c>
      <c r="K178" s="46">
        <v>37.445799999999998</v>
      </c>
      <c r="L178" s="46">
        <v>37.7943</v>
      </c>
      <c r="M178" s="46">
        <v>28.107900000000001</v>
      </c>
      <c r="N178" s="46">
        <v>37.2943</v>
      </c>
      <c r="O178" s="46">
        <v>41.310200000000002</v>
      </c>
      <c r="P178" s="46">
        <v>41.310200000000002</v>
      </c>
      <c r="Q178" s="46">
        <v>0</v>
      </c>
      <c r="R178" s="46" t="s">
        <v>127</v>
      </c>
      <c r="S178" s="46">
        <v>0</v>
      </c>
      <c r="T178" s="46" t="s">
        <v>127</v>
      </c>
      <c r="U178" s="46">
        <v>11.232799999999999</v>
      </c>
      <c r="V178" s="46">
        <v>0</v>
      </c>
      <c r="W178" s="46">
        <v>11.232799999999999</v>
      </c>
      <c r="X178" s="46">
        <v>0</v>
      </c>
      <c r="Y178" s="46">
        <v>0</v>
      </c>
      <c r="Z178" s="46">
        <v>11.232799999999999</v>
      </c>
      <c r="AA178" s="46">
        <v>11.232799999999999</v>
      </c>
      <c r="AB178" s="46">
        <v>0</v>
      </c>
      <c r="AC178" s="46">
        <v>11.232799999999999</v>
      </c>
      <c r="AD178" s="46">
        <v>0</v>
      </c>
      <c r="AE178" s="46">
        <v>0</v>
      </c>
      <c r="AF178" s="46">
        <v>11.232799999999999</v>
      </c>
      <c r="AG178" s="46">
        <v>0</v>
      </c>
      <c r="AH178" s="46">
        <v>0</v>
      </c>
      <c r="AI178" s="46">
        <v>0</v>
      </c>
      <c r="AJ178" s="46" t="s">
        <v>127</v>
      </c>
      <c r="AK178" s="46">
        <v>0</v>
      </c>
      <c r="AL178" s="46" t="s">
        <v>127</v>
      </c>
      <c r="AM178" s="46">
        <v>22.811900000000001</v>
      </c>
    </row>
    <row r="179" spans="1:39">
      <c r="A179" s="8">
        <v>45658</v>
      </c>
      <c r="B179" s="46">
        <v>36.2881</v>
      </c>
      <c r="C179" s="46">
        <v>37.902700000000003</v>
      </c>
      <c r="D179" s="46">
        <v>42.215299999999999</v>
      </c>
      <c r="E179" s="46">
        <v>37.81</v>
      </c>
      <c r="F179" s="46">
        <v>38.1723</v>
      </c>
      <c r="G179" s="46">
        <v>28.861699999999999</v>
      </c>
      <c r="H179" s="46">
        <v>32.5764</v>
      </c>
      <c r="I179" s="46">
        <v>37.902500000000003</v>
      </c>
      <c r="J179" s="46">
        <v>42.207099999999997</v>
      </c>
      <c r="K179" s="46">
        <v>37.81</v>
      </c>
      <c r="L179" s="46">
        <v>38.1723</v>
      </c>
      <c r="M179" s="46">
        <v>28.861699999999999</v>
      </c>
      <c r="N179" s="46">
        <v>32.5764</v>
      </c>
      <c r="O179" s="46">
        <v>58.696800000000003</v>
      </c>
      <c r="P179" s="46">
        <v>58.696800000000003</v>
      </c>
      <c r="Q179" s="46" t="s">
        <v>127</v>
      </c>
      <c r="R179" s="46" t="s">
        <v>127</v>
      </c>
      <c r="S179" s="46" t="s">
        <v>127</v>
      </c>
      <c r="T179" s="46" t="s">
        <v>127</v>
      </c>
      <c r="U179" s="46">
        <v>9.9644999999999992</v>
      </c>
      <c r="V179" s="46">
        <v>0</v>
      </c>
      <c r="W179" s="46">
        <v>9.9644999999999992</v>
      </c>
      <c r="X179" s="46">
        <v>0</v>
      </c>
      <c r="Y179" s="46">
        <v>21.7408</v>
      </c>
      <c r="Z179" s="46">
        <v>9.2159999999999993</v>
      </c>
      <c r="AA179" s="46">
        <v>9.9644999999999992</v>
      </c>
      <c r="AB179" s="46">
        <v>0</v>
      </c>
      <c r="AC179" s="46">
        <v>9.9644999999999992</v>
      </c>
      <c r="AD179" s="46">
        <v>0</v>
      </c>
      <c r="AE179" s="46">
        <v>21.7408</v>
      </c>
      <c r="AF179" s="46">
        <v>9.2159999999999993</v>
      </c>
      <c r="AG179" s="46">
        <v>0</v>
      </c>
      <c r="AH179" s="46">
        <v>0</v>
      </c>
      <c r="AI179" s="46" t="s">
        <v>127</v>
      </c>
      <c r="AJ179" s="46" t="s">
        <v>127</v>
      </c>
      <c r="AK179" s="46" t="s">
        <v>127</v>
      </c>
      <c r="AL179" s="46" t="s">
        <v>127</v>
      </c>
      <c r="AM179" s="46">
        <v>22.369199999999999</v>
      </c>
    </row>
    <row r="180" spans="1:39">
      <c r="A180" s="8">
        <v>45689</v>
      </c>
      <c r="B180" s="46">
        <v>37.1175</v>
      </c>
      <c r="C180" s="46">
        <v>38.133200000000002</v>
      </c>
      <c r="D180" s="46">
        <v>43.6419</v>
      </c>
      <c r="E180" s="46">
        <v>38.013599999999997</v>
      </c>
      <c r="F180" s="46">
        <v>38.140099999999997</v>
      </c>
      <c r="G180" s="46">
        <v>34.408799999999999</v>
      </c>
      <c r="H180" s="46">
        <v>38.212699999999998</v>
      </c>
      <c r="I180" s="46">
        <v>38.132899999999999</v>
      </c>
      <c r="J180" s="46">
        <v>43.632599999999996</v>
      </c>
      <c r="K180" s="46">
        <v>38.013599999999997</v>
      </c>
      <c r="L180" s="46">
        <v>38.140099999999997</v>
      </c>
      <c r="M180" s="46">
        <v>34.408799999999999</v>
      </c>
      <c r="N180" s="46">
        <v>38.212699999999998</v>
      </c>
      <c r="O180" s="46">
        <v>56.015700000000002</v>
      </c>
      <c r="P180" s="46">
        <v>56.015700000000002</v>
      </c>
      <c r="Q180" s="46">
        <v>0</v>
      </c>
      <c r="R180" s="46" t="s">
        <v>127</v>
      </c>
      <c r="S180" s="46">
        <v>0</v>
      </c>
      <c r="T180" s="46" t="s">
        <v>127</v>
      </c>
      <c r="U180" s="46">
        <v>7.8826000000000001</v>
      </c>
      <c r="V180" s="46">
        <v>0</v>
      </c>
      <c r="W180" s="46">
        <v>7.8826000000000001</v>
      </c>
      <c r="X180" s="46">
        <v>0</v>
      </c>
      <c r="Y180" s="46">
        <v>0</v>
      </c>
      <c r="Z180" s="46">
        <v>7.8826000000000001</v>
      </c>
      <c r="AA180" s="46">
        <v>7.8826000000000001</v>
      </c>
      <c r="AB180" s="46">
        <v>0</v>
      </c>
      <c r="AC180" s="46">
        <v>7.8826000000000001</v>
      </c>
      <c r="AD180" s="46">
        <v>0</v>
      </c>
      <c r="AE180" s="46">
        <v>0</v>
      </c>
      <c r="AF180" s="46">
        <v>7.8826000000000001</v>
      </c>
      <c r="AG180" s="46">
        <v>0</v>
      </c>
      <c r="AH180" s="46">
        <v>0</v>
      </c>
      <c r="AI180" s="46">
        <v>0</v>
      </c>
      <c r="AJ180" s="46" t="s">
        <v>127</v>
      </c>
      <c r="AK180" s="46">
        <v>0</v>
      </c>
      <c r="AL180" s="46" t="s">
        <v>127</v>
      </c>
      <c r="AM180" s="46">
        <v>21.891300000000001</v>
      </c>
    </row>
    <row r="181" spans="1:39">
      <c r="A181" s="8">
        <v>45717</v>
      </c>
      <c r="B181" s="46">
        <v>37.144500000000001</v>
      </c>
      <c r="C181" s="46">
        <v>37.981900000000003</v>
      </c>
      <c r="D181" s="46">
        <v>43.219700000000003</v>
      </c>
      <c r="E181" s="46">
        <v>37.867699999999999</v>
      </c>
      <c r="F181" s="46">
        <v>38.251899999999999</v>
      </c>
      <c r="G181" s="46">
        <v>28.722999999999999</v>
      </c>
      <c r="H181" s="46">
        <v>33.489100000000001</v>
      </c>
      <c r="I181" s="46">
        <v>37.982700000000001</v>
      </c>
      <c r="J181" s="46">
        <v>43.264000000000003</v>
      </c>
      <c r="K181" s="46">
        <v>37.867699999999999</v>
      </c>
      <c r="L181" s="46">
        <v>38.251899999999999</v>
      </c>
      <c r="M181" s="46">
        <v>28.722999999999999</v>
      </c>
      <c r="N181" s="46">
        <v>33.489100000000001</v>
      </c>
      <c r="O181" s="46">
        <v>8.2979000000000003</v>
      </c>
      <c r="P181" s="46">
        <v>8.2979000000000003</v>
      </c>
      <c r="Q181" s="46">
        <v>0</v>
      </c>
      <c r="R181" s="46" t="s">
        <v>127</v>
      </c>
      <c r="S181" s="46">
        <v>0</v>
      </c>
      <c r="T181" s="46" t="s">
        <v>127</v>
      </c>
      <c r="U181" s="46">
        <v>7.6914999999999996</v>
      </c>
      <c r="V181" s="46">
        <v>0</v>
      </c>
      <c r="W181" s="46">
        <v>7.6914999999999996</v>
      </c>
      <c r="X181" s="46">
        <v>0</v>
      </c>
      <c r="Y181" s="46">
        <v>0</v>
      </c>
      <c r="Z181" s="46">
        <v>7.6914999999999996</v>
      </c>
      <c r="AA181" s="46">
        <v>7.6914999999999996</v>
      </c>
      <c r="AB181" s="46">
        <v>0</v>
      </c>
      <c r="AC181" s="46">
        <v>7.6914999999999996</v>
      </c>
      <c r="AD181" s="46">
        <v>0</v>
      </c>
      <c r="AE181" s="46">
        <v>0</v>
      </c>
      <c r="AF181" s="46">
        <v>7.6914999999999996</v>
      </c>
      <c r="AG181" s="46">
        <v>0</v>
      </c>
      <c r="AH181" s="46">
        <v>0</v>
      </c>
      <c r="AI181" s="46">
        <v>0</v>
      </c>
      <c r="AJ181" s="46" t="s">
        <v>127</v>
      </c>
      <c r="AK181" s="46">
        <v>0</v>
      </c>
      <c r="AL181" s="46" t="s">
        <v>127</v>
      </c>
      <c r="AM181" s="46">
        <v>22.342500000000001</v>
      </c>
    </row>
    <row r="182" spans="1:39">
      <c r="A182" s="8">
        <v>45748</v>
      </c>
      <c r="B182" s="46">
        <v>36.307200000000002</v>
      </c>
      <c r="C182" s="46">
        <v>38.196300000000001</v>
      </c>
      <c r="D182" s="46">
        <v>43.334400000000002</v>
      </c>
      <c r="E182" s="46">
        <v>38.085000000000001</v>
      </c>
      <c r="F182" s="46">
        <v>38.319600000000001</v>
      </c>
      <c r="G182" s="46">
        <v>33.6539</v>
      </c>
      <c r="H182" s="46">
        <v>30.9239</v>
      </c>
      <c r="I182" s="46">
        <v>38.195599999999999</v>
      </c>
      <c r="J182" s="46">
        <v>43.311100000000003</v>
      </c>
      <c r="K182" s="46">
        <v>38.085000000000001</v>
      </c>
      <c r="L182" s="46">
        <v>38.319600000000001</v>
      </c>
      <c r="M182" s="46">
        <v>33.6539</v>
      </c>
      <c r="N182" s="46">
        <v>30.9239</v>
      </c>
      <c r="O182" s="46">
        <v>58.725900000000003</v>
      </c>
      <c r="P182" s="46">
        <v>58.725900000000003</v>
      </c>
      <c r="Q182" s="46" t="s">
        <v>127</v>
      </c>
      <c r="R182" s="46" t="s">
        <v>127</v>
      </c>
      <c r="S182" s="46" t="s">
        <v>127</v>
      </c>
      <c r="T182" s="46" t="s">
        <v>127</v>
      </c>
      <c r="U182" s="46">
        <v>9.7028999999999996</v>
      </c>
      <c r="V182" s="46">
        <v>0</v>
      </c>
      <c r="W182" s="46">
        <v>9.7028999999999996</v>
      </c>
      <c r="X182" s="46">
        <v>0</v>
      </c>
      <c r="Y182" s="46">
        <v>21.964600000000001</v>
      </c>
      <c r="Z182" s="46">
        <v>8.7011000000000003</v>
      </c>
      <c r="AA182" s="46">
        <v>9.7028999999999996</v>
      </c>
      <c r="AB182" s="46">
        <v>0</v>
      </c>
      <c r="AC182" s="46">
        <v>9.7028999999999996</v>
      </c>
      <c r="AD182" s="46">
        <v>0</v>
      </c>
      <c r="AE182" s="46">
        <v>21.964600000000001</v>
      </c>
      <c r="AF182" s="46">
        <v>8.7011000000000003</v>
      </c>
      <c r="AG182" s="46">
        <v>0</v>
      </c>
      <c r="AH182" s="46">
        <v>0</v>
      </c>
      <c r="AI182" s="46" t="s">
        <v>127</v>
      </c>
      <c r="AJ182" s="46" t="s">
        <v>127</v>
      </c>
      <c r="AK182" s="46" t="s">
        <v>127</v>
      </c>
      <c r="AL182" s="46" t="s">
        <v>127</v>
      </c>
      <c r="AM182" s="46">
        <v>21.643000000000001</v>
      </c>
    </row>
    <row r="183" spans="1:39">
      <c r="A183" s="8">
        <v>45778</v>
      </c>
      <c r="B183" s="46">
        <v>36.901800000000001</v>
      </c>
      <c r="C183" s="46">
        <v>38.258800000000001</v>
      </c>
      <c r="D183" s="46">
        <v>42.822499999999998</v>
      </c>
      <c r="E183" s="46">
        <v>38.161099999999998</v>
      </c>
      <c r="F183" s="46">
        <v>38.343499999999999</v>
      </c>
      <c r="G183" s="46">
        <v>33.667900000000003</v>
      </c>
      <c r="H183" s="46">
        <v>35.070700000000002</v>
      </c>
      <c r="I183" s="46">
        <v>38.258400000000002</v>
      </c>
      <c r="J183" s="46">
        <v>42.807899999999997</v>
      </c>
      <c r="K183" s="46">
        <v>38.161099999999998</v>
      </c>
      <c r="L183" s="46">
        <v>38.343499999999999</v>
      </c>
      <c r="M183" s="46">
        <v>33.667900000000003</v>
      </c>
      <c r="N183" s="46">
        <v>35.070700000000002</v>
      </c>
      <c r="O183" s="46">
        <v>55.266800000000003</v>
      </c>
      <c r="P183" s="46">
        <v>55.266800000000003</v>
      </c>
      <c r="Q183" s="46">
        <v>0</v>
      </c>
      <c r="R183" s="46" t="s">
        <v>127</v>
      </c>
      <c r="S183" s="46">
        <v>0</v>
      </c>
      <c r="T183" s="46" t="s">
        <v>127</v>
      </c>
      <c r="U183" s="46">
        <v>8.4765999999999995</v>
      </c>
      <c r="V183" s="46">
        <v>0</v>
      </c>
      <c r="W183" s="46">
        <v>8.4765999999999995</v>
      </c>
      <c r="X183" s="46">
        <v>0</v>
      </c>
      <c r="Y183" s="46">
        <v>0</v>
      </c>
      <c r="Z183" s="46">
        <v>8.4765999999999995</v>
      </c>
      <c r="AA183" s="46">
        <v>8.4765999999999995</v>
      </c>
      <c r="AB183" s="46">
        <v>0</v>
      </c>
      <c r="AC183" s="46">
        <v>8.4765999999999995</v>
      </c>
      <c r="AD183" s="46">
        <v>0</v>
      </c>
      <c r="AE183" s="46">
        <v>0</v>
      </c>
      <c r="AF183" s="46">
        <v>8.4765999999999995</v>
      </c>
      <c r="AG183" s="46">
        <v>0</v>
      </c>
      <c r="AH183" s="46">
        <v>0</v>
      </c>
      <c r="AI183" s="46">
        <v>0</v>
      </c>
      <c r="AJ183" s="46" t="s">
        <v>127</v>
      </c>
      <c r="AK183" s="46">
        <v>0</v>
      </c>
      <c r="AL183" s="46" t="s">
        <v>127</v>
      </c>
      <c r="AM183" s="46">
        <v>21.745100000000001</v>
      </c>
    </row>
    <row r="184" spans="1:39">
      <c r="A184" s="8">
        <v>45809</v>
      </c>
      <c r="B184" s="46">
        <v>36.868299999999998</v>
      </c>
      <c r="C184" s="46">
        <v>38.020000000000003</v>
      </c>
      <c r="D184" s="46">
        <v>42.9437</v>
      </c>
      <c r="E184" s="46">
        <v>37.914499999999997</v>
      </c>
      <c r="F184" s="46">
        <v>38.210299999999997</v>
      </c>
      <c r="G184" s="46">
        <v>31.802600000000002</v>
      </c>
      <c r="H184" s="46">
        <v>32.195500000000003</v>
      </c>
      <c r="I184" s="46">
        <v>38.019599999999997</v>
      </c>
      <c r="J184" s="46">
        <v>42.927900000000001</v>
      </c>
      <c r="K184" s="46">
        <v>37.914499999999997</v>
      </c>
      <c r="L184" s="46">
        <v>38.210299999999997</v>
      </c>
      <c r="M184" s="46">
        <v>31.802600000000002</v>
      </c>
      <c r="N184" s="46">
        <v>32.195500000000003</v>
      </c>
      <c r="O184" s="46">
        <v>53.785899999999998</v>
      </c>
      <c r="P184" s="46">
        <v>53.785899999999998</v>
      </c>
      <c r="Q184" s="46" t="s">
        <v>127</v>
      </c>
      <c r="R184" s="46" t="s">
        <v>127</v>
      </c>
      <c r="S184" s="46" t="s">
        <v>127</v>
      </c>
      <c r="T184" s="46" t="s">
        <v>127</v>
      </c>
      <c r="U184" s="46">
        <v>7.9757999999999996</v>
      </c>
      <c r="V184" s="46">
        <v>0</v>
      </c>
      <c r="W184" s="46">
        <v>7.9757999999999996</v>
      </c>
      <c r="X184" s="46">
        <v>0</v>
      </c>
      <c r="Y184" s="46">
        <v>0</v>
      </c>
      <c r="Z184" s="46">
        <v>7.9757999999999996</v>
      </c>
      <c r="AA184" s="46">
        <v>7.9757999999999996</v>
      </c>
      <c r="AB184" s="46">
        <v>0</v>
      </c>
      <c r="AC184" s="46">
        <v>7.9757999999999996</v>
      </c>
      <c r="AD184" s="46">
        <v>0</v>
      </c>
      <c r="AE184" s="46">
        <v>0</v>
      </c>
      <c r="AF184" s="46">
        <v>7.9757999999999996</v>
      </c>
      <c r="AG184" s="46">
        <v>0</v>
      </c>
      <c r="AH184" s="46">
        <v>0</v>
      </c>
      <c r="AI184" s="46" t="s">
        <v>127</v>
      </c>
      <c r="AJ184" s="46" t="s">
        <v>127</v>
      </c>
      <c r="AK184" s="46" t="s">
        <v>127</v>
      </c>
      <c r="AL184" s="46" t="s">
        <v>127</v>
      </c>
      <c r="AM184" s="46">
        <v>22.472000000000001</v>
      </c>
    </row>
    <row r="185" spans="1:39">
      <c r="A185" s="8">
        <v>45839</v>
      </c>
      <c r="B185" s="46">
        <v>35.935200000000002</v>
      </c>
      <c r="C185" s="46">
        <v>37.965600000000002</v>
      </c>
      <c r="D185" s="46">
        <v>42.247799999999998</v>
      </c>
      <c r="E185" s="46">
        <v>37.8735</v>
      </c>
      <c r="F185" s="46">
        <v>38.089300000000001</v>
      </c>
      <c r="G185" s="46">
        <v>34.248699999999999</v>
      </c>
      <c r="H185" s="46">
        <v>31.490500000000001</v>
      </c>
      <c r="I185" s="46">
        <v>37.966299999999997</v>
      </c>
      <c r="J185" s="46">
        <v>42.288200000000003</v>
      </c>
      <c r="K185" s="46">
        <v>37.8735</v>
      </c>
      <c r="L185" s="46">
        <v>38.089300000000001</v>
      </c>
      <c r="M185" s="46">
        <v>34.248699999999999</v>
      </c>
      <c r="N185" s="46">
        <v>31.490500000000001</v>
      </c>
      <c r="O185" s="46">
        <v>14.654999999999999</v>
      </c>
      <c r="P185" s="46">
        <v>14.654999999999999</v>
      </c>
      <c r="Q185" s="46">
        <v>0</v>
      </c>
      <c r="R185" s="46" t="s">
        <v>127</v>
      </c>
      <c r="S185" s="46">
        <v>0</v>
      </c>
      <c r="T185" s="46" t="s">
        <v>127</v>
      </c>
      <c r="U185" s="46">
        <v>8.7301000000000002</v>
      </c>
      <c r="V185" s="46">
        <v>0</v>
      </c>
      <c r="W185" s="46">
        <v>8.7301000000000002</v>
      </c>
      <c r="X185" s="46">
        <v>0</v>
      </c>
      <c r="Y185" s="46">
        <v>24.569800000000001</v>
      </c>
      <c r="Z185" s="46">
        <v>8.32</v>
      </c>
      <c r="AA185" s="46">
        <v>8.7301000000000002</v>
      </c>
      <c r="AB185" s="46">
        <v>0</v>
      </c>
      <c r="AC185" s="46">
        <v>8.7301000000000002</v>
      </c>
      <c r="AD185" s="46">
        <v>0</v>
      </c>
      <c r="AE185" s="46">
        <v>24.569800000000001</v>
      </c>
      <c r="AF185" s="46">
        <v>8.32</v>
      </c>
      <c r="AG185" s="46">
        <v>0</v>
      </c>
      <c r="AH185" s="46">
        <v>0</v>
      </c>
      <c r="AI185" s="46">
        <v>0</v>
      </c>
      <c r="AJ185" s="46" t="s">
        <v>127</v>
      </c>
      <c r="AK185" s="46">
        <v>0</v>
      </c>
      <c r="AL185" s="46" t="s">
        <v>127</v>
      </c>
      <c r="AM185" s="46">
        <v>21.664899999999999</v>
      </c>
    </row>
    <row r="186" spans="1:39">
      <c r="A186" s="8">
        <v>45870</v>
      </c>
      <c r="B186" s="46">
        <v>36.4574</v>
      </c>
      <c r="C186" s="46">
        <v>37.767899999999997</v>
      </c>
      <c r="D186" s="46">
        <v>41.963500000000003</v>
      </c>
      <c r="E186" s="46">
        <v>37.6843</v>
      </c>
      <c r="F186" s="46">
        <v>38.078000000000003</v>
      </c>
      <c r="G186" s="46">
        <v>29.571200000000001</v>
      </c>
      <c r="H186" s="46">
        <v>31.736899999999999</v>
      </c>
      <c r="I186" s="46">
        <v>37.767299999999999</v>
      </c>
      <c r="J186" s="46">
        <v>41.940800000000003</v>
      </c>
      <c r="K186" s="46">
        <v>37.6843</v>
      </c>
      <c r="L186" s="46">
        <v>38.078000000000003</v>
      </c>
      <c r="M186" s="46">
        <v>29.571200000000001</v>
      </c>
      <c r="N186" s="46">
        <v>31.736899999999999</v>
      </c>
      <c r="O186" s="46">
        <v>53.005899999999997</v>
      </c>
      <c r="P186" s="46">
        <v>53.005899999999997</v>
      </c>
      <c r="Q186" s="46">
        <v>0</v>
      </c>
      <c r="R186" s="46">
        <v>0</v>
      </c>
      <c r="S186" s="46">
        <v>0</v>
      </c>
      <c r="T186" s="46" t="s">
        <v>127</v>
      </c>
      <c r="U186" s="46">
        <v>8.2063000000000006</v>
      </c>
      <c r="V186" s="46">
        <v>0</v>
      </c>
      <c r="W186" s="46">
        <v>8.2063000000000006</v>
      </c>
      <c r="X186" s="46">
        <v>0</v>
      </c>
      <c r="Y186" s="46">
        <v>0</v>
      </c>
      <c r="Z186" s="46">
        <v>8.2063000000000006</v>
      </c>
      <c r="AA186" s="46">
        <v>8.2063000000000006</v>
      </c>
      <c r="AB186" s="46">
        <v>0</v>
      </c>
      <c r="AC186" s="46">
        <v>8.2063000000000006</v>
      </c>
      <c r="AD186" s="46">
        <v>0</v>
      </c>
      <c r="AE186" s="46">
        <v>0</v>
      </c>
      <c r="AF186" s="46">
        <v>8.2063000000000006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 t="s">
        <v>127</v>
      </c>
      <c r="AM186" s="46">
        <v>20.674199999999999</v>
      </c>
    </row>
    <row r="187" spans="1:39">
      <c r="A187" s="8">
        <v>45901</v>
      </c>
      <c r="B187" s="46">
        <v>36.303600000000003</v>
      </c>
      <c r="C187" s="46">
        <v>37.752800000000001</v>
      </c>
      <c r="D187" s="46">
        <v>41.194000000000003</v>
      </c>
      <c r="E187" s="46">
        <v>37.680199999999999</v>
      </c>
      <c r="F187" s="46">
        <v>38.107100000000003</v>
      </c>
      <c r="G187" s="46">
        <v>30.346900000000002</v>
      </c>
      <c r="H187" s="46">
        <v>31.072600000000001</v>
      </c>
      <c r="I187" s="46">
        <v>37.752800000000001</v>
      </c>
      <c r="J187" s="46">
        <v>41.200400000000002</v>
      </c>
      <c r="K187" s="46">
        <v>37.680199999999999</v>
      </c>
      <c r="L187" s="46">
        <v>38.107100000000003</v>
      </c>
      <c r="M187" s="46">
        <v>30.346900000000002</v>
      </c>
      <c r="N187" s="46">
        <v>31.072600000000001</v>
      </c>
      <c r="O187" s="46">
        <v>37.8202</v>
      </c>
      <c r="P187" s="46">
        <v>37.8202</v>
      </c>
      <c r="Q187" s="46">
        <v>0</v>
      </c>
      <c r="R187" s="46" t="s">
        <v>127</v>
      </c>
      <c r="S187" s="46">
        <v>0</v>
      </c>
      <c r="T187" s="46" t="s">
        <v>127</v>
      </c>
      <c r="U187" s="46">
        <v>7.9114000000000004</v>
      </c>
      <c r="V187" s="46">
        <v>0</v>
      </c>
      <c r="W187" s="46">
        <v>7.9114000000000004</v>
      </c>
      <c r="X187" s="46">
        <v>0</v>
      </c>
      <c r="Y187" s="46">
        <v>0</v>
      </c>
      <c r="Z187" s="46">
        <v>7.9114000000000004</v>
      </c>
      <c r="AA187" s="46">
        <v>7.9114000000000004</v>
      </c>
      <c r="AB187" s="46">
        <v>0</v>
      </c>
      <c r="AC187" s="46">
        <v>7.9114000000000004</v>
      </c>
      <c r="AD187" s="46">
        <v>0</v>
      </c>
      <c r="AE187" s="46">
        <v>0</v>
      </c>
      <c r="AF187" s="46">
        <v>7.9114000000000004</v>
      </c>
      <c r="AG187" s="46">
        <v>0</v>
      </c>
      <c r="AH187" s="46">
        <v>0</v>
      </c>
      <c r="AI187" s="46">
        <v>0</v>
      </c>
      <c r="AJ187" s="46" t="s">
        <v>127</v>
      </c>
      <c r="AK187" s="46">
        <v>0</v>
      </c>
      <c r="AL187" s="46" t="s">
        <v>127</v>
      </c>
      <c r="AM187" s="46">
        <v>19.9162</v>
      </c>
    </row>
    <row r="188" spans="1:39">
      <c r="A188" s="8">
        <v>45931</v>
      </c>
      <c r="B188" s="46">
        <v>35.091999999999999</v>
      </c>
      <c r="C188" s="46">
        <v>37.358899999999998</v>
      </c>
      <c r="D188" s="46">
        <v>41.338200000000001</v>
      </c>
      <c r="E188" s="46">
        <v>37.273800000000001</v>
      </c>
      <c r="F188" s="46">
        <v>37.9529</v>
      </c>
      <c r="G188" s="46">
        <v>25.974900000000002</v>
      </c>
      <c r="H188" s="46">
        <v>31.458200000000001</v>
      </c>
      <c r="I188" s="46">
        <v>37.358600000000003</v>
      </c>
      <c r="J188" s="46">
        <v>41.331000000000003</v>
      </c>
      <c r="K188" s="46">
        <v>37.273800000000001</v>
      </c>
      <c r="L188" s="46">
        <v>37.9529</v>
      </c>
      <c r="M188" s="46">
        <v>25.974900000000002</v>
      </c>
      <c r="N188" s="46">
        <v>31.458200000000001</v>
      </c>
      <c r="O188" s="46">
        <v>45.408999999999999</v>
      </c>
      <c r="P188" s="46">
        <v>45.408999999999999</v>
      </c>
      <c r="Q188" s="46">
        <v>0</v>
      </c>
      <c r="R188" s="46" t="s">
        <v>127</v>
      </c>
      <c r="S188" s="46">
        <v>0</v>
      </c>
      <c r="T188" s="46" t="s">
        <v>127</v>
      </c>
      <c r="U188" s="46">
        <v>8.3978000000000002</v>
      </c>
      <c r="V188" s="46">
        <v>0</v>
      </c>
      <c r="W188" s="46">
        <v>8.3978000000000002</v>
      </c>
      <c r="X188" s="46">
        <v>0</v>
      </c>
      <c r="Y188" s="46">
        <v>24.593299999999999</v>
      </c>
      <c r="Z188" s="46">
        <v>8.0632000000000001</v>
      </c>
      <c r="AA188" s="46">
        <v>8.3978000000000002</v>
      </c>
      <c r="AB188" s="46">
        <v>0</v>
      </c>
      <c r="AC188" s="46">
        <v>8.3978000000000002</v>
      </c>
      <c r="AD188" s="46">
        <v>0</v>
      </c>
      <c r="AE188" s="46">
        <v>24.593299999999999</v>
      </c>
      <c r="AF188" s="46">
        <v>8.0632000000000001</v>
      </c>
      <c r="AG188" s="46">
        <v>0</v>
      </c>
      <c r="AH188" s="46">
        <v>0</v>
      </c>
      <c r="AI188" s="46">
        <v>0</v>
      </c>
      <c r="AJ188" s="46" t="s">
        <v>127</v>
      </c>
      <c r="AK188" s="46">
        <v>0</v>
      </c>
      <c r="AL188" s="46" t="s">
        <v>127</v>
      </c>
      <c r="AM188" s="46">
        <v>20.336200000000002</v>
      </c>
    </row>
    <row r="189" spans="1:39">
      <c r="A189" s="8">
        <v>45962</v>
      </c>
      <c r="B189" s="46">
        <v>35.339500000000001</v>
      </c>
      <c r="C189" s="46">
        <v>36.634500000000003</v>
      </c>
      <c r="D189" s="46">
        <v>41.005899999999997</v>
      </c>
      <c r="E189" s="46">
        <v>36.552</v>
      </c>
      <c r="F189" s="46">
        <v>37.355800000000002</v>
      </c>
      <c r="G189" s="46">
        <v>23.328900000000001</v>
      </c>
      <c r="H189" s="46">
        <v>29.754100000000001</v>
      </c>
      <c r="I189" s="46">
        <v>36.6342</v>
      </c>
      <c r="J189" s="46">
        <v>40.995399999999997</v>
      </c>
      <c r="K189" s="46">
        <v>36.552</v>
      </c>
      <c r="L189" s="46">
        <v>37.355800000000002</v>
      </c>
      <c r="M189" s="46">
        <v>23.328900000000001</v>
      </c>
      <c r="N189" s="46">
        <v>29.754100000000001</v>
      </c>
      <c r="O189" s="46">
        <v>48.607700000000001</v>
      </c>
      <c r="P189" s="46">
        <v>48.607700000000001</v>
      </c>
      <c r="Q189" s="46">
        <v>0</v>
      </c>
      <c r="R189" s="46" t="s">
        <v>127</v>
      </c>
      <c r="S189" s="46">
        <v>0</v>
      </c>
      <c r="T189" s="46" t="s">
        <v>127</v>
      </c>
      <c r="U189" s="46">
        <v>7.8216999999999999</v>
      </c>
      <c r="V189" s="46">
        <v>0</v>
      </c>
      <c r="W189" s="46">
        <v>7.8216999999999999</v>
      </c>
      <c r="X189" s="46">
        <v>0</v>
      </c>
      <c r="Y189" s="46">
        <v>0</v>
      </c>
      <c r="Z189" s="46">
        <v>7.8216999999999999</v>
      </c>
      <c r="AA189" s="46">
        <v>7.8216999999999999</v>
      </c>
      <c r="AB189" s="46">
        <v>0</v>
      </c>
      <c r="AC189" s="46">
        <v>7.8216999999999999</v>
      </c>
      <c r="AD189" s="46">
        <v>0</v>
      </c>
      <c r="AE189" s="46">
        <v>0</v>
      </c>
      <c r="AF189" s="46">
        <v>7.8216999999999999</v>
      </c>
      <c r="AG189" s="46">
        <v>0</v>
      </c>
      <c r="AH189" s="46">
        <v>0</v>
      </c>
      <c r="AI189" s="46">
        <v>0</v>
      </c>
      <c r="AJ189" s="46" t="s">
        <v>127</v>
      </c>
      <c r="AK189" s="46">
        <v>0</v>
      </c>
      <c r="AL189" s="46" t="s">
        <v>127</v>
      </c>
      <c r="AM189" s="46">
        <v>20.6282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hidden="1" outlineLevel="1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 hidden="1" outlineLevel="1" collapsed="1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 hidden="1" outlineLevel="1" collapsed="1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 hidden="1" outlineLevel="1" collapsed="1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 hidden="1" outlineLevel="1" collapsed="1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 hidden="1" outlineLevel="1" collapsed="1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 hidden="1" outlineLevel="1" collapsed="1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 hidden="1" outlineLevel="1" collapsed="1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 hidden="1" outlineLevel="1" collapsed="1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 hidden="1" outlineLevel="1" collapsed="1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 hidden="1" outlineLevel="1" collapsed="1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 hidden="1" outlineLevel="1" collapsed="1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 hidden="1" outlineLevel="1" collapsed="1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  <row r="171" spans="1:16" hidden="1" outlineLevel="1" collapsed="1">
      <c r="A171" s="8">
        <v>45413</v>
      </c>
      <c r="B171" s="46">
        <v>8.0451999999999995</v>
      </c>
      <c r="C171" s="46">
        <v>7.2488999999999999</v>
      </c>
      <c r="D171" s="46">
        <v>8.0627999999999993</v>
      </c>
      <c r="E171" s="46">
        <v>10</v>
      </c>
      <c r="F171" s="46">
        <v>0</v>
      </c>
      <c r="G171" s="46">
        <v>8.5587</v>
      </c>
      <c r="H171" s="46">
        <v>7.2915999999999999</v>
      </c>
      <c r="I171" s="46">
        <v>8.5891999999999999</v>
      </c>
      <c r="J171" s="46">
        <v>10</v>
      </c>
      <c r="K171" s="46">
        <v>0</v>
      </c>
      <c r="L171" s="46">
        <v>1.1848000000000001</v>
      </c>
      <c r="M171" s="46">
        <v>0.01</v>
      </c>
      <c r="N171" s="46">
        <v>1.1870000000000001</v>
      </c>
      <c r="O171" s="46">
        <v>0</v>
      </c>
      <c r="P171" s="46">
        <v>0</v>
      </c>
    </row>
    <row r="172" spans="1:16" hidden="1" outlineLevel="1" collapsed="1">
      <c r="A172" s="8">
        <v>45444</v>
      </c>
      <c r="B172" s="46">
        <v>8.1629000000000005</v>
      </c>
      <c r="C172" s="46">
        <v>8.1341000000000001</v>
      </c>
      <c r="D172" s="46">
        <v>8.1658000000000008</v>
      </c>
      <c r="E172" s="46">
        <v>6.05</v>
      </c>
      <c r="F172" s="46">
        <v>0</v>
      </c>
      <c r="G172" s="46">
        <v>8.4792000000000005</v>
      </c>
      <c r="H172" s="46">
        <v>8.1341000000000001</v>
      </c>
      <c r="I172" s="46">
        <v>8.4931999999999999</v>
      </c>
      <c r="J172" s="46">
        <v>6.05</v>
      </c>
      <c r="K172" s="46">
        <v>0</v>
      </c>
      <c r="L172" s="46">
        <v>1.2668999999999999</v>
      </c>
      <c r="M172" s="46">
        <v>0</v>
      </c>
      <c r="N172" s="46">
        <v>1.2668999999999999</v>
      </c>
      <c r="O172" s="46">
        <v>0</v>
      </c>
      <c r="P172" s="46">
        <v>0</v>
      </c>
    </row>
    <row r="173" spans="1:16" hidden="1" outlineLevel="1" collapsed="1">
      <c r="A173" s="8">
        <v>45474</v>
      </c>
      <c r="B173" s="46">
        <v>9.2909000000000006</v>
      </c>
      <c r="C173" s="46">
        <v>6.8746</v>
      </c>
      <c r="D173" s="46">
        <v>9.3148</v>
      </c>
      <c r="E173" s="46">
        <v>11.8697</v>
      </c>
      <c r="F173" s="46">
        <v>10</v>
      </c>
      <c r="G173" s="46">
        <v>9.5257000000000005</v>
      </c>
      <c r="H173" s="46">
        <v>6.9264000000000001</v>
      </c>
      <c r="I173" s="46">
        <v>9.5533000000000001</v>
      </c>
      <c r="J173" s="46">
        <v>11.8697</v>
      </c>
      <c r="K173" s="46">
        <v>10</v>
      </c>
      <c r="L173" s="46">
        <v>1.3232999999999999</v>
      </c>
      <c r="M173" s="46">
        <v>0.01</v>
      </c>
      <c r="N173" s="46">
        <v>1.3277000000000001</v>
      </c>
      <c r="O173" s="46">
        <v>0</v>
      </c>
      <c r="P173" s="46">
        <v>0</v>
      </c>
    </row>
    <row r="174" spans="1:16" hidden="1" outlineLevel="1" collapsed="1">
      <c r="A174" s="8">
        <v>45505</v>
      </c>
      <c r="B174" s="46">
        <v>9.4610000000000003</v>
      </c>
      <c r="C174" s="46">
        <v>7.2710999999999997</v>
      </c>
      <c r="D174" s="46">
        <v>9.4943000000000008</v>
      </c>
      <c r="E174" s="46">
        <v>0</v>
      </c>
      <c r="F174" s="46">
        <v>0</v>
      </c>
      <c r="G174" s="46">
        <v>9.7426999999999992</v>
      </c>
      <c r="H174" s="46">
        <v>7.2710999999999997</v>
      </c>
      <c r="I174" s="46">
        <v>9.7814999999999994</v>
      </c>
      <c r="J174" s="46">
        <v>0</v>
      </c>
      <c r="K174" s="46">
        <v>0</v>
      </c>
      <c r="L174" s="46">
        <v>1.3032999999999999</v>
      </c>
      <c r="M174" s="46">
        <v>0</v>
      </c>
      <c r="N174" s="46">
        <v>1.3032999999999999</v>
      </c>
      <c r="O174" s="46">
        <v>0</v>
      </c>
      <c r="P174" s="46">
        <v>0</v>
      </c>
    </row>
    <row r="175" spans="1:16" hidden="1" outlineLevel="1" collapsed="1">
      <c r="A175" s="8">
        <v>45536</v>
      </c>
      <c r="B175" s="46">
        <v>9.1775000000000002</v>
      </c>
      <c r="C175" s="46">
        <v>7.7354000000000003</v>
      </c>
      <c r="D175" s="46">
        <v>9.2028999999999996</v>
      </c>
      <c r="E175" s="46">
        <v>12</v>
      </c>
      <c r="F175" s="46">
        <v>0</v>
      </c>
      <c r="G175" s="46">
        <v>9.5335000000000001</v>
      </c>
      <c r="H175" s="46">
        <v>7.7354000000000003</v>
      </c>
      <c r="I175" s="46">
        <v>9.5679999999999996</v>
      </c>
      <c r="J175" s="46">
        <v>12</v>
      </c>
      <c r="K175" s="46">
        <v>0</v>
      </c>
      <c r="L175" s="46">
        <v>1.2362</v>
      </c>
      <c r="M175" s="46">
        <v>0</v>
      </c>
      <c r="N175" s="46">
        <v>1.2362</v>
      </c>
      <c r="O175" s="46">
        <v>0</v>
      </c>
      <c r="P175" s="46">
        <v>0</v>
      </c>
    </row>
    <row r="176" spans="1:16" hidden="1" outlineLevel="1" collapsed="1">
      <c r="A176" s="8">
        <v>45566</v>
      </c>
      <c r="B176" s="46">
        <v>8.4155999999999995</v>
      </c>
      <c r="C176" s="46">
        <v>6.9775999999999998</v>
      </c>
      <c r="D176" s="46">
        <v>8.4481999999999999</v>
      </c>
      <c r="E176" s="46">
        <v>7.2694999999999999</v>
      </c>
      <c r="F176" s="46">
        <v>5</v>
      </c>
      <c r="G176" s="46">
        <v>9.2317</v>
      </c>
      <c r="H176" s="46">
        <v>7.0119999999999996</v>
      </c>
      <c r="I176" s="46">
        <v>9.2872000000000003</v>
      </c>
      <c r="J176" s="46">
        <v>7.2694999999999999</v>
      </c>
      <c r="K176" s="46">
        <v>5</v>
      </c>
      <c r="L176" s="46">
        <v>0.85850000000000004</v>
      </c>
      <c r="M176" s="46">
        <v>0.01</v>
      </c>
      <c r="N176" s="46">
        <v>0.85950000000000004</v>
      </c>
      <c r="O176" s="46">
        <v>0</v>
      </c>
      <c r="P176" s="46">
        <v>0</v>
      </c>
    </row>
    <row r="177" spans="1:16" collapsed="1">
      <c r="A177" s="8">
        <v>45597</v>
      </c>
      <c r="B177" s="46">
        <v>9.2167999999999992</v>
      </c>
      <c r="C177" s="46">
        <v>6.8722000000000003</v>
      </c>
      <c r="D177" s="46">
        <v>9.2385999999999999</v>
      </c>
      <c r="E177" s="46">
        <v>0</v>
      </c>
      <c r="F177" s="46">
        <v>0</v>
      </c>
      <c r="G177" s="46">
        <v>9.4959000000000007</v>
      </c>
      <c r="H177" s="46">
        <v>6.8722000000000003</v>
      </c>
      <c r="I177" s="46">
        <v>9.5211000000000006</v>
      </c>
      <c r="J177" s="46">
        <v>0</v>
      </c>
      <c r="K177" s="46">
        <v>0</v>
      </c>
      <c r="L177" s="46">
        <v>1.3139000000000001</v>
      </c>
      <c r="M177" s="46">
        <v>0</v>
      </c>
      <c r="N177" s="46">
        <v>1.3139000000000001</v>
      </c>
      <c r="O177" s="46">
        <v>0</v>
      </c>
      <c r="P177" s="46">
        <v>0</v>
      </c>
    </row>
    <row r="178" spans="1:16">
      <c r="A178" s="8">
        <v>45627</v>
      </c>
      <c r="B178" s="46">
        <v>8.4304000000000006</v>
      </c>
      <c r="C178" s="46">
        <v>7.5945999999999998</v>
      </c>
      <c r="D178" s="46">
        <v>8.4614999999999991</v>
      </c>
      <c r="E178" s="46">
        <v>0</v>
      </c>
      <c r="F178" s="46">
        <v>0</v>
      </c>
      <c r="G178" s="46">
        <v>9.2356999999999996</v>
      </c>
      <c r="H178" s="46">
        <v>7.6662999999999997</v>
      </c>
      <c r="I178" s="46">
        <v>9.2998999999999992</v>
      </c>
      <c r="J178" s="46">
        <v>0</v>
      </c>
      <c r="K178" s="46">
        <v>0</v>
      </c>
      <c r="L178" s="46">
        <v>0.77500000000000002</v>
      </c>
      <c r="M178" s="46">
        <v>0.01</v>
      </c>
      <c r="N178" s="46">
        <v>0.77769999999999995</v>
      </c>
      <c r="O178" s="46">
        <v>0</v>
      </c>
      <c r="P178" s="46">
        <v>0</v>
      </c>
    </row>
    <row r="179" spans="1:16">
      <c r="A179" s="8">
        <v>45658</v>
      </c>
      <c r="B179" s="46">
        <v>8.9095999999999993</v>
      </c>
      <c r="C179" s="46">
        <v>7.4459</v>
      </c>
      <c r="D179" s="46">
        <v>8.9504999999999999</v>
      </c>
      <c r="E179" s="46">
        <v>0</v>
      </c>
      <c r="F179" s="46">
        <v>0</v>
      </c>
      <c r="G179" s="46">
        <v>9.3728999999999996</v>
      </c>
      <c r="H179" s="46">
        <v>7.4459</v>
      </c>
      <c r="I179" s="46">
        <v>9.4298999999999999</v>
      </c>
      <c r="J179" s="46">
        <v>0</v>
      </c>
      <c r="K179" s="46">
        <v>0</v>
      </c>
      <c r="L179" s="46">
        <v>0.8579</v>
      </c>
      <c r="M179" s="46">
        <v>0</v>
      </c>
      <c r="N179" s="46">
        <v>0.8579</v>
      </c>
      <c r="O179" s="46">
        <v>0</v>
      </c>
      <c r="P179" s="46">
        <v>0</v>
      </c>
    </row>
    <row r="180" spans="1:16">
      <c r="A180" s="8">
        <v>45689</v>
      </c>
      <c r="B180" s="46">
        <v>10.407</v>
      </c>
      <c r="C180" s="46">
        <v>8.5280000000000005</v>
      </c>
      <c r="D180" s="46">
        <v>10.4521</v>
      </c>
      <c r="E180" s="46">
        <v>0</v>
      </c>
      <c r="F180" s="46">
        <v>0</v>
      </c>
      <c r="G180" s="46">
        <v>10.5566</v>
      </c>
      <c r="H180" s="46">
        <v>8.5280000000000005</v>
      </c>
      <c r="I180" s="46">
        <v>10.6061</v>
      </c>
      <c r="J180" s="46">
        <v>0</v>
      </c>
      <c r="K180" s="46">
        <v>0</v>
      </c>
      <c r="L180" s="46">
        <v>1.1727000000000001</v>
      </c>
      <c r="M180" s="46">
        <v>0</v>
      </c>
      <c r="N180" s="46">
        <v>1.1727000000000001</v>
      </c>
      <c r="O180" s="46">
        <v>0</v>
      </c>
      <c r="P180" s="46">
        <v>0</v>
      </c>
    </row>
    <row r="181" spans="1:16">
      <c r="A181" s="8">
        <v>45717</v>
      </c>
      <c r="B181" s="46">
        <v>10.8962</v>
      </c>
      <c r="C181" s="46">
        <v>8.4635999999999996</v>
      </c>
      <c r="D181" s="46">
        <v>10.958500000000001</v>
      </c>
      <c r="E181" s="46">
        <v>0</v>
      </c>
      <c r="F181" s="46">
        <v>0</v>
      </c>
      <c r="G181" s="46">
        <v>11.3246</v>
      </c>
      <c r="H181" s="46">
        <v>8.4635999999999996</v>
      </c>
      <c r="I181" s="46">
        <v>11.401199999999999</v>
      </c>
      <c r="J181" s="46">
        <v>0</v>
      </c>
      <c r="K181" s="46">
        <v>0</v>
      </c>
      <c r="L181" s="46">
        <v>0.8226</v>
      </c>
      <c r="M181" s="46">
        <v>0</v>
      </c>
      <c r="N181" s="46">
        <v>0.8226</v>
      </c>
      <c r="O181" s="46">
        <v>0</v>
      </c>
      <c r="P181" s="46">
        <v>0</v>
      </c>
    </row>
    <row r="182" spans="1:16">
      <c r="A182" s="8">
        <v>45748</v>
      </c>
      <c r="B182" s="46">
        <v>11.1996</v>
      </c>
      <c r="C182" s="46">
        <v>10.181900000000001</v>
      </c>
      <c r="D182" s="46">
        <v>11.237</v>
      </c>
      <c r="E182" s="46">
        <v>0</v>
      </c>
      <c r="F182" s="46">
        <v>0</v>
      </c>
      <c r="G182" s="46">
        <v>11.417299999999999</v>
      </c>
      <c r="H182" s="46">
        <v>10.181900000000001</v>
      </c>
      <c r="I182" s="46">
        <v>11.463699999999999</v>
      </c>
      <c r="J182" s="46">
        <v>0</v>
      </c>
      <c r="K182" s="46">
        <v>0</v>
      </c>
      <c r="L182" s="46">
        <v>0.73640000000000005</v>
      </c>
      <c r="M182" s="46">
        <v>0</v>
      </c>
      <c r="N182" s="46">
        <v>0.73640000000000005</v>
      </c>
      <c r="O182" s="46">
        <v>0</v>
      </c>
      <c r="P182" s="46">
        <v>0</v>
      </c>
    </row>
    <row r="183" spans="1:16">
      <c r="A183" s="8">
        <v>45778</v>
      </c>
      <c r="B183" s="46">
        <v>10.7628</v>
      </c>
      <c r="C183" s="46">
        <v>9.8820999999999994</v>
      </c>
      <c r="D183" s="46">
        <v>10.8042</v>
      </c>
      <c r="E183" s="46">
        <v>0</v>
      </c>
      <c r="F183" s="46">
        <v>0</v>
      </c>
      <c r="G183" s="46">
        <v>10.879300000000001</v>
      </c>
      <c r="H183" s="46">
        <v>9.9217999999999993</v>
      </c>
      <c r="I183" s="46">
        <v>10.9247</v>
      </c>
      <c r="J183" s="46">
        <v>0</v>
      </c>
      <c r="K183" s="46">
        <v>0</v>
      </c>
      <c r="L183" s="46">
        <v>1.0011000000000001</v>
      </c>
      <c r="M183" s="46">
        <v>0.01</v>
      </c>
      <c r="N183" s="46">
        <v>1.0165</v>
      </c>
      <c r="O183" s="46">
        <v>0</v>
      </c>
      <c r="P183" s="46">
        <v>0</v>
      </c>
    </row>
    <row r="184" spans="1:16">
      <c r="A184" s="8">
        <v>45809</v>
      </c>
      <c r="B184" s="46">
        <v>10.7288</v>
      </c>
      <c r="C184" s="46">
        <v>9.3623999999999992</v>
      </c>
      <c r="D184" s="46">
        <v>10.793699999999999</v>
      </c>
      <c r="E184" s="46">
        <v>0</v>
      </c>
      <c r="F184" s="46">
        <v>0</v>
      </c>
      <c r="G184" s="46">
        <v>10.827</v>
      </c>
      <c r="H184" s="46">
        <v>9.3623999999999992</v>
      </c>
      <c r="I184" s="46">
        <v>10.8973</v>
      </c>
      <c r="J184" s="46">
        <v>0</v>
      </c>
      <c r="K184" s="46">
        <v>0</v>
      </c>
      <c r="L184" s="46">
        <v>0.83</v>
      </c>
      <c r="M184" s="46">
        <v>0</v>
      </c>
      <c r="N184" s="46">
        <v>0.83</v>
      </c>
      <c r="O184" s="46">
        <v>0</v>
      </c>
      <c r="P184" s="46">
        <v>0</v>
      </c>
    </row>
    <row r="185" spans="1:16">
      <c r="A185" s="8">
        <v>45839</v>
      </c>
      <c r="B185" s="46">
        <v>11.8263</v>
      </c>
      <c r="C185" s="46">
        <v>9.9649999999999999</v>
      </c>
      <c r="D185" s="46">
        <v>11.892200000000001</v>
      </c>
      <c r="E185" s="46">
        <v>8</v>
      </c>
      <c r="F185" s="46">
        <v>0</v>
      </c>
      <c r="G185" s="46">
        <v>11.9155</v>
      </c>
      <c r="H185" s="46">
        <v>9.9649999999999999</v>
      </c>
      <c r="I185" s="46">
        <v>11.985200000000001</v>
      </c>
      <c r="J185" s="46">
        <v>8</v>
      </c>
      <c r="K185" s="46">
        <v>0</v>
      </c>
      <c r="L185" s="46">
        <v>1.2585999999999999</v>
      </c>
      <c r="M185" s="46">
        <v>0</v>
      </c>
      <c r="N185" s="46">
        <v>1.2585999999999999</v>
      </c>
      <c r="O185" s="46">
        <v>0</v>
      </c>
      <c r="P185" s="46">
        <v>0</v>
      </c>
    </row>
    <row r="186" spans="1:16">
      <c r="A186" s="8">
        <v>45870</v>
      </c>
      <c r="B186" s="46">
        <v>11.2765</v>
      </c>
      <c r="C186" s="46">
        <v>9.0984999999999996</v>
      </c>
      <c r="D186" s="46">
        <v>11.3803</v>
      </c>
      <c r="E186" s="46">
        <v>0</v>
      </c>
      <c r="F186" s="46">
        <v>0.1021</v>
      </c>
      <c r="G186" s="46">
        <v>11.5861</v>
      </c>
      <c r="H186" s="46">
        <v>9.0984999999999996</v>
      </c>
      <c r="I186" s="46">
        <v>11.707599999999999</v>
      </c>
      <c r="J186" s="46">
        <v>0</v>
      </c>
      <c r="K186" s="46">
        <v>0.1021</v>
      </c>
      <c r="L186" s="46">
        <v>0.89759999999999995</v>
      </c>
      <c r="M186" s="46">
        <v>0</v>
      </c>
      <c r="N186" s="46">
        <v>0.89759999999999995</v>
      </c>
      <c r="O186" s="46">
        <v>0</v>
      </c>
      <c r="P186" s="46">
        <v>0</v>
      </c>
    </row>
    <row r="187" spans="1:16">
      <c r="A187" s="8">
        <v>45901</v>
      </c>
      <c r="B187" s="46">
        <v>11.1259</v>
      </c>
      <c r="C187" s="46">
        <v>9.3106000000000009</v>
      </c>
      <c r="D187" s="46">
        <v>11.295500000000001</v>
      </c>
      <c r="E187" s="46">
        <v>0.2</v>
      </c>
      <c r="F187" s="46">
        <v>0.35289999999999999</v>
      </c>
      <c r="G187" s="46">
        <v>11.220800000000001</v>
      </c>
      <c r="H187" s="46">
        <v>9.3106000000000009</v>
      </c>
      <c r="I187" s="46">
        <v>11.3972</v>
      </c>
      <c r="J187" s="46">
        <v>0.2</v>
      </c>
      <c r="K187" s="46">
        <v>0.35289999999999999</v>
      </c>
      <c r="L187" s="46">
        <v>1.3615999999999999</v>
      </c>
      <c r="M187" s="46">
        <v>0</v>
      </c>
      <c r="N187" s="46">
        <v>1.3615999999999999</v>
      </c>
      <c r="O187" s="46">
        <v>0</v>
      </c>
      <c r="P187" s="46">
        <v>0</v>
      </c>
    </row>
    <row r="188" spans="1:16">
      <c r="A188" s="8">
        <v>45931</v>
      </c>
      <c r="B188" s="46">
        <v>11.3658</v>
      </c>
      <c r="C188" s="46">
        <v>9.5473999999999997</v>
      </c>
      <c r="D188" s="46">
        <v>11.5124</v>
      </c>
      <c r="E188" s="46">
        <v>0.2</v>
      </c>
      <c r="F188" s="46">
        <v>0.1137</v>
      </c>
      <c r="G188" s="46">
        <v>11.4611</v>
      </c>
      <c r="H188" s="46">
        <v>9.5473999999999997</v>
      </c>
      <c r="I188" s="46">
        <v>11.613</v>
      </c>
      <c r="J188" s="46">
        <v>0.2</v>
      </c>
      <c r="K188" s="46">
        <v>0.1137</v>
      </c>
      <c r="L188" s="46">
        <v>0.7611</v>
      </c>
      <c r="M188" s="46">
        <v>0</v>
      </c>
      <c r="N188" s="46">
        <v>0.7611</v>
      </c>
      <c r="O188" s="46">
        <v>0</v>
      </c>
      <c r="P188" s="46">
        <v>0</v>
      </c>
    </row>
    <row r="189" spans="1:16">
      <c r="A189" s="8">
        <v>45962</v>
      </c>
      <c r="B189" s="46">
        <v>11.5687</v>
      </c>
      <c r="C189" s="46">
        <v>9.9244000000000003</v>
      </c>
      <c r="D189" s="46">
        <v>11.759399999999999</v>
      </c>
      <c r="E189" s="46">
        <v>0.23549999999999999</v>
      </c>
      <c r="F189" s="46">
        <v>0.11</v>
      </c>
      <c r="G189" s="46">
        <v>11.569599999999999</v>
      </c>
      <c r="H189" s="46">
        <v>9.9244000000000003</v>
      </c>
      <c r="I189" s="46">
        <v>11.760300000000001</v>
      </c>
      <c r="J189" s="46">
        <v>0.23549999999999999</v>
      </c>
      <c r="K189" s="46">
        <v>0.11</v>
      </c>
      <c r="L189" s="46">
        <v>0.4173</v>
      </c>
      <c r="M189" s="46">
        <v>0</v>
      </c>
      <c r="N189" s="46">
        <v>0.4173</v>
      </c>
      <c r="O189" s="46">
        <v>0</v>
      </c>
      <c r="P189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hidden="1" outlineLevel="1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 hidden="1" outlineLevel="1" collapsed="1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 hidden="1" outlineLevel="1" collapsed="1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 hidden="1" outlineLevel="1" collapsed="1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 hidden="1" outlineLevel="1" collapsed="1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 hidden="1" outlineLevel="1" collapsed="1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 hidden="1" outlineLevel="1" collapsed="1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 hidden="1" outlineLevel="1" collapsed="1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 hidden="1" outlineLevel="1" collapsed="1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 hidden="1" outlineLevel="1" collapsed="1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 hidden="1" outlineLevel="1" collapsed="1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 hidden="1" outlineLevel="1" collapsed="1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 hidden="1" outlineLevel="1" collapsed="1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  <row r="171" spans="1:16" hidden="1" outlineLevel="1" collapsed="1">
      <c r="A171" s="8">
        <v>45413</v>
      </c>
      <c r="B171" s="46">
        <v>9.3521000000000001</v>
      </c>
      <c r="C171" s="46">
        <v>5.5205000000000002</v>
      </c>
      <c r="D171" s="46">
        <v>9.5549999999999997</v>
      </c>
      <c r="E171" s="46">
        <v>10.5929</v>
      </c>
      <c r="F171" s="46">
        <v>7.6383000000000001</v>
      </c>
      <c r="G171" s="46">
        <v>10.5359</v>
      </c>
      <c r="H171" s="46">
        <v>6.1464999999999996</v>
      </c>
      <c r="I171" s="46">
        <v>10.7705</v>
      </c>
      <c r="J171" s="46">
        <v>11.9918</v>
      </c>
      <c r="K171" s="46">
        <v>12.079499999999999</v>
      </c>
      <c r="L171" s="46">
        <v>0.98140000000000005</v>
      </c>
      <c r="M171" s="46">
        <v>1.35E-2</v>
      </c>
      <c r="N171" s="46">
        <v>1.1242000000000001</v>
      </c>
      <c r="O171" s="46">
        <v>0.5575</v>
      </c>
      <c r="P171" s="46">
        <v>0.66300000000000003</v>
      </c>
    </row>
    <row r="172" spans="1:16" hidden="1" outlineLevel="1" collapsed="1">
      <c r="A172" s="8">
        <v>45444</v>
      </c>
      <c r="B172" s="46">
        <v>8.7765000000000004</v>
      </c>
      <c r="C172" s="46">
        <v>5.8563000000000001</v>
      </c>
      <c r="D172" s="46">
        <v>8.8193999999999999</v>
      </c>
      <c r="E172" s="46">
        <v>10.021800000000001</v>
      </c>
      <c r="F172" s="46">
        <v>12.1159</v>
      </c>
      <c r="G172" s="46">
        <v>10.019299999999999</v>
      </c>
      <c r="H172" s="46">
        <v>6.3034999999999997</v>
      </c>
      <c r="I172" s="46">
        <v>10.111700000000001</v>
      </c>
      <c r="J172" s="46">
        <v>11.543200000000001</v>
      </c>
      <c r="K172" s="46">
        <v>12.223699999999999</v>
      </c>
      <c r="L172" s="46">
        <v>0.95960000000000001</v>
      </c>
      <c r="M172" s="46">
        <v>2.3199999999999998E-2</v>
      </c>
      <c r="N172" s="46">
        <v>1.0385</v>
      </c>
      <c r="O172" s="46">
        <v>0.67549999999999999</v>
      </c>
      <c r="P172" s="46">
        <v>0.7</v>
      </c>
    </row>
    <row r="173" spans="1:16" hidden="1" outlineLevel="1" collapsed="1">
      <c r="A173" s="8">
        <v>45474</v>
      </c>
      <c r="B173" s="46">
        <v>8.8124000000000002</v>
      </c>
      <c r="C173" s="46">
        <v>5.8074000000000003</v>
      </c>
      <c r="D173" s="46">
        <v>8.9380000000000006</v>
      </c>
      <c r="E173" s="46">
        <v>9.2887000000000004</v>
      </c>
      <c r="F173" s="46">
        <v>8.7171000000000003</v>
      </c>
      <c r="G173" s="46">
        <v>10.0328</v>
      </c>
      <c r="H173" s="46">
        <v>6.8335999999999997</v>
      </c>
      <c r="I173" s="46">
        <v>10.0741</v>
      </c>
      <c r="J173" s="46">
        <v>11.305199999999999</v>
      </c>
      <c r="K173" s="46">
        <v>13.015700000000001</v>
      </c>
      <c r="L173" s="46">
        <v>1.0911999999999999</v>
      </c>
      <c r="M173" s="46">
        <v>1.49E-2</v>
      </c>
      <c r="N173" s="46">
        <v>1.2598</v>
      </c>
      <c r="O173" s="46">
        <v>0.57679999999999998</v>
      </c>
      <c r="P173" s="46">
        <v>2.4236</v>
      </c>
    </row>
    <row r="174" spans="1:16" hidden="1" outlineLevel="1" collapsed="1">
      <c r="A174" s="8">
        <v>45505</v>
      </c>
      <c r="B174" s="46">
        <v>8.7204999999999995</v>
      </c>
      <c r="C174" s="46">
        <v>5.7008999999999999</v>
      </c>
      <c r="D174" s="46">
        <v>8.7095000000000002</v>
      </c>
      <c r="E174" s="46">
        <v>9.9571000000000005</v>
      </c>
      <c r="F174" s="46">
        <v>10.3651</v>
      </c>
      <c r="G174" s="46">
        <v>10.083600000000001</v>
      </c>
      <c r="H174" s="46">
        <v>6.1452999999999998</v>
      </c>
      <c r="I174" s="46">
        <v>10.0754</v>
      </c>
      <c r="J174" s="46">
        <v>11.863300000000001</v>
      </c>
      <c r="K174" s="46">
        <v>13.1068</v>
      </c>
      <c r="L174" s="46">
        <v>1.1451</v>
      </c>
      <c r="M174" s="46">
        <v>2.3099999999999999E-2</v>
      </c>
      <c r="N174" s="46">
        <v>1.2202</v>
      </c>
      <c r="O174" s="46">
        <v>1.0341</v>
      </c>
      <c r="P174" s="46">
        <v>1.4797</v>
      </c>
    </row>
    <row r="175" spans="1:16" hidden="1" outlineLevel="1" collapsed="1">
      <c r="A175" s="8">
        <v>45536</v>
      </c>
      <c r="B175" s="46">
        <v>8.9011999999999993</v>
      </c>
      <c r="C175" s="46">
        <v>5.0164999999999997</v>
      </c>
      <c r="D175" s="46">
        <v>8.8871000000000002</v>
      </c>
      <c r="E175" s="46">
        <v>10.5113</v>
      </c>
      <c r="F175" s="46">
        <v>11.998100000000001</v>
      </c>
      <c r="G175" s="46">
        <v>10.410399999999999</v>
      </c>
      <c r="H175" s="46">
        <v>5.4329000000000001</v>
      </c>
      <c r="I175" s="46">
        <v>10.5563</v>
      </c>
      <c r="J175" s="46">
        <v>11.882300000000001</v>
      </c>
      <c r="K175" s="46">
        <v>14.065099999999999</v>
      </c>
      <c r="L175" s="46">
        <v>1.1082000000000001</v>
      </c>
      <c r="M175" s="46">
        <v>9.3799999999999994E-2</v>
      </c>
      <c r="N175" s="46">
        <v>1.2109000000000001</v>
      </c>
      <c r="O175" s="46">
        <v>0.69310000000000005</v>
      </c>
      <c r="P175" s="46">
        <v>1.3978999999999999</v>
      </c>
    </row>
    <row r="176" spans="1:16" hidden="1" outlineLevel="1" collapsed="1">
      <c r="A176" s="8">
        <v>45566</v>
      </c>
      <c r="B176" s="46">
        <v>8.7456999999999994</v>
      </c>
      <c r="C176" s="46">
        <v>5.1520000000000001</v>
      </c>
      <c r="D176" s="46">
        <v>8.8658000000000001</v>
      </c>
      <c r="E176" s="46">
        <v>9.8010000000000002</v>
      </c>
      <c r="F176" s="46">
        <v>13.5116</v>
      </c>
      <c r="G176" s="46">
        <v>10.365</v>
      </c>
      <c r="H176" s="46">
        <v>5.6330999999999998</v>
      </c>
      <c r="I176" s="46">
        <v>10.629300000000001</v>
      </c>
      <c r="J176" s="46">
        <v>11.461600000000001</v>
      </c>
      <c r="K176" s="46">
        <v>13.5671</v>
      </c>
      <c r="L176" s="46">
        <v>1.1369</v>
      </c>
      <c r="M176" s="46">
        <v>3.3300000000000003E-2</v>
      </c>
      <c r="N176" s="46">
        <v>1.2410000000000001</v>
      </c>
      <c r="O176" s="46">
        <v>0.77749999999999997</v>
      </c>
      <c r="P176" s="46">
        <v>0.72499999999999998</v>
      </c>
    </row>
    <row r="177" spans="1:16" collapsed="1">
      <c r="A177" s="8">
        <v>45597</v>
      </c>
      <c r="B177" s="46">
        <v>8.9634</v>
      </c>
      <c r="C177" s="46">
        <v>5.7788000000000004</v>
      </c>
      <c r="D177" s="46">
        <v>8.9656000000000002</v>
      </c>
      <c r="E177" s="46">
        <v>9.6754999999999995</v>
      </c>
      <c r="F177" s="46">
        <v>11.9666</v>
      </c>
      <c r="G177" s="46">
        <v>10.419600000000001</v>
      </c>
      <c r="H177" s="46">
        <v>6.2114000000000003</v>
      </c>
      <c r="I177" s="46">
        <v>10.4434</v>
      </c>
      <c r="J177" s="46">
        <v>11.4754</v>
      </c>
      <c r="K177" s="46">
        <v>13.7796</v>
      </c>
      <c r="L177" s="46">
        <v>1.1711</v>
      </c>
      <c r="M177" s="46">
        <v>1.9900000000000001E-2</v>
      </c>
      <c r="N177" s="46">
        <v>1.2113</v>
      </c>
      <c r="O177" s="46">
        <v>1.0622</v>
      </c>
      <c r="P177" s="46">
        <v>1.0475000000000001</v>
      </c>
    </row>
    <row r="178" spans="1:16">
      <c r="A178" s="8">
        <v>45627</v>
      </c>
      <c r="B178" s="46">
        <v>8.4358000000000004</v>
      </c>
      <c r="C178" s="46">
        <v>5.5034000000000001</v>
      </c>
      <c r="D178" s="46">
        <v>8.5337999999999994</v>
      </c>
      <c r="E178" s="46">
        <v>8.9777000000000005</v>
      </c>
      <c r="F178" s="46">
        <v>12.385400000000001</v>
      </c>
      <c r="G178" s="46">
        <v>10.003</v>
      </c>
      <c r="H178" s="46">
        <v>5.7393999999999998</v>
      </c>
      <c r="I178" s="46">
        <v>10.2186</v>
      </c>
      <c r="J178" s="46">
        <v>11.2454</v>
      </c>
      <c r="K178" s="46">
        <v>14.2852</v>
      </c>
      <c r="L178" s="46">
        <v>1.1005</v>
      </c>
      <c r="M178" s="46">
        <v>2.3300000000000001E-2</v>
      </c>
      <c r="N178" s="46">
        <v>1.1229</v>
      </c>
      <c r="O178" s="46">
        <v>1.1423000000000001</v>
      </c>
      <c r="P178" s="46">
        <v>1.1000000000000001</v>
      </c>
    </row>
    <row r="179" spans="1:16">
      <c r="A179" s="8">
        <v>45658</v>
      </c>
      <c r="B179" s="46">
        <v>8.3428000000000004</v>
      </c>
      <c r="C179" s="46">
        <v>4.4962999999999997</v>
      </c>
      <c r="D179" s="46">
        <v>8.2039000000000009</v>
      </c>
      <c r="E179" s="46">
        <v>9.9298000000000002</v>
      </c>
      <c r="F179" s="46">
        <v>12.2354</v>
      </c>
      <c r="G179" s="46">
        <v>9.9312000000000005</v>
      </c>
      <c r="H179" s="46">
        <v>5.9981</v>
      </c>
      <c r="I179" s="46">
        <v>9.6652000000000005</v>
      </c>
      <c r="J179" s="46">
        <v>11.9314</v>
      </c>
      <c r="K179" s="46">
        <v>13.7767</v>
      </c>
      <c r="L179" s="46">
        <v>1.0728</v>
      </c>
      <c r="M179" s="46">
        <v>1.4200000000000001E-2</v>
      </c>
      <c r="N179" s="46">
        <v>1.2613000000000001</v>
      </c>
      <c r="O179" s="46">
        <v>0.98409999999999997</v>
      </c>
      <c r="P179" s="46">
        <v>1.1700999999999999</v>
      </c>
    </row>
    <row r="180" spans="1:16">
      <c r="A180" s="8">
        <v>45689</v>
      </c>
      <c r="B180" s="46">
        <v>8.4459</v>
      </c>
      <c r="C180" s="46">
        <v>4.9530000000000003</v>
      </c>
      <c r="D180" s="46">
        <v>8.1151</v>
      </c>
      <c r="E180" s="46">
        <v>9.4494000000000007</v>
      </c>
      <c r="F180" s="46">
        <v>12.866400000000001</v>
      </c>
      <c r="G180" s="46">
        <v>9.8583999999999996</v>
      </c>
      <c r="H180" s="46">
        <v>5.3464</v>
      </c>
      <c r="I180" s="46">
        <v>9.5413999999999994</v>
      </c>
      <c r="J180" s="46">
        <v>11.698</v>
      </c>
      <c r="K180" s="46">
        <v>13.755000000000001</v>
      </c>
      <c r="L180" s="46">
        <v>1.2124999999999999</v>
      </c>
      <c r="M180" s="46">
        <v>6.3799999999999996E-2</v>
      </c>
      <c r="N180" s="46">
        <v>1.2258</v>
      </c>
      <c r="O180" s="46">
        <v>1.3451</v>
      </c>
      <c r="P180" s="46">
        <v>1.2924</v>
      </c>
    </row>
    <row r="181" spans="1:16">
      <c r="A181" s="8">
        <v>45717</v>
      </c>
      <c r="B181" s="46">
        <v>8.8862000000000005</v>
      </c>
      <c r="C181" s="46">
        <v>6.0369999999999999</v>
      </c>
      <c r="D181" s="46">
        <v>8.6966000000000001</v>
      </c>
      <c r="E181" s="46">
        <v>9.9903999999999993</v>
      </c>
      <c r="F181" s="46">
        <v>12.9033</v>
      </c>
      <c r="G181" s="46">
        <v>10.3186</v>
      </c>
      <c r="H181" s="46">
        <v>6.5117000000000003</v>
      </c>
      <c r="I181" s="46">
        <v>10.134399999999999</v>
      </c>
      <c r="J181" s="46">
        <v>11.8416</v>
      </c>
      <c r="K181" s="46">
        <v>14.827400000000001</v>
      </c>
      <c r="L181" s="46">
        <v>1.1073</v>
      </c>
      <c r="M181" s="46">
        <v>1.7899999999999999E-2</v>
      </c>
      <c r="N181" s="46">
        <v>1.1818</v>
      </c>
      <c r="O181" s="46">
        <v>0.94720000000000004</v>
      </c>
      <c r="P181" s="46">
        <v>1.3072999999999999</v>
      </c>
    </row>
    <row r="182" spans="1:16">
      <c r="A182" s="8">
        <v>45748</v>
      </c>
      <c r="B182" s="46">
        <v>9.1844000000000001</v>
      </c>
      <c r="C182" s="46">
        <v>5.7804000000000002</v>
      </c>
      <c r="D182" s="46">
        <v>9.0761000000000003</v>
      </c>
      <c r="E182" s="46">
        <v>10.468400000000001</v>
      </c>
      <c r="F182" s="46">
        <v>11.5319</v>
      </c>
      <c r="G182" s="46">
        <v>10.657500000000001</v>
      </c>
      <c r="H182" s="46">
        <v>6.3536000000000001</v>
      </c>
      <c r="I182" s="46">
        <v>10.574199999999999</v>
      </c>
      <c r="J182" s="46">
        <v>12.059100000000001</v>
      </c>
      <c r="K182" s="46">
        <v>14.446400000000001</v>
      </c>
      <c r="L182" s="46">
        <v>1.232</v>
      </c>
      <c r="M182" s="46">
        <v>2.3800000000000002E-2</v>
      </c>
      <c r="N182" s="46">
        <v>1.3193999999999999</v>
      </c>
      <c r="O182" s="46">
        <v>1.0414000000000001</v>
      </c>
      <c r="P182" s="46">
        <v>1.4457</v>
      </c>
    </row>
    <row r="183" spans="1:16">
      <c r="A183" s="8">
        <v>45778</v>
      </c>
      <c r="B183" s="46">
        <v>9.5358999999999998</v>
      </c>
      <c r="C183" s="46">
        <v>5.7201000000000004</v>
      </c>
      <c r="D183" s="46">
        <v>9.6907999999999994</v>
      </c>
      <c r="E183" s="46">
        <v>10.2605</v>
      </c>
      <c r="F183" s="46">
        <v>10.9472</v>
      </c>
      <c r="G183" s="46">
        <v>10.8277</v>
      </c>
      <c r="H183" s="46">
        <v>6.1124999999999998</v>
      </c>
      <c r="I183" s="46">
        <v>10.9932</v>
      </c>
      <c r="J183" s="46">
        <v>11.948499999999999</v>
      </c>
      <c r="K183" s="46">
        <v>13.1028</v>
      </c>
      <c r="L183" s="46">
        <v>1.2079</v>
      </c>
      <c r="M183" s="46">
        <v>2.6499999999999999E-2</v>
      </c>
      <c r="N183" s="46">
        <v>1.3186</v>
      </c>
      <c r="O183" s="46">
        <v>0.93320000000000003</v>
      </c>
      <c r="P183" s="46">
        <v>1.4547000000000001</v>
      </c>
    </row>
    <row r="184" spans="1:16">
      <c r="A184" s="8">
        <v>45809</v>
      </c>
      <c r="B184" s="46">
        <v>9.4198000000000004</v>
      </c>
      <c r="C184" s="46">
        <v>6.0292000000000003</v>
      </c>
      <c r="D184" s="46">
        <v>9.4277999999999995</v>
      </c>
      <c r="E184" s="46">
        <v>9.9860000000000007</v>
      </c>
      <c r="F184" s="46">
        <v>11.632</v>
      </c>
      <c r="G184" s="46">
        <v>10.7502</v>
      </c>
      <c r="H184" s="46">
        <v>6.4825999999999997</v>
      </c>
      <c r="I184" s="46">
        <v>10.698</v>
      </c>
      <c r="J184" s="46">
        <v>11.973000000000001</v>
      </c>
      <c r="K184" s="46">
        <v>13.3462</v>
      </c>
      <c r="L184" s="46">
        <v>1.1444000000000001</v>
      </c>
      <c r="M184" s="46">
        <v>2.0899999999999998E-2</v>
      </c>
      <c r="N184" s="46">
        <v>1.1375</v>
      </c>
      <c r="O184" s="46">
        <v>1.2292000000000001</v>
      </c>
      <c r="P184" s="46">
        <v>1.5487</v>
      </c>
    </row>
    <row r="185" spans="1:16">
      <c r="A185" s="8">
        <v>45839</v>
      </c>
      <c r="B185" s="46">
        <v>9.7570999999999994</v>
      </c>
      <c r="C185" s="46">
        <v>5.9253999999999998</v>
      </c>
      <c r="D185" s="46">
        <v>9.3544</v>
      </c>
      <c r="E185" s="46">
        <v>11.394600000000001</v>
      </c>
      <c r="F185" s="46">
        <v>12.599299999999999</v>
      </c>
      <c r="G185" s="46">
        <v>11.163</v>
      </c>
      <c r="H185" s="46">
        <v>6.8037000000000001</v>
      </c>
      <c r="I185" s="46">
        <v>10.8241</v>
      </c>
      <c r="J185" s="46">
        <v>12.6206</v>
      </c>
      <c r="K185" s="46">
        <v>14.8352</v>
      </c>
      <c r="L185" s="46">
        <v>1.0988</v>
      </c>
      <c r="M185" s="46">
        <v>3.6299999999999999E-2</v>
      </c>
      <c r="N185" s="46">
        <v>1.1944999999999999</v>
      </c>
      <c r="O185" s="46">
        <v>1.0105</v>
      </c>
      <c r="P185" s="46">
        <v>1.5228999999999999</v>
      </c>
    </row>
    <row r="186" spans="1:16">
      <c r="A186" s="8">
        <v>45870</v>
      </c>
      <c r="B186" s="46">
        <v>9.5806000000000004</v>
      </c>
      <c r="C186" s="46">
        <v>5.6151</v>
      </c>
      <c r="D186" s="46">
        <v>9.4533000000000005</v>
      </c>
      <c r="E186" s="46">
        <v>11.244</v>
      </c>
      <c r="F186" s="46">
        <v>11.2896</v>
      </c>
      <c r="G186" s="46">
        <v>11.231299999999999</v>
      </c>
      <c r="H186" s="46">
        <v>6.2283999999999997</v>
      </c>
      <c r="I186" s="46">
        <v>11.1333</v>
      </c>
      <c r="J186" s="46">
        <v>13.032400000000001</v>
      </c>
      <c r="K186" s="46">
        <v>13.9963</v>
      </c>
      <c r="L186" s="46">
        <v>1.1262000000000001</v>
      </c>
      <c r="M186" s="46">
        <v>2.0500000000000001E-2</v>
      </c>
      <c r="N186" s="46">
        <v>1.1596</v>
      </c>
      <c r="O186" s="46">
        <v>1.1036999999999999</v>
      </c>
      <c r="P186" s="46">
        <v>1.4515</v>
      </c>
    </row>
    <row r="187" spans="1:16">
      <c r="A187" s="8">
        <v>45901</v>
      </c>
      <c r="B187" s="46">
        <v>9.5837000000000003</v>
      </c>
      <c r="C187" s="46">
        <v>7.4160000000000004</v>
      </c>
      <c r="D187" s="46">
        <v>9.7081</v>
      </c>
      <c r="E187" s="46">
        <v>10.902699999999999</v>
      </c>
      <c r="F187" s="46">
        <v>0.30249999999999999</v>
      </c>
      <c r="G187" s="46">
        <v>10.8933</v>
      </c>
      <c r="H187" s="46">
        <v>7.9840999999999998</v>
      </c>
      <c r="I187" s="46">
        <v>11.077400000000001</v>
      </c>
      <c r="J187" s="46">
        <v>12.7088</v>
      </c>
      <c r="K187" s="46">
        <v>0.29160000000000003</v>
      </c>
      <c r="L187" s="46">
        <v>1.1137999999999999</v>
      </c>
      <c r="M187" s="46">
        <v>7.1900000000000006E-2</v>
      </c>
      <c r="N187" s="46">
        <v>1.2262</v>
      </c>
      <c r="O187" s="46">
        <v>0.63970000000000005</v>
      </c>
      <c r="P187" s="46">
        <v>0.5</v>
      </c>
    </row>
    <row r="188" spans="1:16">
      <c r="A188" s="8">
        <v>45931</v>
      </c>
      <c r="B188" s="46">
        <v>8.8353999999999999</v>
      </c>
      <c r="C188" s="46">
        <v>6.2567000000000004</v>
      </c>
      <c r="D188" s="46">
        <v>8.9680999999999997</v>
      </c>
      <c r="E188" s="46">
        <v>10.7523</v>
      </c>
      <c r="F188" s="46">
        <v>0.26400000000000001</v>
      </c>
      <c r="G188" s="46">
        <v>9.9998000000000005</v>
      </c>
      <c r="H188" s="46">
        <v>6.9867999999999997</v>
      </c>
      <c r="I188" s="46">
        <v>10.1212</v>
      </c>
      <c r="J188" s="46">
        <v>12.685600000000001</v>
      </c>
      <c r="K188" s="46">
        <v>0.2477</v>
      </c>
      <c r="L188" s="46">
        <v>0.95299999999999996</v>
      </c>
      <c r="M188" s="46">
        <v>6.7000000000000002E-3</v>
      </c>
      <c r="N188" s="46">
        <v>1.1625000000000001</v>
      </c>
      <c r="O188" s="46">
        <v>0.30690000000000001</v>
      </c>
      <c r="P188" s="46">
        <v>0.69710000000000005</v>
      </c>
    </row>
    <row r="189" spans="1:16">
      <c r="A189" s="8">
        <v>45962</v>
      </c>
      <c r="B189" s="46">
        <v>8.5789000000000009</v>
      </c>
      <c r="C189" s="46">
        <v>6.4504000000000001</v>
      </c>
      <c r="D189" s="46">
        <v>8.7524999999999995</v>
      </c>
      <c r="E189" s="46">
        <v>9.5472999999999999</v>
      </c>
      <c r="F189" s="46">
        <v>1.105</v>
      </c>
      <c r="G189" s="46">
        <v>10.104100000000001</v>
      </c>
      <c r="H189" s="46">
        <v>7.0757000000000003</v>
      </c>
      <c r="I189" s="46">
        <v>10.2775</v>
      </c>
      <c r="J189" s="46">
        <v>12.5794</v>
      </c>
      <c r="K189" s="46">
        <v>1.1063000000000001</v>
      </c>
      <c r="L189" s="46">
        <v>1.0437000000000001</v>
      </c>
      <c r="M189" s="46">
        <v>1.17E-2</v>
      </c>
      <c r="N189" s="46">
        <v>1.2270000000000001</v>
      </c>
      <c r="O189" s="46">
        <v>0.40949999999999998</v>
      </c>
      <c r="P189" s="46">
        <v>0.6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hidden="1" outlineLevel="1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 hidden="1" outlineLevel="1" collapsed="1">
      <c r="A159" s="8">
        <v>45047</v>
      </c>
      <c r="B159" s="145">
        <v>0</v>
      </c>
      <c r="C159" s="145">
        <v>2</v>
      </c>
      <c r="D159" s="158">
        <v>114</v>
      </c>
    </row>
    <row r="160" spans="1:4" ht="14.4" hidden="1" outlineLevel="1" collapsed="1">
      <c r="A160" s="8">
        <v>45078</v>
      </c>
      <c r="B160" s="145">
        <v>0</v>
      </c>
      <c r="C160" s="145">
        <v>2</v>
      </c>
      <c r="D160" s="158">
        <v>115</v>
      </c>
    </row>
    <row r="161" spans="1:4" ht="14.4" hidden="1" outlineLevel="1" collapsed="1">
      <c r="A161" s="8">
        <v>45108</v>
      </c>
      <c r="B161" s="145">
        <v>0</v>
      </c>
      <c r="C161" s="145">
        <v>2</v>
      </c>
      <c r="D161" s="158">
        <v>115</v>
      </c>
    </row>
    <row r="162" spans="1:4" ht="14.4" hidden="1" outlineLevel="1" collapsed="1">
      <c r="A162" s="8">
        <v>45139</v>
      </c>
      <c r="B162" s="145">
        <v>0</v>
      </c>
      <c r="C162" s="145">
        <v>2</v>
      </c>
      <c r="D162" s="158">
        <v>115</v>
      </c>
    </row>
    <row r="163" spans="1:4" ht="14.4" hidden="1" outlineLevel="1" collapsed="1">
      <c r="A163" s="8">
        <v>45170</v>
      </c>
      <c r="B163" s="145">
        <v>0</v>
      </c>
      <c r="C163" s="145">
        <v>2</v>
      </c>
      <c r="D163" s="158">
        <v>113</v>
      </c>
    </row>
    <row r="164" spans="1:4" ht="14.4" hidden="1" outlineLevel="1" collapsed="1">
      <c r="A164" s="8">
        <v>45200</v>
      </c>
      <c r="B164" s="145">
        <v>0</v>
      </c>
      <c r="C164" s="145">
        <v>2</v>
      </c>
      <c r="D164" s="158">
        <v>113</v>
      </c>
    </row>
    <row r="165" spans="1:4" ht="14.4" hidden="1" outlineLevel="1" collapsed="1">
      <c r="A165" s="8">
        <v>45231</v>
      </c>
      <c r="B165" s="145">
        <v>0</v>
      </c>
      <c r="C165" s="145">
        <v>2</v>
      </c>
      <c r="D165" s="158">
        <v>113</v>
      </c>
    </row>
    <row r="166" spans="1:4" ht="14.4" hidden="1" outlineLevel="1" collapsed="1">
      <c r="A166" s="8">
        <v>45261</v>
      </c>
      <c r="B166" s="145">
        <v>0</v>
      </c>
      <c r="C166" s="145">
        <v>2</v>
      </c>
      <c r="D166" s="158">
        <v>115</v>
      </c>
    </row>
    <row r="167" spans="1:4" ht="14.4" hidden="1" outlineLevel="1" collapsed="1">
      <c r="A167" s="8">
        <v>45292</v>
      </c>
      <c r="B167" s="145">
        <v>0</v>
      </c>
      <c r="C167" s="145">
        <v>2</v>
      </c>
      <c r="D167" s="158">
        <v>115</v>
      </c>
    </row>
    <row r="168" spans="1:4" ht="14.4" hidden="1" outlineLevel="1" collapsed="1">
      <c r="A168" s="8">
        <v>45323</v>
      </c>
      <c r="B168" s="145">
        <v>0</v>
      </c>
      <c r="C168" s="145">
        <v>2</v>
      </c>
      <c r="D168" s="158">
        <v>115</v>
      </c>
    </row>
    <row r="169" spans="1:4" ht="14.4" hidden="1" outlineLevel="1" collapsed="1">
      <c r="A169" s="8">
        <v>45352</v>
      </c>
      <c r="B169" s="145">
        <v>0</v>
      </c>
      <c r="C169" s="145">
        <v>2</v>
      </c>
      <c r="D169" s="158">
        <v>114</v>
      </c>
    </row>
    <row r="170" spans="1:4" ht="14.4" hidden="1" outlineLevel="1" collapsed="1">
      <c r="A170" s="8">
        <v>45383</v>
      </c>
      <c r="B170" s="145">
        <v>0</v>
      </c>
      <c r="C170" s="145">
        <v>2</v>
      </c>
      <c r="D170" s="158">
        <v>114</v>
      </c>
    </row>
    <row r="171" spans="1:4" ht="14.4" hidden="1" outlineLevel="1" collapsed="1">
      <c r="A171" s="8">
        <v>45413</v>
      </c>
      <c r="B171" s="145">
        <v>0</v>
      </c>
      <c r="C171" s="145">
        <v>2</v>
      </c>
      <c r="D171" s="158">
        <v>114</v>
      </c>
    </row>
    <row r="172" spans="1:4" ht="14.4" hidden="1" outlineLevel="1" collapsed="1">
      <c r="A172" s="8">
        <v>45444</v>
      </c>
      <c r="B172" s="145">
        <v>0</v>
      </c>
      <c r="C172" s="145">
        <v>2</v>
      </c>
      <c r="D172" s="158">
        <v>115</v>
      </c>
    </row>
    <row r="173" spans="1:4" ht="14.4" hidden="1" outlineLevel="1" collapsed="1">
      <c r="A173" s="8">
        <v>45474</v>
      </c>
      <c r="B173" s="145">
        <v>0</v>
      </c>
      <c r="C173" s="145">
        <v>2</v>
      </c>
      <c r="D173" s="158">
        <v>115</v>
      </c>
    </row>
    <row r="174" spans="1:4" ht="14.4" hidden="1" outlineLevel="1" collapsed="1">
      <c r="A174" s="8">
        <v>45505</v>
      </c>
      <c r="B174" s="145">
        <v>0</v>
      </c>
      <c r="C174" s="145">
        <v>2</v>
      </c>
      <c r="D174" s="158">
        <v>115</v>
      </c>
    </row>
    <row r="175" spans="1:4" ht="14.4" hidden="1" outlineLevel="1" collapsed="1">
      <c r="A175" s="8">
        <v>45536</v>
      </c>
      <c r="B175" s="145">
        <v>0</v>
      </c>
      <c r="C175" s="145">
        <v>2</v>
      </c>
      <c r="D175" s="158">
        <v>114</v>
      </c>
    </row>
    <row r="176" spans="1:4" ht="14.4" hidden="1" outlineLevel="1" collapsed="1">
      <c r="A176" s="8">
        <v>45566</v>
      </c>
      <c r="B176" s="145">
        <v>0</v>
      </c>
      <c r="C176" s="145">
        <v>2</v>
      </c>
      <c r="D176" s="158">
        <v>114</v>
      </c>
    </row>
    <row r="177" spans="1:4" ht="14.4" collapsed="1">
      <c r="A177" s="8">
        <v>45597</v>
      </c>
      <c r="B177" s="145">
        <v>0</v>
      </c>
      <c r="C177" s="145">
        <v>2</v>
      </c>
      <c r="D177" s="158">
        <v>114</v>
      </c>
    </row>
    <row r="178" spans="1:4" ht="14.4">
      <c r="A178" s="8">
        <v>45627</v>
      </c>
      <c r="B178" s="145">
        <v>0</v>
      </c>
      <c r="C178" s="145">
        <v>2</v>
      </c>
      <c r="D178" s="158">
        <v>114</v>
      </c>
    </row>
    <row r="179" spans="1:4" ht="14.4">
      <c r="A179" s="8">
        <v>45658</v>
      </c>
      <c r="B179" s="145">
        <v>0</v>
      </c>
      <c r="C179" s="145">
        <v>2</v>
      </c>
      <c r="D179" s="158">
        <v>114</v>
      </c>
    </row>
    <row r="180" spans="1:4" ht="14.4">
      <c r="A180" s="8">
        <v>45689</v>
      </c>
      <c r="B180" s="145">
        <v>0</v>
      </c>
      <c r="C180" s="145">
        <v>2</v>
      </c>
      <c r="D180" s="158">
        <v>114</v>
      </c>
    </row>
    <row r="181" spans="1:4" ht="14.4">
      <c r="A181" s="8">
        <v>45717</v>
      </c>
      <c r="B181" s="145">
        <v>0</v>
      </c>
      <c r="C181" s="145">
        <v>2</v>
      </c>
      <c r="D181" s="158">
        <v>114</v>
      </c>
    </row>
    <row r="182" spans="1:4" ht="14.4">
      <c r="A182" s="8">
        <v>45748</v>
      </c>
      <c r="B182" s="145">
        <v>0</v>
      </c>
      <c r="C182" s="145">
        <v>2</v>
      </c>
      <c r="D182" s="158">
        <v>114</v>
      </c>
    </row>
    <row r="183" spans="1:4" ht="14.4">
      <c r="A183" s="8">
        <v>45778</v>
      </c>
      <c r="B183" s="145">
        <v>0</v>
      </c>
      <c r="C183" s="145">
        <v>2</v>
      </c>
      <c r="D183" s="158">
        <v>114</v>
      </c>
    </row>
    <row r="184" spans="1:4" ht="14.4">
      <c r="A184" s="8">
        <v>45809</v>
      </c>
      <c r="B184" s="145">
        <v>0</v>
      </c>
      <c r="C184" s="145">
        <v>2</v>
      </c>
      <c r="D184" s="158">
        <v>113</v>
      </c>
    </row>
    <row r="185" spans="1:4" ht="14.4">
      <c r="A185" s="8">
        <v>45839</v>
      </c>
      <c r="B185" s="145">
        <v>0</v>
      </c>
      <c r="C185" s="145">
        <v>2</v>
      </c>
      <c r="D185" s="158">
        <v>113</v>
      </c>
    </row>
    <row r="186" spans="1:4" ht="14.4">
      <c r="A186" s="8">
        <v>45870</v>
      </c>
      <c r="B186" s="145">
        <v>0</v>
      </c>
      <c r="C186" s="145">
        <v>2</v>
      </c>
      <c r="D186" s="158">
        <v>113</v>
      </c>
    </row>
    <row r="187" spans="1:4" ht="14.4">
      <c r="A187" s="8">
        <v>45901</v>
      </c>
      <c r="B187" s="145">
        <v>0</v>
      </c>
      <c r="C187" s="145">
        <v>2</v>
      </c>
      <c r="D187" s="158">
        <v>113</v>
      </c>
    </row>
    <row r="188" spans="1:4" ht="14.4">
      <c r="A188" s="8">
        <v>45931</v>
      </c>
      <c r="B188" s="145">
        <v>0</v>
      </c>
      <c r="C188" s="145">
        <v>2</v>
      </c>
      <c r="D188" s="158">
        <v>113</v>
      </c>
    </row>
    <row r="189" spans="1:4" ht="14.4">
      <c r="A189" s="8">
        <v>45962</v>
      </c>
      <c r="B189" s="145">
        <v>0</v>
      </c>
      <c r="C189" s="145">
        <v>2</v>
      </c>
      <c r="D189" s="158">
        <v>113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170</v>
      </c>
      <c r="B1" s="57">
        <v>2025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45962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228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16104.447743160001</v>
      </c>
      <c r="D11" s="82">
        <f t="shared" ref="D11:D16" si="0">IF(ISERROR(C11/B11*100),"–",C11/B11*100)</f>
        <v>1.7395319190414296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52.460233227135177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37.292511266321753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4.1389290141245425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643228.42461612995</v>
      </c>
      <c r="C12" s="81">
        <f>IF(ISERROR(VLOOKUP($A$6,'Кредити НФК'!$A$10:$M$200,6,0)),"–",VLOOKUP($A$6,'Кредити НФК'!$A$10:$M$200,6,0))</f>
        <v>10652.117653830001</v>
      </c>
      <c r="D12" s="82">
        <f t="shared" si="0"/>
        <v>1.6560396347824711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31.983132356480212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26.283782519464154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0.66923961660646114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282563.59833418002</v>
      </c>
      <c r="C13" s="81">
        <f>IF(ISERROR(VLOOKUP($A$6,'Кредити НФК'!$A$10:$M$200,10,0)),"–",VLOOKUP($A$6,'Кредити НФК'!$A$10:$M$200,10,0))</f>
        <v>5452.3300893300002</v>
      </c>
      <c r="D13" s="82">
        <f t="shared" si="0"/>
        <v>1.9295939468047412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118.77309340348711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65.474722425726242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11.657504086820907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367716.46912323998</v>
      </c>
      <c r="C14" s="81">
        <f>IF(ISERROR(VLOOKUP($A$6,'Кредити ДГ'!$A$10:$M$200,2,0)),"–",VLOOKUP($A$6,'Кредити ДГ'!$A$10:$M$200,2,0))</f>
        <v>6384.3905159300002</v>
      </c>
      <c r="D14" s="82">
        <f t="shared" si="0"/>
        <v>1.7362264277019028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23.24627347522221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23.618440844583176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2.9532433471933359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357225.84285413002</v>
      </c>
      <c r="C15" s="81">
        <f>IF(ISERROR(VLOOKUP($A$6,'Кредити ДГ'!$A$10:$M$200,6,0)),"–",VLOOKUP($A$6,'Кредити ДГ'!$A$10:$M$200,6,0))</f>
        <v>6266.6800327299998</v>
      </c>
      <c r="D15" s="82">
        <f t="shared" si="0"/>
        <v>1.7542627886776216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24.32438746604204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24.663282569487308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2.9983172392754796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10490.62626911</v>
      </c>
      <c r="C16" s="88">
        <f>IF(ISERROR(VLOOKUP($A$6,'Кредити ДГ'!$A$10:$M$200,10,0)),"–",VLOOKUP($A$6,'Кредити ДГ'!$A$10:$M$200,10,0))</f>
        <v>117.7104832</v>
      </c>
      <c r="D16" s="89">
        <f t="shared" si="0"/>
        <v>1.1220539191888139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-15.681134498673956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-14.522180419892138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0.60925608472763315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1212151.0550241699</v>
      </c>
      <c r="C18" s="81">
        <f>IF(ISERROR(VLOOKUP($A$6,'Депозити НФК'!$A$10:$S$200,2,0)),"–",VLOOKUP($A$6,'Депозити НФК'!$A$10:$S$200,2,0))</f>
        <v>9653.3424400900003</v>
      </c>
      <c r="D18" s="82">
        <f>IF(ISERROR(C18/B18*100),"–",C18/B18*100)</f>
        <v>0.79638114408913474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9.0660736779376379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1.5858317307393577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-7.4856582155228892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900301.63345227018</v>
      </c>
      <c r="C19" s="81">
        <f>IF(ISERROR(VLOOKUP($A$6,'Депозити НФК'!$A$10:$S$200,8,0)),"–",VLOOKUP($A$6,'Депозити НФК'!$A$10:$S$200,8,0))</f>
        <v>7164.1354616199997</v>
      </c>
      <c r="D19" s="82">
        <f t="shared" ref="D19:D23" si="1">IF(ISERROR(C19/B19*100),"–",C19/B19*100)</f>
        <v>0.79574835759751061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21.205262080380763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9.919483366748068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-9.5865742168845998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311849.42157190002</v>
      </c>
      <c r="C20" s="81">
        <f>IF(ISERROR(VLOOKUP($A$6,'Депозити НФК'!$A$10:$S$200,14,0)),"–",VLOOKUP($A$6,'Депозити НФК'!$A$10:$S$200,14,0))</f>
        <v>2489.2069784700002</v>
      </c>
      <c r="D20" s="82">
        <f t="shared" si="1"/>
        <v>0.79820798317436947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-15.337875784301829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-16.610189321289809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-0.85511915061398724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1536080.5690055494</v>
      </c>
      <c r="C21" s="81">
        <f>IF(ISERROR(VLOOKUP($A$6,'Депозити ДГ'!$A$10:$S$200,2,0)),"–",VLOOKUP($A$6,'Депозити ДГ'!$A$10:$S$200,2,0))</f>
        <v>23502.748948140001</v>
      </c>
      <c r="D21" s="82">
        <f t="shared" si="1"/>
        <v>1.5300466279158493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18.674705542377296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14.14726128903358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6.3184971280080049E-2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1016426.5551444499</v>
      </c>
      <c r="C22" s="81">
        <f>IF(ISERROR(VLOOKUP($A$6,'Депозити ДГ'!$A$10:$S$200,8,0)),"–",VLOOKUP($A$6,'Депозити ДГ'!$A$10:$S$200,8,0))</f>
        <v>18932.140246840001</v>
      </c>
      <c r="D22" s="82">
        <f t="shared" si="1"/>
        <v>1.8626176334156728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21.76010836901898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16.346829228601763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8.3020841684913194E-3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519654.01386110001</v>
      </c>
      <c r="C23" s="88">
        <f>IF(ISERROR(VLOOKUP($A$6,'Депозити ДГ'!$A$10:$S$200,14,0)),"–",VLOOKUP($A$6,'Депозити ДГ'!$A$10:$S$200,14,0))</f>
        <v>4570.6087012999997</v>
      </c>
      <c r="D23" s="89">
        <f t="shared" si="1"/>
        <v>0.87954842633462116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7.4016071355718793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5.8577105041371311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0.29116102158563706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14.057</v>
      </c>
      <c r="G28" s="83">
        <f>IF(ISERROR(IF(F28=0,"–",F28-E28)),"–",IF(F28=0,"–",F28-E28))</f>
        <v>0.32420000000000115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17.464200000000002</v>
      </c>
      <c r="G29" s="83">
        <f t="shared" ref="G29:G44" si="2">IF(ISERROR(IF(F29=0,"–",F29-E29)),"–",IF(F29=0,"–",F29-E29))</f>
        <v>2.0302000000000024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17.36</v>
      </c>
      <c r="G30" s="83">
        <f t="shared" si="2"/>
        <v>2.3137999999999987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5.6319999999999997</v>
      </c>
      <c r="G31" s="83">
        <f t="shared" si="2"/>
        <v>0.11219999999999963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5.6319999999999997</v>
      </c>
      <c r="G32" s="83">
        <f t="shared" si="2"/>
        <v>0.11519999999999975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33.888300000000001</v>
      </c>
      <c r="G33" s="83">
        <f t="shared" si="2"/>
        <v>6.0441000000000003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33.928600000000003</v>
      </c>
      <c r="G34" s="83">
        <f t="shared" si="2"/>
        <v>6.0759000000000043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34.044400000000003</v>
      </c>
      <c r="G35" s="83">
        <f t="shared" si="2"/>
        <v>-0.47349999999999426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9.6707000000000001</v>
      </c>
      <c r="G36" s="83">
        <f t="shared" si="2"/>
        <v>-5.8359000000000005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6.6715</v>
      </c>
      <c r="F37" s="90">
        <f>IF(ISERROR(VLOOKUP($A$6,'% ставки за кредитами ДГ'!$A$10:$S$200,16,0)),"–",VLOOKUP($A$6,'% ставки за кредитами ДГ'!$A$10:$S$200,16,0))</f>
        <v>8.6616</v>
      </c>
      <c r="G37" s="90">
        <f t="shared" si="2"/>
        <v>1.9901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11.5687</v>
      </c>
      <c r="G39" s="83">
        <f t="shared" si="2"/>
        <v>2.3644999999999996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11.569599999999999</v>
      </c>
      <c r="G40" s="83">
        <f t="shared" si="2"/>
        <v>1.2603999999999989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0.4173</v>
      </c>
      <c r="G41" s="83">
        <f t="shared" si="2"/>
        <v>-0.14839999999999998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8.5789000000000009</v>
      </c>
      <c r="G42" s="83">
        <f t="shared" si="2"/>
        <v>0.7743000000000011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10.104100000000001</v>
      </c>
      <c r="G43" s="83">
        <f t="shared" si="2"/>
        <v>-0.20989999999999931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1.0437000000000001</v>
      </c>
      <c r="G44" s="90">
        <f t="shared" si="2"/>
        <v>0.10820000000000007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113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  <row r="183" spans="20:31"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</row>
    <row r="184" spans="20:31"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</row>
    <row r="185" spans="20:31"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</row>
    <row r="186" spans="20:31"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</row>
    <row r="187" spans="20:31"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</row>
    <row r="188" spans="20:31"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</row>
    <row r="189" spans="20:31"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6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265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37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1142</v>
      </c>
      <c r="E11" s="158">
        <v>34</v>
      </c>
    </row>
    <row r="12" spans="1:16" s="1" customFormat="1">
      <c r="A12" s="157">
        <v>29</v>
      </c>
      <c r="B12" s="159" t="s">
        <v>218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261</v>
      </c>
      <c r="C13" s="158">
        <v>300335</v>
      </c>
      <c r="D13" s="158">
        <v>321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8">
        <v>1096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14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92</v>
      </c>
      <c r="E17" s="158">
        <v>2</v>
      </c>
    </row>
    <row r="18" spans="1:5" s="1" customFormat="1">
      <c r="A18" s="157">
        <v>72</v>
      </c>
      <c r="B18" s="159" t="s">
        <v>230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8">
        <v>65</v>
      </c>
      <c r="E19" s="158">
        <v>4</v>
      </c>
    </row>
    <row r="20" spans="1:5" s="1" customFormat="1">
      <c r="A20" s="157">
        <v>91</v>
      </c>
      <c r="B20" s="159" t="s">
        <v>253</v>
      </c>
      <c r="C20" s="158">
        <v>325268</v>
      </c>
      <c r="D20" s="158">
        <v>21</v>
      </c>
      <c r="E20" s="158">
        <v>1</v>
      </c>
    </row>
    <row r="21" spans="1:5" s="1" customFormat="1">
      <c r="A21" s="157">
        <v>95</v>
      </c>
      <c r="B21" s="159" t="s">
        <v>249</v>
      </c>
      <c r="C21" s="158">
        <v>325990</v>
      </c>
      <c r="D21" s="158">
        <v>9</v>
      </c>
      <c r="E21" s="158">
        <v>2</v>
      </c>
    </row>
    <row r="22" spans="1:5" s="1" customFormat="1">
      <c r="A22" s="157">
        <v>96</v>
      </c>
      <c r="B22" s="159" t="s">
        <v>231</v>
      </c>
      <c r="C22" s="158">
        <v>307770</v>
      </c>
      <c r="D22" s="158">
        <v>198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24</v>
      </c>
      <c r="E23" s="158">
        <v>0</v>
      </c>
    </row>
    <row r="24" spans="1:5" s="1" customFormat="1">
      <c r="A24" s="157">
        <v>105</v>
      </c>
      <c r="B24" s="159" t="s">
        <v>216</v>
      </c>
      <c r="C24" s="158">
        <v>328168</v>
      </c>
      <c r="D24" s="158">
        <v>43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37</v>
      </c>
      <c r="E25" s="158">
        <v>1</v>
      </c>
    </row>
    <row r="26" spans="1:5" s="1" customFormat="1" ht="15" customHeight="1">
      <c r="A26" s="157">
        <v>113</v>
      </c>
      <c r="B26" s="159" t="s">
        <v>219</v>
      </c>
      <c r="C26" s="158">
        <v>331489</v>
      </c>
      <c r="D26" s="158">
        <v>72</v>
      </c>
      <c r="E26" s="158">
        <v>0</v>
      </c>
    </row>
    <row r="27" spans="1:5" s="1" customFormat="1">
      <c r="A27" s="157">
        <v>115</v>
      </c>
      <c r="B27" s="159" t="s">
        <v>237</v>
      </c>
      <c r="C27" s="158">
        <v>334851</v>
      </c>
      <c r="D27" s="158">
        <v>220</v>
      </c>
      <c r="E27" s="158">
        <v>4</v>
      </c>
    </row>
    <row r="28" spans="1:5" s="1" customFormat="1">
      <c r="A28" s="157">
        <v>123</v>
      </c>
      <c r="B28" s="159" t="s">
        <v>232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220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233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221</v>
      </c>
      <c r="C31" s="158">
        <v>353489</v>
      </c>
      <c r="D31" s="158">
        <v>51</v>
      </c>
      <c r="E31" s="158">
        <v>0</v>
      </c>
    </row>
    <row r="32" spans="1:5" s="1" customFormat="1">
      <c r="A32" s="157">
        <v>136</v>
      </c>
      <c r="B32" s="159" t="s">
        <v>238</v>
      </c>
      <c r="C32" s="158">
        <v>351005</v>
      </c>
      <c r="D32" s="158">
        <v>218</v>
      </c>
      <c r="E32" s="158">
        <v>4</v>
      </c>
    </row>
    <row r="33" spans="1:5" s="1" customFormat="1">
      <c r="A33" s="157">
        <v>142</v>
      </c>
      <c r="B33" s="159" t="s">
        <v>239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146</v>
      </c>
      <c r="B34" s="159" t="s">
        <v>258</v>
      </c>
      <c r="C34" s="158">
        <v>320371</v>
      </c>
      <c r="D34" s="158">
        <v>12</v>
      </c>
      <c r="E34" s="158">
        <v>0</v>
      </c>
    </row>
    <row r="35" spans="1:5" s="1" customFormat="1">
      <c r="A35" s="157">
        <v>153</v>
      </c>
      <c r="B35" s="159" t="s">
        <v>222</v>
      </c>
      <c r="C35" s="158">
        <v>380838</v>
      </c>
      <c r="D35" s="158">
        <v>39</v>
      </c>
      <c r="E35" s="158">
        <v>1</v>
      </c>
    </row>
    <row r="36" spans="1:5" s="1" customFormat="1">
      <c r="A36" s="157">
        <v>171</v>
      </c>
      <c r="B36" s="159" t="s">
        <v>250</v>
      </c>
      <c r="C36" s="158">
        <v>300614</v>
      </c>
      <c r="D36" s="158">
        <v>125</v>
      </c>
      <c r="E36" s="158">
        <v>2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21</v>
      </c>
      <c r="E37" s="158">
        <v>0</v>
      </c>
    </row>
    <row r="38" spans="1:5" s="1" customFormat="1">
      <c r="A38" s="157">
        <v>231</v>
      </c>
      <c r="B38" s="159" t="s">
        <v>234</v>
      </c>
      <c r="C38" s="158">
        <v>322539</v>
      </c>
      <c r="D38" s="158">
        <v>19</v>
      </c>
      <c r="E38" s="158">
        <v>1</v>
      </c>
    </row>
    <row r="39" spans="1:5" s="1" customFormat="1">
      <c r="A39" s="157">
        <v>240</v>
      </c>
      <c r="B39" s="159" t="s">
        <v>259</v>
      </c>
      <c r="C39" s="158">
        <v>322540</v>
      </c>
      <c r="D39" s="158">
        <v>43</v>
      </c>
      <c r="E39" s="158">
        <v>2</v>
      </c>
    </row>
    <row r="40" spans="1:5" s="1" customFormat="1">
      <c r="A40" s="157">
        <v>242</v>
      </c>
      <c r="B40" s="159" t="s">
        <v>251</v>
      </c>
      <c r="C40" s="158">
        <v>322001</v>
      </c>
      <c r="D40" s="158">
        <v>13</v>
      </c>
      <c r="E40" s="158">
        <v>0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0</v>
      </c>
    </row>
    <row r="42" spans="1:5" s="1" customFormat="1">
      <c r="A42" s="157">
        <v>270</v>
      </c>
      <c r="B42" s="159" t="s">
        <v>235</v>
      </c>
      <c r="C42" s="158">
        <v>305749</v>
      </c>
      <c r="D42" s="158">
        <v>34</v>
      </c>
      <c r="E42" s="158">
        <v>1</v>
      </c>
    </row>
    <row r="43" spans="1:5" s="1" customFormat="1">
      <c r="A43" s="157">
        <v>272</v>
      </c>
      <c r="B43" s="159" t="s">
        <v>260</v>
      </c>
      <c r="C43" s="158">
        <v>300346</v>
      </c>
      <c r="D43" s="158">
        <v>137</v>
      </c>
      <c r="E43" s="158">
        <v>2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210</v>
      </c>
      <c r="E44" s="158">
        <v>5</v>
      </c>
    </row>
    <row r="45" spans="1:5" s="1" customFormat="1">
      <c r="A45" s="157">
        <v>286</v>
      </c>
      <c r="B45" s="159" t="s">
        <v>240</v>
      </c>
      <c r="C45" s="158">
        <v>306500</v>
      </c>
      <c r="D45" s="158">
        <v>30</v>
      </c>
      <c r="E45" s="158">
        <v>0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0</v>
      </c>
    </row>
    <row r="47" spans="1:5" s="1" customFormat="1">
      <c r="A47" s="157">
        <v>290</v>
      </c>
      <c r="B47" s="159" t="s">
        <v>223</v>
      </c>
      <c r="C47" s="158">
        <v>300506</v>
      </c>
      <c r="D47" s="158">
        <v>10</v>
      </c>
      <c r="E47" s="158">
        <v>0</v>
      </c>
    </row>
    <row r="48" spans="1:5" s="1" customFormat="1">
      <c r="A48" s="157">
        <v>295</v>
      </c>
      <c r="B48" s="159" t="s">
        <v>241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1</v>
      </c>
    </row>
    <row r="50" spans="1:5" s="1" customFormat="1">
      <c r="A50" s="157">
        <v>297</v>
      </c>
      <c r="B50" s="159" t="s">
        <v>224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0</v>
      </c>
    </row>
    <row r="52" spans="1:5" s="1" customFormat="1">
      <c r="A52" s="157">
        <v>305</v>
      </c>
      <c r="B52" s="159" t="s">
        <v>266</v>
      </c>
      <c r="C52" s="158">
        <v>307123</v>
      </c>
      <c r="D52" s="158">
        <v>33</v>
      </c>
      <c r="E52" s="158">
        <v>0</v>
      </c>
    </row>
    <row r="53" spans="1:5" s="1" customFormat="1">
      <c r="A53" s="157">
        <v>311</v>
      </c>
      <c r="B53" s="159" t="s">
        <v>242</v>
      </c>
      <c r="C53" s="158">
        <v>380106</v>
      </c>
      <c r="D53" s="158">
        <v>0</v>
      </c>
      <c r="E53" s="158">
        <v>0</v>
      </c>
    </row>
    <row r="54" spans="1:5" s="1" customFormat="1">
      <c r="A54" s="157">
        <v>313</v>
      </c>
      <c r="B54" s="159" t="s">
        <v>267</v>
      </c>
      <c r="C54" s="158">
        <v>380883</v>
      </c>
      <c r="D54" s="158">
        <v>0</v>
      </c>
      <c r="E54" s="158">
        <v>0</v>
      </c>
    </row>
    <row r="55" spans="1:5" s="1" customFormat="1">
      <c r="A55" s="157">
        <v>320</v>
      </c>
      <c r="B55" s="159" t="s">
        <v>263</v>
      </c>
      <c r="C55" s="158">
        <v>380281</v>
      </c>
      <c r="D55" s="158">
        <v>29</v>
      </c>
      <c r="E55" s="158">
        <v>3</v>
      </c>
    </row>
    <row r="56" spans="1:5" s="1" customFormat="1">
      <c r="A56" s="157">
        <v>329</v>
      </c>
      <c r="B56" s="159" t="s">
        <v>264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225</v>
      </c>
      <c r="C58" s="158">
        <v>313009</v>
      </c>
      <c r="D58" s="158">
        <v>7</v>
      </c>
      <c r="E58" s="158">
        <v>0</v>
      </c>
    </row>
    <row r="59" spans="1:5" s="1" customFormat="1">
      <c r="A59" s="157">
        <v>386</v>
      </c>
      <c r="B59" s="159" t="s">
        <v>252</v>
      </c>
      <c r="C59" s="158">
        <v>380526</v>
      </c>
      <c r="D59" s="158">
        <v>30</v>
      </c>
      <c r="E59" s="158">
        <v>1</v>
      </c>
    </row>
    <row r="60" spans="1:5" s="1" customFormat="1">
      <c r="A60" s="157">
        <v>387</v>
      </c>
      <c r="B60" s="159" t="s">
        <v>268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226</v>
      </c>
      <c r="C61" s="158">
        <v>380582</v>
      </c>
      <c r="D61" s="158">
        <v>13</v>
      </c>
      <c r="E61" s="158">
        <v>0</v>
      </c>
    </row>
    <row r="62" spans="1:5" s="1" customFormat="1">
      <c r="A62" s="157">
        <v>392</v>
      </c>
      <c r="B62" s="159" t="s">
        <v>215</v>
      </c>
      <c r="C62" s="158">
        <v>380634</v>
      </c>
      <c r="D62" s="158">
        <v>163</v>
      </c>
      <c r="E62" s="158">
        <v>2</v>
      </c>
    </row>
    <row r="63" spans="1:5" s="1" customFormat="1">
      <c r="A63" s="157">
        <v>394</v>
      </c>
      <c r="B63" s="159" t="s">
        <v>244</v>
      </c>
      <c r="C63" s="158">
        <v>380645</v>
      </c>
      <c r="D63" s="158">
        <v>5</v>
      </c>
      <c r="E63" s="158">
        <v>0</v>
      </c>
    </row>
    <row r="64" spans="1:5" s="1" customFormat="1">
      <c r="A64" s="157">
        <v>395</v>
      </c>
      <c r="B64" s="159" t="s">
        <v>236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217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227</v>
      </c>
      <c r="C68" s="158">
        <v>339050</v>
      </c>
      <c r="D68" s="158">
        <v>35</v>
      </c>
      <c r="E68" s="158">
        <v>0</v>
      </c>
    </row>
    <row r="69" spans="1:5" s="1" customFormat="1">
      <c r="A69" s="157">
        <v>774</v>
      </c>
      <c r="B69" s="159" t="s">
        <v>247</v>
      </c>
      <c r="C69" s="158">
        <v>339072</v>
      </c>
      <c r="D69" s="158">
        <v>13</v>
      </c>
      <c r="E69" s="158">
        <v>0</v>
      </c>
    </row>
    <row r="70" spans="1:5" s="1" customFormat="1">
      <c r="A70" s="157"/>
      <c r="B70" s="149" t="s">
        <v>262</v>
      </c>
      <c r="C70" s="158"/>
      <c r="D70" s="161">
        <v>4913</v>
      </c>
      <c r="E70" s="161">
        <v>113</v>
      </c>
    </row>
    <row r="71" spans="1:5" s="1" customFormat="1">
      <c r="A71" s="157"/>
      <c r="B71" s="149"/>
      <c r="C71" s="158"/>
      <c r="D71" s="161"/>
      <c r="E71" s="161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4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49"/>
      <c r="C86" s="149"/>
      <c r="D86" s="158"/>
      <c r="E86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hidden="1" outlineLevel="1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 hidden="1" outlineLevel="1" collapsed="1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 hidden="1" outlineLevel="1" collapsed="1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 hidden="1" outlineLevel="1" collapsed="1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 hidden="1" outlineLevel="1" collapsed="1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 hidden="1" outlineLevel="1" collapsed="1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 hidden="1" outlineLevel="1" collapsed="1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 collapsed="1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816914.14813181001</v>
      </c>
      <c r="C182" s="137">
        <v>569072.91956786998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  <row r="183" spans="1:32">
      <c r="A183" s="8">
        <v>45778</v>
      </c>
      <c r="B183" s="137">
        <v>827592.26739711</v>
      </c>
      <c r="C183" s="137">
        <v>582968.26693299005</v>
      </c>
      <c r="D183" s="137">
        <v>244624.00046412001</v>
      </c>
      <c r="E183" s="137">
        <v>321593.93107896001</v>
      </c>
      <c r="F183" s="137">
        <v>311059.42395356001</v>
      </c>
      <c r="G183" s="137">
        <v>10534.507125399999</v>
      </c>
      <c r="H183" s="137">
        <v>1190418.65406387</v>
      </c>
      <c r="I183" s="137">
        <v>881765.58648887009</v>
      </c>
      <c r="J183" s="137">
        <v>308653.06757499994</v>
      </c>
      <c r="K183" s="137">
        <v>1425609.9090519499</v>
      </c>
      <c r="L183" s="137">
        <v>927415.75683246017</v>
      </c>
      <c r="M183" s="137">
        <v>498194.15221949003</v>
      </c>
      <c r="N183" s="137">
        <v>14.2583</v>
      </c>
      <c r="O183" s="137">
        <v>15.6425</v>
      </c>
      <c r="P183" s="137">
        <v>15.3194</v>
      </c>
      <c r="Q183" s="137">
        <v>6.1292</v>
      </c>
      <c r="R183" s="137">
        <v>6.1292999999999997</v>
      </c>
      <c r="S183" s="137">
        <v>28.5959</v>
      </c>
      <c r="T183" s="137">
        <v>28.623699999999999</v>
      </c>
      <c r="U183" s="137">
        <v>35.294899999999998</v>
      </c>
      <c r="V183" s="137">
        <v>10.1119</v>
      </c>
      <c r="W183" s="137">
        <v>7.8319000000000001</v>
      </c>
      <c r="X183" s="137">
        <v>8.7759</v>
      </c>
      <c r="Y183" s="137">
        <v>9.7934000000000001</v>
      </c>
      <c r="Z183" s="137">
        <v>0.72130000000000005</v>
      </c>
      <c r="AA183" s="137">
        <v>8.2933000000000003</v>
      </c>
      <c r="AB183" s="137">
        <v>10.7605</v>
      </c>
      <c r="AC183" s="137">
        <v>0.9768</v>
      </c>
      <c r="AD183" s="138"/>
      <c r="AE183" s="138"/>
      <c r="AF183" s="138"/>
    </row>
    <row r="184" spans="1:32">
      <c r="A184" s="8">
        <v>45809</v>
      </c>
      <c r="B184" s="137">
        <v>839081.93455498002</v>
      </c>
      <c r="C184" s="137">
        <v>591109.87607868004</v>
      </c>
      <c r="D184" s="137">
        <v>247972.05847630001</v>
      </c>
      <c r="E184" s="137">
        <v>328479.45260685001</v>
      </c>
      <c r="F184" s="137">
        <v>317898.37033647002</v>
      </c>
      <c r="G184" s="137">
        <v>10581.08227038</v>
      </c>
      <c r="H184" s="137">
        <v>1191923.9997550999</v>
      </c>
      <c r="I184" s="137">
        <v>879970.88622779015</v>
      </c>
      <c r="J184" s="137">
        <v>311953.11352731002</v>
      </c>
      <c r="K184" s="137">
        <v>1463751.1739595702</v>
      </c>
      <c r="L184" s="137">
        <v>954749.17568549002</v>
      </c>
      <c r="M184" s="137">
        <v>509001.99827408005</v>
      </c>
      <c r="N184" s="137">
        <v>14.512</v>
      </c>
      <c r="O184" s="137">
        <v>15.6172</v>
      </c>
      <c r="P184" s="137">
        <v>15.255100000000001</v>
      </c>
      <c r="Q184" s="137">
        <v>5.7516999999999996</v>
      </c>
      <c r="R184" s="137">
        <v>5.7539999999999996</v>
      </c>
      <c r="S184" s="137">
        <v>28.4038</v>
      </c>
      <c r="T184" s="137">
        <v>28.437100000000001</v>
      </c>
      <c r="U184" s="137">
        <v>35.424700000000001</v>
      </c>
      <c r="V184" s="137">
        <v>9.2802000000000007</v>
      </c>
      <c r="W184" s="137">
        <v>6.7228000000000003</v>
      </c>
      <c r="X184" s="137">
        <v>9.0081000000000007</v>
      </c>
      <c r="Y184" s="137">
        <v>9.9666999999999994</v>
      </c>
      <c r="Z184" s="137">
        <v>0.66710000000000003</v>
      </c>
      <c r="AA184" s="137">
        <v>8.2041000000000004</v>
      </c>
      <c r="AB184" s="137">
        <v>10.860300000000001</v>
      </c>
      <c r="AC184" s="137">
        <v>0.97099999999999997</v>
      </c>
      <c r="AD184" s="138"/>
      <c r="AE184" s="138"/>
      <c r="AF184" s="138"/>
    </row>
    <row r="185" spans="1:32">
      <c r="A185" s="8">
        <v>45839</v>
      </c>
      <c r="B185" s="137">
        <v>852322.29061481997</v>
      </c>
      <c r="C185" s="137">
        <v>604160.33470049</v>
      </c>
      <c r="D185" s="137">
        <v>248161.95591433</v>
      </c>
      <c r="E185" s="137">
        <v>337835.44006196997</v>
      </c>
      <c r="F185" s="137">
        <v>327256.25614118</v>
      </c>
      <c r="G185" s="137">
        <v>10579.183920789999</v>
      </c>
      <c r="H185" s="137">
        <v>1182062.7261914599</v>
      </c>
      <c r="I185" s="137">
        <v>860969.67357480992</v>
      </c>
      <c r="J185" s="137">
        <v>321093.05261665001</v>
      </c>
      <c r="K185" s="137">
        <v>1466991.9687427201</v>
      </c>
      <c r="L185" s="137">
        <v>953874.64348787034</v>
      </c>
      <c r="M185" s="137">
        <v>513117.32525484997</v>
      </c>
      <c r="N185" s="137">
        <v>15.5327</v>
      </c>
      <c r="O185" s="137">
        <v>16.816600000000001</v>
      </c>
      <c r="P185" s="137">
        <v>16.733499999999999</v>
      </c>
      <c r="Q185" s="137">
        <v>5.9358000000000004</v>
      </c>
      <c r="R185" s="137">
        <v>5.9324000000000003</v>
      </c>
      <c r="S185" s="137">
        <v>28.288399999999999</v>
      </c>
      <c r="T185" s="137">
        <v>28.3079</v>
      </c>
      <c r="U185" s="137">
        <v>35.017099999999999</v>
      </c>
      <c r="V185" s="137">
        <v>11.1981</v>
      </c>
      <c r="W185" s="137">
        <v>6.7603</v>
      </c>
      <c r="X185" s="137">
        <v>9.1447000000000003</v>
      </c>
      <c r="Y185" s="137">
        <v>10.1889</v>
      </c>
      <c r="Z185" s="137">
        <v>0.69199999999999995</v>
      </c>
      <c r="AA185" s="137">
        <v>8.1096000000000004</v>
      </c>
      <c r="AB185" s="137">
        <v>10.7193</v>
      </c>
      <c r="AC185" s="137">
        <v>0.94</v>
      </c>
      <c r="AD185" s="138"/>
      <c r="AE185" s="138"/>
      <c r="AF185" s="138"/>
    </row>
    <row r="186" spans="1:32">
      <c r="A186" s="8">
        <v>45870</v>
      </c>
      <c r="B186" s="137">
        <v>869723.04152888001</v>
      </c>
      <c r="C186" s="137">
        <v>618551.65869107004</v>
      </c>
      <c r="D186" s="137">
        <v>251171.38283781</v>
      </c>
      <c r="E186" s="137">
        <v>347570.27053426002</v>
      </c>
      <c r="F186" s="137">
        <v>337142.95029479999</v>
      </c>
      <c r="G186" s="137">
        <v>10427.320239459999</v>
      </c>
      <c r="H186" s="137">
        <v>1176726.41615542</v>
      </c>
      <c r="I186" s="137">
        <v>848157.44338266994</v>
      </c>
      <c r="J186" s="137">
        <v>328568.97277274996</v>
      </c>
      <c r="K186" s="137">
        <v>1474614.1272050999</v>
      </c>
      <c r="L186" s="137">
        <v>971413.05120536988</v>
      </c>
      <c r="M186" s="137">
        <v>503201.07599973003</v>
      </c>
      <c r="N186" s="137">
        <v>14.0105</v>
      </c>
      <c r="O186" s="137">
        <v>15.3912</v>
      </c>
      <c r="P186" s="137">
        <v>14.9922</v>
      </c>
      <c r="Q186" s="137">
        <v>5.9143999999999997</v>
      </c>
      <c r="R186" s="137">
        <v>5.9172000000000002</v>
      </c>
      <c r="S186" s="137">
        <v>23.908200000000001</v>
      </c>
      <c r="T186" s="137">
        <v>23.933399999999999</v>
      </c>
      <c r="U186" s="137">
        <v>35.699199999999998</v>
      </c>
      <c r="V186" s="137">
        <v>6.8250000000000002</v>
      </c>
      <c r="W186" s="137">
        <v>5.0484</v>
      </c>
      <c r="X186" s="137">
        <v>8.9084000000000003</v>
      </c>
      <c r="Y186" s="137">
        <v>10.162800000000001</v>
      </c>
      <c r="Z186" s="137">
        <v>0.63400000000000001</v>
      </c>
      <c r="AA186" s="137">
        <v>8.1342999999999996</v>
      </c>
      <c r="AB186" s="137">
        <v>10.822900000000001</v>
      </c>
      <c r="AC186" s="137">
        <v>1.0054000000000001</v>
      </c>
      <c r="AD186" s="138"/>
      <c r="AE186" s="138"/>
      <c r="AF186" s="138"/>
    </row>
    <row r="187" spans="1:32">
      <c r="A187" s="8">
        <v>45901</v>
      </c>
      <c r="B187" s="137">
        <v>881240.70373048994</v>
      </c>
      <c r="C187" s="137">
        <v>621496.05165382999</v>
      </c>
      <c r="D187" s="137">
        <v>259744.65207665999</v>
      </c>
      <c r="E187" s="137">
        <v>351453.47535657999</v>
      </c>
      <c r="F187" s="137">
        <v>341054.10674225999</v>
      </c>
      <c r="G187" s="137">
        <v>10399.368614319999</v>
      </c>
      <c r="H187" s="137">
        <v>1189757.96158291</v>
      </c>
      <c r="I187" s="137">
        <v>862967.45831214008</v>
      </c>
      <c r="J187" s="137">
        <v>326790.50327077002</v>
      </c>
      <c r="K187" s="137">
        <v>1498292.3710978795</v>
      </c>
      <c r="L187" s="137">
        <v>992761.19612985023</v>
      </c>
      <c r="M187" s="137">
        <v>505531.17496803007</v>
      </c>
      <c r="N187" s="137">
        <v>14.018000000000001</v>
      </c>
      <c r="O187" s="137">
        <v>15.289199999999999</v>
      </c>
      <c r="P187" s="137">
        <v>14.914999999999999</v>
      </c>
      <c r="Q187" s="137">
        <v>6.0303000000000004</v>
      </c>
      <c r="R187" s="137">
        <v>6.0321999999999996</v>
      </c>
      <c r="S187" s="137">
        <v>27.1861</v>
      </c>
      <c r="T187" s="137">
        <v>27.1951</v>
      </c>
      <c r="U187" s="137">
        <v>35.414400000000001</v>
      </c>
      <c r="V187" s="137">
        <v>13.3086</v>
      </c>
      <c r="W187" s="137">
        <v>6.2851999999999997</v>
      </c>
      <c r="X187" s="137">
        <v>8.8722999999999992</v>
      </c>
      <c r="Y187" s="137">
        <v>10.2117</v>
      </c>
      <c r="Z187" s="137">
        <v>0.64659999999999995</v>
      </c>
      <c r="AA187" s="137">
        <v>7.8529999999999998</v>
      </c>
      <c r="AB187" s="137">
        <v>10.439299999999999</v>
      </c>
      <c r="AC187" s="137">
        <v>0.95199999999999996</v>
      </c>
      <c r="AD187" s="138"/>
      <c r="AE187" s="138"/>
      <c r="AF187" s="138"/>
    </row>
    <row r="188" spans="1:32">
      <c r="A188" s="8">
        <v>45931</v>
      </c>
      <c r="B188" s="137">
        <v>905171.84929311997</v>
      </c>
      <c r="C188" s="137">
        <v>630499.92323841003</v>
      </c>
      <c r="D188" s="137">
        <v>274671.92605471</v>
      </c>
      <c r="E188" s="137">
        <v>357592.82588263002</v>
      </c>
      <c r="F188" s="137">
        <v>347161.61452498997</v>
      </c>
      <c r="G188" s="137">
        <v>10431.211357640001</v>
      </c>
      <c r="H188" s="137">
        <v>1211514.5179929999</v>
      </c>
      <c r="I188" s="137">
        <v>885759.09553330007</v>
      </c>
      <c r="J188" s="137">
        <v>325755.42245970003</v>
      </c>
      <c r="K188" s="137">
        <v>1517099.0378459797</v>
      </c>
      <c r="L188" s="137">
        <v>1004480.9207171299</v>
      </c>
      <c r="M188" s="137">
        <v>512618.11712885008</v>
      </c>
      <c r="N188" s="137">
        <v>14.761699999999999</v>
      </c>
      <c r="O188" s="137">
        <v>16.230399999999999</v>
      </c>
      <c r="P188" s="137">
        <v>16.071000000000002</v>
      </c>
      <c r="Q188" s="137">
        <v>5.8685999999999998</v>
      </c>
      <c r="R188" s="137">
        <v>5.8644999999999996</v>
      </c>
      <c r="S188" s="137">
        <v>27.750499999999999</v>
      </c>
      <c r="T188" s="137">
        <v>27.770900000000001</v>
      </c>
      <c r="U188" s="137">
        <v>34.6541</v>
      </c>
      <c r="V188" s="137">
        <v>10.554600000000001</v>
      </c>
      <c r="W188" s="137">
        <v>6.5175000000000001</v>
      </c>
      <c r="X188" s="137">
        <v>9.3071999999999999</v>
      </c>
      <c r="Y188" s="137">
        <v>10.376300000000001</v>
      </c>
      <c r="Z188" s="137">
        <v>0.61890000000000001</v>
      </c>
      <c r="AA188" s="137">
        <v>8.0079999999999991</v>
      </c>
      <c r="AB188" s="137">
        <v>10.403600000000001</v>
      </c>
      <c r="AC188" s="137">
        <v>0.89259999999999995</v>
      </c>
      <c r="AD188" s="138"/>
      <c r="AE188" s="138"/>
      <c r="AF188" s="138"/>
    </row>
    <row r="189" spans="1:32">
      <c r="A189" s="8">
        <v>45962</v>
      </c>
      <c r="B189" s="137">
        <v>925792.02295031003</v>
      </c>
      <c r="C189" s="137">
        <v>643228.42461612995</v>
      </c>
      <c r="D189" s="137">
        <v>282563.59833418002</v>
      </c>
      <c r="E189" s="137">
        <v>367716.46912323998</v>
      </c>
      <c r="F189" s="137">
        <v>357225.84285413002</v>
      </c>
      <c r="G189" s="137">
        <v>10490.62626911</v>
      </c>
      <c r="H189" s="137">
        <v>1212151.0550241699</v>
      </c>
      <c r="I189" s="137">
        <v>900301.63345227018</v>
      </c>
      <c r="J189" s="137">
        <v>311849.42157190002</v>
      </c>
      <c r="K189" s="137">
        <v>1536080.5690055494</v>
      </c>
      <c r="L189" s="137">
        <v>1016426.5551444499</v>
      </c>
      <c r="M189" s="137">
        <v>519654.01386110001</v>
      </c>
      <c r="N189" s="137">
        <v>13.732799999999999</v>
      </c>
      <c r="O189" s="137">
        <v>15.433999999999999</v>
      </c>
      <c r="P189" s="137">
        <v>15.046200000000001</v>
      </c>
      <c r="Q189" s="137">
        <v>5.5198</v>
      </c>
      <c r="R189" s="137">
        <v>5.5167999999999999</v>
      </c>
      <c r="S189" s="137">
        <v>27.844200000000001</v>
      </c>
      <c r="T189" s="137">
        <v>27.852699999999999</v>
      </c>
      <c r="U189" s="137">
        <v>34.517899999999997</v>
      </c>
      <c r="V189" s="137">
        <v>15.506600000000001</v>
      </c>
      <c r="W189" s="137">
        <v>6.6715</v>
      </c>
      <c r="X189" s="137">
        <v>9.2042000000000002</v>
      </c>
      <c r="Y189" s="137">
        <v>10.309200000000001</v>
      </c>
      <c r="Z189" s="137">
        <v>0.56569999999999998</v>
      </c>
      <c r="AA189" s="137">
        <v>7.8045999999999998</v>
      </c>
      <c r="AB189" s="137">
        <v>10.314</v>
      </c>
      <c r="AC189" s="137">
        <v>0.9355</v>
      </c>
      <c r="AD189" s="138"/>
      <c r="AE189" s="138"/>
      <c r="AF189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229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 hidden="1" outlineLevel="1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 hidden="1" outlineLevel="1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 hidden="1" outlineLevel="1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 hidden="1" outlineLevel="1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 hidden="1" outlineLevel="1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 hidden="1" outlineLevel="1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 hidden="1" outlineLevel="1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 hidden="1" outlineLevel="1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 hidden="1" outlineLevel="1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 hidden="1" outlineLevel="1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 hidden="1" outlineLevel="1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 hidden="1" outlineLevel="1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 hidden="1" outlineLevel="1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  <row r="171" spans="1:19" hidden="1" outlineLevel="1">
      <c r="A171" s="8">
        <v>45413</v>
      </c>
      <c r="B171" s="128">
        <v>14211.68523848</v>
      </c>
      <c r="C171" s="128">
        <v>0</v>
      </c>
      <c r="D171" s="128">
        <v>0</v>
      </c>
      <c r="E171" s="128">
        <v>0</v>
      </c>
      <c r="F171" s="128">
        <v>37.492617330000002</v>
      </c>
      <c r="G171" s="128">
        <v>0</v>
      </c>
      <c r="H171" s="128">
        <v>37.492617330000002</v>
      </c>
      <c r="I171" s="128">
        <v>9510.6563573000003</v>
      </c>
      <c r="J171" s="128">
        <v>42.805246009999998</v>
      </c>
      <c r="K171" s="128">
        <v>9467.8511112899996</v>
      </c>
      <c r="L171" s="128">
        <v>4663.5362638500001</v>
      </c>
      <c r="M171" s="128">
        <v>4606.1699355299997</v>
      </c>
      <c r="N171" s="128">
        <v>57.366328320000001</v>
      </c>
      <c r="O171" s="128">
        <v>0</v>
      </c>
      <c r="P171" s="128">
        <v>6.147002E-2</v>
      </c>
      <c r="Q171" s="128"/>
      <c r="R171" s="128"/>
      <c r="S171" s="128"/>
    </row>
    <row r="172" spans="1:19" hidden="1" outlineLevel="1">
      <c r="A172" s="8">
        <v>45444</v>
      </c>
      <c r="B172" s="128">
        <v>14781.377661</v>
      </c>
      <c r="C172" s="128">
        <v>0</v>
      </c>
      <c r="D172" s="128">
        <v>0</v>
      </c>
      <c r="E172" s="128">
        <v>0</v>
      </c>
      <c r="F172" s="128">
        <v>37.096109589999998</v>
      </c>
      <c r="G172" s="128">
        <v>0</v>
      </c>
      <c r="H172" s="128">
        <v>37.096109589999998</v>
      </c>
      <c r="I172" s="128">
        <v>9985.6694805700008</v>
      </c>
      <c r="J172" s="128">
        <v>48.978526709999997</v>
      </c>
      <c r="K172" s="128">
        <v>9936.6909538599994</v>
      </c>
      <c r="L172" s="128">
        <v>4758.6120708400003</v>
      </c>
      <c r="M172" s="128">
        <v>4699.9604097499996</v>
      </c>
      <c r="N172" s="128">
        <v>58.651661089999998</v>
      </c>
      <c r="O172" s="128">
        <v>0</v>
      </c>
      <c r="P172" s="128">
        <v>2.216651E-2</v>
      </c>
      <c r="Q172" s="128"/>
      <c r="R172" s="128"/>
      <c r="S172" s="128"/>
    </row>
    <row r="173" spans="1:19" hidden="1" outlineLevel="1">
      <c r="A173" s="8">
        <v>45474</v>
      </c>
      <c r="B173" s="128">
        <v>14876.661908370001</v>
      </c>
      <c r="C173" s="128">
        <v>0</v>
      </c>
      <c r="D173" s="128">
        <v>0</v>
      </c>
      <c r="E173" s="128">
        <v>0</v>
      </c>
      <c r="F173" s="128">
        <v>38.006351270000003</v>
      </c>
      <c r="G173" s="128">
        <v>0</v>
      </c>
      <c r="H173" s="128">
        <v>38.006351270000003</v>
      </c>
      <c r="I173" s="128">
        <v>9971.9161526400003</v>
      </c>
      <c r="J173" s="128">
        <v>48.17762913</v>
      </c>
      <c r="K173" s="128">
        <v>9923.7385235099991</v>
      </c>
      <c r="L173" s="128">
        <v>4866.7394044599996</v>
      </c>
      <c r="M173" s="128">
        <v>4807.8401061300001</v>
      </c>
      <c r="N173" s="128">
        <v>58.899298330000001</v>
      </c>
      <c r="O173" s="128">
        <v>0</v>
      </c>
      <c r="P173" s="128">
        <v>5.5785630000000003E-2</v>
      </c>
      <c r="Q173" s="128"/>
      <c r="R173" s="128"/>
      <c r="S173" s="128"/>
    </row>
    <row r="174" spans="1:19" hidden="1" outlineLevel="1">
      <c r="A174" s="8">
        <v>45505</v>
      </c>
      <c r="B174" s="128">
        <v>15567.069475939999</v>
      </c>
      <c r="C174" s="128">
        <v>0</v>
      </c>
      <c r="D174" s="128">
        <v>0</v>
      </c>
      <c r="E174" s="128">
        <v>0</v>
      </c>
      <c r="F174" s="128">
        <v>52.711847210000002</v>
      </c>
      <c r="G174" s="128">
        <v>0</v>
      </c>
      <c r="H174" s="128">
        <v>52.711847210000002</v>
      </c>
      <c r="I174" s="128">
        <v>10510.58381041</v>
      </c>
      <c r="J174" s="128">
        <v>49.103597329999999</v>
      </c>
      <c r="K174" s="128">
        <v>10461.48021308</v>
      </c>
      <c r="L174" s="128">
        <v>5003.7738183199999</v>
      </c>
      <c r="M174" s="128">
        <v>4943.2648742199999</v>
      </c>
      <c r="N174" s="128">
        <v>60.508944100000001</v>
      </c>
      <c r="O174" s="128">
        <v>0</v>
      </c>
      <c r="P174" s="128">
        <v>1.818401E-2</v>
      </c>
      <c r="Q174" s="128"/>
      <c r="R174" s="128"/>
      <c r="S174" s="128"/>
    </row>
    <row r="175" spans="1:19" hidden="1" outlineLevel="1">
      <c r="A175" s="8">
        <v>45536</v>
      </c>
      <c r="B175" s="128">
        <v>15719.47276495</v>
      </c>
      <c r="C175" s="128">
        <v>0</v>
      </c>
      <c r="D175" s="128">
        <v>0</v>
      </c>
      <c r="E175" s="128">
        <v>0</v>
      </c>
      <c r="F175" s="128">
        <v>53.021375069999998</v>
      </c>
      <c r="G175" s="128">
        <v>0</v>
      </c>
      <c r="H175" s="128">
        <v>53.021375069999998</v>
      </c>
      <c r="I175" s="128">
        <v>10584.946563379999</v>
      </c>
      <c r="J175" s="128">
        <v>51.432500589999997</v>
      </c>
      <c r="K175" s="128">
        <v>10533.51406279</v>
      </c>
      <c r="L175" s="128">
        <v>5081.5048264999996</v>
      </c>
      <c r="M175" s="128">
        <v>5022.2776042799997</v>
      </c>
      <c r="N175" s="128">
        <v>59.227222220000002</v>
      </c>
      <c r="O175" s="128">
        <v>0</v>
      </c>
      <c r="P175" s="128">
        <v>2.7405400000000001E-3</v>
      </c>
      <c r="Q175" s="128"/>
      <c r="R175" s="128"/>
      <c r="S175" s="128"/>
    </row>
    <row r="176" spans="1:19" hidden="1" outlineLevel="1">
      <c r="A176" s="8">
        <v>45566</v>
      </c>
      <c r="B176" s="128">
        <v>15721.6289019</v>
      </c>
      <c r="C176" s="128">
        <v>0</v>
      </c>
      <c r="D176" s="128">
        <v>0</v>
      </c>
      <c r="E176" s="128">
        <v>0</v>
      </c>
      <c r="F176" s="128">
        <v>70.080528839999999</v>
      </c>
      <c r="G176" s="128">
        <v>0</v>
      </c>
      <c r="H176" s="128">
        <v>70.080528839999999</v>
      </c>
      <c r="I176" s="128">
        <v>10513.778931180001</v>
      </c>
      <c r="J176" s="128">
        <v>62.680460650000001</v>
      </c>
      <c r="K176" s="128">
        <v>10451.09847053</v>
      </c>
      <c r="L176" s="128">
        <v>5137.7694418800002</v>
      </c>
      <c r="M176" s="128">
        <v>5078.6479423999999</v>
      </c>
      <c r="N176" s="128">
        <v>59.121499479999997</v>
      </c>
      <c r="O176" s="128">
        <v>0</v>
      </c>
      <c r="P176" s="128">
        <v>2.0538900000000001E-3</v>
      </c>
      <c r="Q176" s="128"/>
      <c r="R176" s="128"/>
      <c r="S176" s="128"/>
    </row>
    <row r="177" spans="1:19">
      <c r="A177" s="8">
        <v>45597</v>
      </c>
      <c r="B177" s="128">
        <v>15957.040086520001</v>
      </c>
      <c r="C177" s="128">
        <v>0</v>
      </c>
      <c r="D177" s="128">
        <v>0</v>
      </c>
      <c r="E177" s="128">
        <v>0</v>
      </c>
      <c r="F177" s="128">
        <v>155.35847637000001</v>
      </c>
      <c r="G177" s="128">
        <v>0</v>
      </c>
      <c r="H177" s="128">
        <v>155.35847637000001</v>
      </c>
      <c r="I177" s="128">
        <v>10563.048082949999</v>
      </c>
      <c r="J177" s="128">
        <v>62.122940110000002</v>
      </c>
      <c r="K177" s="128">
        <v>10500.92514284</v>
      </c>
      <c r="L177" s="128">
        <v>5238.6335271999997</v>
      </c>
      <c r="M177" s="128">
        <v>5180.1894985600002</v>
      </c>
      <c r="N177" s="128">
        <v>58.444028639999999</v>
      </c>
      <c r="O177" s="128">
        <v>0</v>
      </c>
      <c r="P177" s="128">
        <v>2.8874399999999998E-3</v>
      </c>
      <c r="Q177" s="128"/>
      <c r="R177" s="128"/>
      <c r="S177" s="128"/>
    </row>
    <row r="178" spans="1:19">
      <c r="A178" s="8">
        <v>45627</v>
      </c>
      <c r="B178" s="128">
        <v>17245.626877080002</v>
      </c>
      <c r="C178" s="128">
        <v>0</v>
      </c>
      <c r="D178" s="128">
        <v>0</v>
      </c>
      <c r="E178" s="128">
        <v>0</v>
      </c>
      <c r="F178" s="128">
        <v>294.62249724999998</v>
      </c>
      <c r="G178" s="128">
        <v>0</v>
      </c>
      <c r="H178" s="128">
        <v>294.62249724999998</v>
      </c>
      <c r="I178" s="128">
        <v>11730.026346389999</v>
      </c>
      <c r="J178" s="128">
        <v>70.495855349999999</v>
      </c>
      <c r="K178" s="128">
        <v>11659.530491039999</v>
      </c>
      <c r="L178" s="128">
        <v>5220.9780334400002</v>
      </c>
      <c r="M178" s="128">
        <v>5164.59394918</v>
      </c>
      <c r="N178" s="128">
        <v>56.384084260000002</v>
      </c>
      <c r="O178" s="128">
        <v>0</v>
      </c>
      <c r="P178" s="128">
        <v>1.86506E-3</v>
      </c>
      <c r="Q178" s="128"/>
      <c r="R178" s="128"/>
      <c r="S178" s="128"/>
    </row>
    <row r="179" spans="1:19">
      <c r="A179" s="8">
        <v>45658</v>
      </c>
      <c r="B179" s="128">
        <v>17916.364873990002</v>
      </c>
      <c r="C179" s="128">
        <v>0</v>
      </c>
      <c r="D179" s="128">
        <v>0</v>
      </c>
      <c r="E179" s="128">
        <v>0</v>
      </c>
      <c r="F179" s="128">
        <v>293.10501152000001</v>
      </c>
      <c r="G179" s="128">
        <v>0</v>
      </c>
      <c r="H179" s="128">
        <v>293.10501152000001</v>
      </c>
      <c r="I179" s="128">
        <v>12306.41836442</v>
      </c>
      <c r="J179" s="128">
        <v>67.36380466</v>
      </c>
      <c r="K179" s="128">
        <v>12239.054559759999</v>
      </c>
      <c r="L179" s="128">
        <v>5316.8414980500002</v>
      </c>
      <c r="M179" s="128">
        <v>5258.87256419</v>
      </c>
      <c r="N179" s="128">
        <v>57.96893386</v>
      </c>
      <c r="O179" s="128">
        <v>0</v>
      </c>
      <c r="P179" s="128">
        <v>1.8617799999999999E-3</v>
      </c>
      <c r="Q179" s="128"/>
      <c r="R179" s="128"/>
      <c r="S179" s="128"/>
    </row>
    <row r="180" spans="1:19">
      <c r="A180" s="8">
        <v>45689</v>
      </c>
      <c r="B180" s="128">
        <v>18082.567004659999</v>
      </c>
      <c r="C180" s="128">
        <v>0</v>
      </c>
      <c r="D180" s="128">
        <v>0</v>
      </c>
      <c r="E180" s="128">
        <v>0</v>
      </c>
      <c r="F180" s="128">
        <v>292.90813729000001</v>
      </c>
      <c r="G180" s="128">
        <v>0</v>
      </c>
      <c r="H180" s="128">
        <v>292.90813729000001</v>
      </c>
      <c r="I180" s="128">
        <v>12395.64176952</v>
      </c>
      <c r="J180" s="128">
        <v>72.034074910000001</v>
      </c>
      <c r="K180" s="128">
        <v>12323.60769461</v>
      </c>
      <c r="L180" s="128">
        <v>5394.01709785</v>
      </c>
      <c r="M180" s="128">
        <v>5336.1577744200004</v>
      </c>
      <c r="N180" s="128">
        <v>57.859323430000003</v>
      </c>
      <c r="O180" s="128">
        <v>0</v>
      </c>
      <c r="P180" s="128">
        <v>1.8616800000000001E-3</v>
      </c>
      <c r="Q180" s="128"/>
      <c r="R180" s="128"/>
      <c r="S180" s="128"/>
    </row>
    <row r="181" spans="1:19">
      <c r="A181" s="8">
        <v>45717</v>
      </c>
      <c r="B181" s="128">
        <v>18658.872993320001</v>
      </c>
      <c r="C181" s="128">
        <v>3.553E-5</v>
      </c>
      <c r="D181" s="128">
        <v>0</v>
      </c>
      <c r="E181" s="128">
        <v>3.553E-5</v>
      </c>
      <c r="F181" s="128">
        <v>304.14932267</v>
      </c>
      <c r="G181" s="128">
        <v>0</v>
      </c>
      <c r="H181" s="128">
        <v>304.14932267</v>
      </c>
      <c r="I181" s="128">
        <v>12848.628551809999</v>
      </c>
      <c r="J181" s="128">
        <v>72.689337480000006</v>
      </c>
      <c r="K181" s="128">
        <v>12775.939214329999</v>
      </c>
      <c r="L181" s="128">
        <v>5506.0950833099996</v>
      </c>
      <c r="M181" s="128">
        <v>5448.3950662699999</v>
      </c>
      <c r="N181" s="128">
        <v>57.700017039999999</v>
      </c>
      <c r="O181" s="128">
        <v>0</v>
      </c>
      <c r="P181" s="128">
        <v>3.0845199999999999E-3</v>
      </c>
      <c r="Q181" s="128"/>
      <c r="R181" s="128"/>
      <c r="S181" s="128"/>
    </row>
    <row r="182" spans="1:19">
      <c r="A182" s="8">
        <v>45748</v>
      </c>
      <c r="B182" s="128">
        <v>19214.645431379999</v>
      </c>
      <c r="C182" s="128">
        <v>3.6550000000000001E-5</v>
      </c>
      <c r="D182" s="128">
        <v>0</v>
      </c>
      <c r="E182" s="128">
        <v>3.6550000000000001E-5</v>
      </c>
      <c r="F182" s="128">
        <v>324.10328599000002</v>
      </c>
      <c r="G182" s="128">
        <v>0</v>
      </c>
      <c r="H182" s="128">
        <v>324.10328599000002</v>
      </c>
      <c r="I182" s="128">
        <v>13300.86218625</v>
      </c>
      <c r="J182" s="128">
        <v>74.336398439999996</v>
      </c>
      <c r="K182" s="128">
        <v>13226.52578781</v>
      </c>
      <c r="L182" s="128">
        <v>5589.6799225900004</v>
      </c>
      <c r="M182" s="128">
        <v>5534.3023477099996</v>
      </c>
      <c r="N182" s="128">
        <v>55.377574879999997</v>
      </c>
      <c r="O182" s="128">
        <v>0</v>
      </c>
      <c r="P182" s="128">
        <v>1.8925700000000001E-3</v>
      </c>
      <c r="Q182" s="128"/>
      <c r="R182" s="128"/>
      <c r="S182" s="128"/>
    </row>
    <row r="183" spans="1:19">
      <c r="A183" s="8">
        <v>45778</v>
      </c>
      <c r="B183" s="128">
        <v>19833.9141581</v>
      </c>
      <c r="C183" s="128">
        <v>3.7599999999999999E-5</v>
      </c>
      <c r="D183" s="128">
        <v>0</v>
      </c>
      <c r="E183" s="128">
        <v>3.7599999999999999E-5</v>
      </c>
      <c r="F183" s="128">
        <v>380.26654021000002</v>
      </c>
      <c r="G183" s="128">
        <v>0</v>
      </c>
      <c r="H183" s="128">
        <v>380.26654021000002</v>
      </c>
      <c r="I183" s="128">
        <v>13703.756249620001</v>
      </c>
      <c r="J183" s="128">
        <v>71.703311040000003</v>
      </c>
      <c r="K183" s="128">
        <v>13632.05293858</v>
      </c>
      <c r="L183" s="128">
        <v>5749.8913306699997</v>
      </c>
      <c r="M183" s="128">
        <v>5696.7907010700001</v>
      </c>
      <c r="N183" s="128">
        <v>53.100629599999998</v>
      </c>
      <c r="O183" s="128">
        <v>0</v>
      </c>
      <c r="P183" s="128">
        <v>1.8829700000000001E-3</v>
      </c>
      <c r="Q183" s="128"/>
      <c r="R183" s="128"/>
      <c r="S183" s="128"/>
    </row>
    <row r="184" spans="1:19">
      <c r="A184" s="8">
        <v>45809</v>
      </c>
      <c r="B184" s="128">
        <v>20336.555499779999</v>
      </c>
      <c r="C184" s="128">
        <v>3.8609999999999998E-5</v>
      </c>
      <c r="D184" s="128">
        <v>0</v>
      </c>
      <c r="E184" s="128">
        <v>3.8609999999999998E-5</v>
      </c>
      <c r="F184" s="128">
        <v>401.11559455999998</v>
      </c>
      <c r="G184" s="128">
        <v>0</v>
      </c>
      <c r="H184" s="128">
        <v>401.11559455999998</v>
      </c>
      <c r="I184" s="128">
        <v>14113.70259461</v>
      </c>
      <c r="J184" s="128">
        <v>67.063634449999995</v>
      </c>
      <c r="K184" s="128">
        <v>14046.63896016</v>
      </c>
      <c r="L184" s="128">
        <v>5821.7372720000003</v>
      </c>
      <c r="M184" s="128">
        <v>5770.2596196799996</v>
      </c>
      <c r="N184" s="128">
        <v>51.477652319999997</v>
      </c>
      <c r="O184" s="128">
        <v>0</v>
      </c>
      <c r="P184" s="128">
        <v>1.88182E-3</v>
      </c>
      <c r="Q184" s="128"/>
      <c r="R184" s="128"/>
      <c r="S184" s="128"/>
    </row>
    <row r="185" spans="1:19">
      <c r="A185" s="8">
        <v>45839</v>
      </c>
      <c r="B185" s="128">
        <v>20617.19812302</v>
      </c>
      <c r="C185" s="128">
        <v>0</v>
      </c>
      <c r="D185" s="128">
        <v>0</v>
      </c>
      <c r="E185" s="128">
        <v>0</v>
      </c>
      <c r="F185" s="128">
        <v>394.23469088000002</v>
      </c>
      <c r="G185" s="128">
        <v>0</v>
      </c>
      <c r="H185" s="128">
        <v>394.23469088000002</v>
      </c>
      <c r="I185" s="128">
        <v>14307.445078049999</v>
      </c>
      <c r="J185" s="128">
        <v>71.165927550000006</v>
      </c>
      <c r="K185" s="128">
        <v>14236.2791505</v>
      </c>
      <c r="L185" s="128">
        <v>5915.5183540899998</v>
      </c>
      <c r="M185" s="128">
        <v>5864.5674544699996</v>
      </c>
      <c r="N185" s="128">
        <v>50.950899620000001</v>
      </c>
      <c r="O185" s="128">
        <v>0</v>
      </c>
      <c r="P185" s="128">
        <v>3.256E-4</v>
      </c>
      <c r="Q185" s="128"/>
      <c r="R185" s="128"/>
      <c r="S185" s="128"/>
    </row>
    <row r="186" spans="1:19">
      <c r="A186" s="8">
        <v>45870</v>
      </c>
      <c r="B186" s="128">
        <v>21352.853986049999</v>
      </c>
      <c r="C186" s="128">
        <v>0</v>
      </c>
      <c r="D186" s="128">
        <v>0</v>
      </c>
      <c r="E186" s="128">
        <v>0</v>
      </c>
      <c r="F186" s="128">
        <v>394.11480127999999</v>
      </c>
      <c r="G186" s="128">
        <v>0</v>
      </c>
      <c r="H186" s="128">
        <v>394.11480127999999</v>
      </c>
      <c r="I186" s="128">
        <v>14898.037585300001</v>
      </c>
      <c r="J186" s="128">
        <v>69.51022949</v>
      </c>
      <c r="K186" s="128">
        <v>14828.52735581</v>
      </c>
      <c r="L186" s="128">
        <v>6060.7015994699996</v>
      </c>
      <c r="M186" s="128">
        <v>6012.4187538599999</v>
      </c>
      <c r="N186" s="128">
        <v>48.282845610000003</v>
      </c>
      <c r="O186" s="128">
        <v>0</v>
      </c>
      <c r="P186" s="128">
        <v>6.7633000000000005E-4</v>
      </c>
      <c r="Q186" s="128"/>
      <c r="R186" s="128"/>
      <c r="S186" s="128"/>
    </row>
    <row r="187" spans="1:19">
      <c r="A187" s="8">
        <v>45901</v>
      </c>
      <c r="B187" s="128">
        <v>21737.133879059998</v>
      </c>
      <c r="C187" s="128">
        <v>0</v>
      </c>
      <c r="D187" s="128">
        <v>0</v>
      </c>
      <c r="E187" s="128">
        <v>0</v>
      </c>
      <c r="F187" s="128">
        <v>366.18241325999998</v>
      </c>
      <c r="G187" s="128">
        <v>0</v>
      </c>
      <c r="H187" s="128">
        <v>366.18241325999998</v>
      </c>
      <c r="I187" s="128">
        <v>15217.607362659999</v>
      </c>
      <c r="J187" s="128">
        <v>67.379638529999994</v>
      </c>
      <c r="K187" s="128">
        <v>15150.22772413</v>
      </c>
      <c r="L187" s="128">
        <v>6153.3441031399998</v>
      </c>
      <c r="M187" s="128">
        <v>6106.3610527999999</v>
      </c>
      <c r="N187" s="128">
        <v>46.983050339999998</v>
      </c>
      <c r="O187" s="128">
        <v>0</v>
      </c>
      <c r="P187" s="128">
        <v>1.32967E-3</v>
      </c>
      <c r="Q187" s="128"/>
      <c r="R187" s="128"/>
      <c r="S187" s="128"/>
    </row>
    <row r="188" spans="1:19">
      <c r="A188" s="8">
        <v>45931</v>
      </c>
      <c r="B188" s="128">
        <v>22081.765763989999</v>
      </c>
      <c r="C188" s="128">
        <v>0</v>
      </c>
      <c r="D188" s="128">
        <v>0</v>
      </c>
      <c r="E188" s="128">
        <v>0</v>
      </c>
      <c r="F188" s="128">
        <v>366.68332549000002</v>
      </c>
      <c r="G188" s="128">
        <v>0</v>
      </c>
      <c r="H188" s="128">
        <v>366.68332549000002</v>
      </c>
      <c r="I188" s="128">
        <v>15464.387713239999</v>
      </c>
      <c r="J188" s="128">
        <v>168.36902979999999</v>
      </c>
      <c r="K188" s="128">
        <v>15296.018683439999</v>
      </c>
      <c r="L188" s="128">
        <v>6250.6947252600003</v>
      </c>
      <c r="M188" s="128">
        <v>6201.2524407800001</v>
      </c>
      <c r="N188" s="128">
        <v>49.442284479999998</v>
      </c>
      <c r="O188" s="128">
        <v>0</v>
      </c>
      <c r="P188" s="128">
        <v>8.7841999999999998E-4</v>
      </c>
      <c r="Q188" s="128"/>
      <c r="R188" s="128"/>
      <c r="S188" s="128"/>
    </row>
    <row r="189" spans="1:19">
      <c r="A189" s="8">
        <v>45962</v>
      </c>
      <c r="B189" s="128">
        <v>22906.030716249999</v>
      </c>
      <c r="C189" s="128">
        <v>0</v>
      </c>
      <c r="D189" s="128">
        <v>0</v>
      </c>
      <c r="E189" s="128">
        <v>0</v>
      </c>
      <c r="F189" s="128">
        <v>369.34800802000001</v>
      </c>
      <c r="G189" s="128">
        <v>0</v>
      </c>
      <c r="H189" s="128">
        <v>369.34800802000001</v>
      </c>
      <c r="I189" s="128">
        <v>16104.447743160001</v>
      </c>
      <c r="J189" s="128">
        <v>192.03241371999999</v>
      </c>
      <c r="K189" s="128">
        <v>15912.41532944</v>
      </c>
      <c r="L189" s="128">
        <v>6432.2349650699998</v>
      </c>
      <c r="M189" s="128">
        <v>6384.3905159300002</v>
      </c>
      <c r="N189" s="128">
        <v>47.844449140000002</v>
      </c>
      <c r="O189" s="128">
        <v>0</v>
      </c>
      <c r="P189" s="128">
        <v>9.2177999999999997E-4</v>
      </c>
      <c r="Q189" s="128"/>
      <c r="R189" s="128"/>
      <c r="S189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229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 hidden="1" outlineLevel="1" collapsed="1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  <row r="171" spans="1:17" hidden="1" outlineLevel="1" collapsed="1">
      <c r="A171" s="8">
        <v>45413</v>
      </c>
      <c r="B171" s="44">
        <v>9510.6563573000003</v>
      </c>
      <c r="C171" s="44">
        <f t="shared" ref="C171" si="316">G171+K171</f>
        <v>3306.5640866899998</v>
      </c>
      <c r="D171" s="44">
        <f t="shared" ref="D171" si="317">H171+L171</f>
        <v>5428.3117136599994</v>
      </c>
      <c r="E171" s="44">
        <f t="shared" ref="E171" si="318">I171+M171</f>
        <v>775.78055695</v>
      </c>
      <c r="F171" s="44">
        <v>7090.3352973800002</v>
      </c>
      <c r="G171" s="44">
        <v>2583.5805745799998</v>
      </c>
      <c r="H171" s="44">
        <v>4349.10944561</v>
      </c>
      <c r="I171" s="44">
        <v>157.64527719</v>
      </c>
      <c r="J171" s="44">
        <v>2420.3210599200002</v>
      </c>
      <c r="K171" s="44">
        <v>722.98351210999999</v>
      </c>
      <c r="L171" s="44">
        <v>1079.2022680499999</v>
      </c>
      <c r="M171" s="44">
        <v>618.13527976</v>
      </c>
      <c r="N171" s="44"/>
      <c r="O171" s="44"/>
      <c r="P171" s="44"/>
      <c r="Q171" s="44"/>
    </row>
    <row r="172" spans="1:17" hidden="1" outlineLevel="1" collapsed="1">
      <c r="A172" s="8">
        <v>45444</v>
      </c>
      <c r="B172" s="44">
        <v>9985.6694805700008</v>
      </c>
      <c r="C172" s="44">
        <f t="shared" ref="C172" si="319">G172+K172</f>
        <v>3533.6864671000003</v>
      </c>
      <c r="D172" s="44">
        <f t="shared" ref="D172" si="320">H172+L172</f>
        <v>5678.7815564400007</v>
      </c>
      <c r="E172" s="44">
        <f t="shared" ref="E172" si="321">I172+M172</f>
        <v>773.20145703000003</v>
      </c>
      <c r="F172" s="44">
        <v>7565.8132268600002</v>
      </c>
      <c r="G172" s="44">
        <v>2800.3690546900002</v>
      </c>
      <c r="H172" s="44">
        <v>4602.0897295200002</v>
      </c>
      <c r="I172" s="44">
        <v>163.35444265000001</v>
      </c>
      <c r="J172" s="44">
        <v>2419.8562537100001</v>
      </c>
      <c r="K172" s="44">
        <v>733.31741240999997</v>
      </c>
      <c r="L172" s="44">
        <v>1076.69182692</v>
      </c>
      <c r="M172" s="44">
        <v>609.84701438000002</v>
      </c>
      <c r="N172" s="44"/>
      <c r="O172" s="44"/>
      <c r="P172" s="44"/>
      <c r="Q172" s="44"/>
    </row>
    <row r="173" spans="1:17" hidden="1" outlineLevel="1" collapsed="1">
      <c r="A173" s="8">
        <v>45474</v>
      </c>
      <c r="B173" s="44">
        <v>9971.9161526400003</v>
      </c>
      <c r="C173" s="44">
        <f t="shared" ref="C173" si="322">G173+K173</f>
        <v>3607.6012707199998</v>
      </c>
      <c r="D173" s="44">
        <f t="shared" ref="D173" si="323">H173+L173</f>
        <v>5582.1077786799997</v>
      </c>
      <c r="E173" s="44">
        <f t="shared" ref="E173" si="324">I173+M173</f>
        <v>782.20710324000004</v>
      </c>
      <c r="F173" s="44">
        <v>7318.3016313500002</v>
      </c>
      <c r="G173" s="44">
        <v>2646.6761023099998</v>
      </c>
      <c r="H173" s="44">
        <v>4498.3524078299997</v>
      </c>
      <c r="I173" s="44">
        <v>173.27312121</v>
      </c>
      <c r="J173" s="44">
        <v>2653.6145212900001</v>
      </c>
      <c r="K173" s="44">
        <v>960.92516840999997</v>
      </c>
      <c r="L173" s="44">
        <v>1083.75537085</v>
      </c>
      <c r="M173" s="44">
        <v>608.93398203000004</v>
      </c>
      <c r="N173" s="44"/>
      <c r="O173" s="44"/>
      <c r="P173" s="44"/>
      <c r="Q173" s="44"/>
    </row>
    <row r="174" spans="1:17" hidden="1" outlineLevel="1" collapsed="1">
      <c r="A174" s="8">
        <v>45505</v>
      </c>
      <c r="B174" s="44">
        <v>10510.58381041</v>
      </c>
      <c r="C174" s="44">
        <f t="shared" ref="C174" si="325">G174+K174</f>
        <v>3942.0999336300001</v>
      </c>
      <c r="D174" s="44">
        <f t="shared" ref="D174" si="326">H174+L174</f>
        <v>5723.1762201100009</v>
      </c>
      <c r="E174" s="44">
        <f t="shared" ref="E174" si="327">I174+M174</f>
        <v>845.30765666999991</v>
      </c>
      <c r="F174" s="44">
        <v>7699.5717326699996</v>
      </c>
      <c r="G174" s="44">
        <v>2936.59547514</v>
      </c>
      <c r="H174" s="44">
        <v>4570.4497086600004</v>
      </c>
      <c r="I174" s="44">
        <v>192.52654887</v>
      </c>
      <c r="J174" s="44">
        <v>2811.0120777400002</v>
      </c>
      <c r="K174" s="44">
        <v>1005.50445849</v>
      </c>
      <c r="L174" s="44">
        <v>1152.7265114500001</v>
      </c>
      <c r="M174" s="44">
        <v>652.78110779999997</v>
      </c>
      <c r="N174" s="44"/>
      <c r="O174" s="44"/>
      <c r="P174" s="44"/>
      <c r="Q174" s="44"/>
    </row>
    <row r="175" spans="1:17" hidden="1" outlineLevel="1" collapsed="1">
      <c r="A175" s="8">
        <v>45536</v>
      </c>
      <c r="B175" s="44">
        <v>10584.946563379999</v>
      </c>
      <c r="C175" s="44">
        <f t="shared" ref="C175" si="328">G175+K175</f>
        <v>3898.7214927699997</v>
      </c>
      <c r="D175" s="44">
        <f t="shared" ref="D175" si="329">H175+L175</f>
        <v>5950.6927535100003</v>
      </c>
      <c r="E175" s="44">
        <f t="shared" ref="E175" si="330">I175+M175</f>
        <v>735.5323171</v>
      </c>
      <c r="F175" s="44">
        <v>7942.1225839199997</v>
      </c>
      <c r="G175" s="44">
        <v>2912.11233937</v>
      </c>
      <c r="H175" s="44">
        <v>4830.7844149800003</v>
      </c>
      <c r="I175" s="44">
        <v>199.22582957</v>
      </c>
      <c r="J175" s="44">
        <v>2642.8239794599999</v>
      </c>
      <c r="K175" s="44">
        <v>986.60915339999997</v>
      </c>
      <c r="L175" s="44">
        <v>1119.90833853</v>
      </c>
      <c r="M175" s="44">
        <v>536.30648753000003</v>
      </c>
      <c r="N175" s="44"/>
      <c r="O175" s="44"/>
      <c r="P175" s="44"/>
      <c r="Q175" s="44"/>
    </row>
    <row r="176" spans="1:17" hidden="1" outlineLevel="1" collapsed="1">
      <c r="A176" s="8">
        <v>45566</v>
      </c>
      <c r="B176" s="44">
        <v>10513.778931180001</v>
      </c>
      <c r="C176" s="44">
        <f t="shared" ref="C176" si="331">G176+K176</f>
        <v>3718.0480634299997</v>
      </c>
      <c r="D176" s="44">
        <f t="shared" ref="D176" si="332">H176+L176</f>
        <v>6070.9114179999997</v>
      </c>
      <c r="E176" s="44">
        <f t="shared" ref="E176" si="333">I176+M176</f>
        <v>724.81944974999999</v>
      </c>
      <c r="F176" s="44">
        <v>8007.9916368599997</v>
      </c>
      <c r="G176" s="44">
        <v>2863.4189434199998</v>
      </c>
      <c r="H176" s="44">
        <v>4939.7467436400002</v>
      </c>
      <c r="I176" s="44">
        <v>204.82594979999999</v>
      </c>
      <c r="J176" s="44">
        <v>2505.78729432</v>
      </c>
      <c r="K176" s="44">
        <v>854.62912000999995</v>
      </c>
      <c r="L176" s="44">
        <v>1131.1646743599999</v>
      </c>
      <c r="M176" s="44">
        <v>519.99349995</v>
      </c>
      <c r="N176" s="44"/>
      <c r="O176" s="44"/>
      <c r="P176" s="44"/>
      <c r="Q176" s="44"/>
    </row>
    <row r="177" spans="1:17" collapsed="1">
      <c r="A177" s="8">
        <v>45597</v>
      </c>
      <c r="B177" s="44">
        <v>10563.048082949999</v>
      </c>
      <c r="C177" s="44">
        <f t="shared" ref="C177" si="334">G177+K177</f>
        <v>3694.9006062000003</v>
      </c>
      <c r="D177" s="44">
        <f t="shared" ref="D177" si="335">H177+L177</f>
        <v>6132.5714547500002</v>
      </c>
      <c r="E177" s="44">
        <f t="shared" ref="E177" si="336">I177+M177</f>
        <v>735.57602199999997</v>
      </c>
      <c r="F177" s="44">
        <v>8070.8174322300001</v>
      </c>
      <c r="G177" s="44">
        <v>2798.6565173600002</v>
      </c>
      <c r="H177" s="44">
        <v>5042.7605231699999</v>
      </c>
      <c r="I177" s="44">
        <v>229.4003917</v>
      </c>
      <c r="J177" s="44">
        <v>2492.2306507200001</v>
      </c>
      <c r="K177" s="44">
        <v>896.24408884000002</v>
      </c>
      <c r="L177" s="44">
        <v>1089.81093158</v>
      </c>
      <c r="M177" s="44">
        <v>506.17563030000002</v>
      </c>
      <c r="N177" s="44"/>
      <c r="O177" s="44"/>
      <c r="P177" s="44"/>
      <c r="Q177" s="44"/>
    </row>
    <row r="178" spans="1:17">
      <c r="A178" s="8">
        <v>45627</v>
      </c>
      <c r="B178" s="44">
        <v>11730.026346389999</v>
      </c>
      <c r="C178" s="44">
        <f t="shared" ref="C178" si="337">G178+K178</f>
        <v>3645.3167640800002</v>
      </c>
      <c r="D178" s="44">
        <f t="shared" ref="D178" si="338">H178+L178</f>
        <v>7344.5081235500002</v>
      </c>
      <c r="E178" s="44">
        <f t="shared" ref="E178" si="339">I178+M178</f>
        <v>740.20145875999992</v>
      </c>
      <c r="F178" s="44">
        <v>8435.0638231699995</v>
      </c>
      <c r="G178" s="44">
        <v>3009.43461897</v>
      </c>
      <c r="H178" s="44">
        <v>5178.5973765199997</v>
      </c>
      <c r="I178" s="44">
        <v>247.03182767999999</v>
      </c>
      <c r="J178" s="44">
        <v>3294.9625232200001</v>
      </c>
      <c r="K178" s="44">
        <v>635.88214511000001</v>
      </c>
      <c r="L178" s="44">
        <v>2165.91074703</v>
      </c>
      <c r="M178" s="44">
        <v>493.16963107999999</v>
      </c>
      <c r="N178" s="44"/>
      <c r="O178" s="44"/>
      <c r="P178" s="44"/>
      <c r="Q178" s="44"/>
    </row>
    <row r="179" spans="1:17">
      <c r="A179" s="8">
        <v>45658</v>
      </c>
      <c r="B179" s="44">
        <v>12306.41836442</v>
      </c>
      <c r="C179" s="44">
        <f t="shared" ref="C179" si="340">G179+K179</f>
        <v>3814.1052031600002</v>
      </c>
      <c r="D179" s="44">
        <f t="shared" ref="D179" si="341">H179+L179</f>
        <v>7769.0031537600007</v>
      </c>
      <c r="E179" s="44">
        <f t="shared" ref="E179" si="342">I179+M179</f>
        <v>723.31000749999998</v>
      </c>
      <c r="F179" s="44">
        <v>8566.2773648599996</v>
      </c>
      <c r="G179" s="44">
        <v>3178.5052165400002</v>
      </c>
      <c r="H179" s="44">
        <v>5133.3085204400004</v>
      </c>
      <c r="I179" s="44">
        <v>254.46362787999999</v>
      </c>
      <c r="J179" s="44">
        <v>3740.1409995600002</v>
      </c>
      <c r="K179" s="44">
        <v>635.59998661999998</v>
      </c>
      <c r="L179" s="44">
        <v>2635.6946333199999</v>
      </c>
      <c r="M179" s="44">
        <v>468.84637961999999</v>
      </c>
      <c r="N179" s="44"/>
      <c r="O179" s="44"/>
      <c r="P179" s="44"/>
      <c r="Q179" s="44"/>
    </row>
    <row r="180" spans="1:17">
      <c r="A180" s="8">
        <v>45689</v>
      </c>
      <c r="B180" s="44">
        <v>12395.64176952</v>
      </c>
      <c r="C180" s="44">
        <f t="shared" ref="C180" si="343">G180+K180</f>
        <v>3725.1636885600001</v>
      </c>
      <c r="D180" s="44">
        <f t="shared" ref="D180" si="344">H180+L180</f>
        <v>7987.7652479799999</v>
      </c>
      <c r="E180" s="44">
        <f t="shared" ref="E180" si="345">I180+M180</f>
        <v>682.71283298000003</v>
      </c>
      <c r="F180" s="44">
        <v>8736.8080926999992</v>
      </c>
      <c r="G180" s="44">
        <v>3110.28498201</v>
      </c>
      <c r="H180" s="44">
        <v>5382.2165499900002</v>
      </c>
      <c r="I180" s="44">
        <v>244.30656070000001</v>
      </c>
      <c r="J180" s="44">
        <v>3658.8336768200002</v>
      </c>
      <c r="K180" s="44">
        <v>614.87870654999995</v>
      </c>
      <c r="L180" s="44">
        <v>2605.5486979900002</v>
      </c>
      <c r="M180" s="44">
        <v>438.40627228</v>
      </c>
      <c r="N180" s="44"/>
      <c r="O180" s="44"/>
      <c r="P180" s="44"/>
      <c r="Q180" s="44"/>
    </row>
    <row r="181" spans="1:17">
      <c r="A181" s="8">
        <v>45717</v>
      </c>
      <c r="B181" s="44">
        <v>12848.628551809999</v>
      </c>
      <c r="C181" s="44">
        <f t="shared" ref="C181" si="346">G181+K181</f>
        <v>4137.6131976200004</v>
      </c>
      <c r="D181" s="44">
        <f t="shared" ref="D181" si="347">H181+L181</f>
        <v>8085.1843728900003</v>
      </c>
      <c r="E181" s="44">
        <f t="shared" ref="E181" si="348">I181+M181</f>
        <v>625.83098129999996</v>
      </c>
      <c r="F181" s="44">
        <v>8908.0618172699997</v>
      </c>
      <c r="G181" s="44">
        <v>3171.9996825600001</v>
      </c>
      <c r="H181" s="44">
        <v>5485.8496694599999</v>
      </c>
      <c r="I181" s="44">
        <v>250.21246525000001</v>
      </c>
      <c r="J181" s="44">
        <v>3940.5667345400002</v>
      </c>
      <c r="K181" s="44">
        <v>965.61351506000005</v>
      </c>
      <c r="L181" s="44">
        <v>2599.33470343</v>
      </c>
      <c r="M181" s="44">
        <v>375.61851604999998</v>
      </c>
      <c r="N181" s="44"/>
      <c r="O181" s="44"/>
      <c r="P181" s="44"/>
      <c r="Q181" s="44"/>
    </row>
    <row r="182" spans="1:17">
      <c r="A182" s="8">
        <v>45748</v>
      </c>
      <c r="B182" s="44">
        <v>13300.86218625</v>
      </c>
      <c r="C182" s="44">
        <f t="shared" ref="C182" si="349">G182+K182</f>
        <v>4324.9529743599996</v>
      </c>
      <c r="D182" s="44">
        <f t="shared" ref="D182" si="350">H182+L182</f>
        <v>8398.2593517599998</v>
      </c>
      <c r="E182" s="44">
        <f t="shared" ref="E182" si="351">I182+M182</f>
        <v>577.64986012999998</v>
      </c>
      <c r="F182" s="44">
        <v>9282.6857304799996</v>
      </c>
      <c r="G182" s="44">
        <v>3337.3077069999999</v>
      </c>
      <c r="H182" s="44">
        <v>5679.7685344499996</v>
      </c>
      <c r="I182" s="44">
        <v>265.60948903000002</v>
      </c>
      <c r="J182" s="44">
        <v>4018.1764557699998</v>
      </c>
      <c r="K182" s="44">
        <v>987.64526736000005</v>
      </c>
      <c r="L182" s="44">
        <v>2718.4908173099998</v>
      </c>
      <c r="M182" s="44">
        <v>312.04037110000002</v>
      </c>
      <c r="N182" s="44"/>
      <c r="O182" s="44"/>
      <c r="P182" s="44"/>
      <c r="Q182" s="44"/>
    </row>
    <row r="183" spans="1:17">
      <c r="A183" s="8">
        <v>45778</v>
      </c>
      <c r="B183" s="44">
        <v>13703.756249620001</v>
      </c>
      <c r="C183" s="44">
        <f t="shared" ref="C183" si="352">G183+K183</f>
        <v>4467.6121304899998</v>
      </c>
      <c r="D183" s="44">
        <f t="shared" ref="D183" si="353">H183+L183</f>
        <v>8696.7281843099991</v>
      </c>
      <c r="E183" s="44">
        <f t="shared" ref="E183" si="354">I183+M183</f>
        <v>539.41593481999996</v>
      </c>
      <c r="F183" s="44">
        <v>9525.2745810800006</v>
      </c>
      <c r="G183" s="44">
        <v>3480.3204127099998</v>
      </c>
      <c r="H183" s="44">
        <v>5890.00746643</v>
      </c>
      <c r="I183" s="44">
        <v>154.94670194</v>
      </c>
      <c r="J183" s="44">
        <v>4178.4816685400001</v>
      </c>
      <c r="K183" s="44">
        <v>987.29171778</v>
      </c>
      <c r="L183" s="44">
        <v>2806.7207178799999</v>
      </c>
      <c r="M183" s="44">
        <v>384.46923287999999</v>
      </c>
      <c r="N183" s="44"/>
      <c r="O183" s="44"/>
      <c r="P183" s="44"/>
      <c r="Q183" s="44"/>
    </row>
    <row r="184" spans="1:17">
      <c r="A184" s="8">
        <v>45809</v>
      </c>
      <c r="B184" s="44">
        <v>14113.70259461</v>
      </c>
      <c r="C184" s="44">
        <f t="shared" ref="C184" si="355">G184+K184</f>
        <v>4626.4324557400005</v>
      </c>
      <c r="D184" s="44">
        <f t="shared" ref="D184" si="356">H184+L184</f>
        <v>8962.5177985400005</v>
      </c>
      <c r="E184" s="44">
        <f t="shared" ref="E184" si="357">I184+M184</f>
        <v>524.75234033000004</v>
      </c>
      <c r="F184" s="44">
        <v>9812.4172119199993</v>
      </c>
      <c r="G184" s="44">
        <v>3557.7479261100002</v>
      </c>
      <c r="H184" s="44">
        <v>6100.9119879199998</v>
      </c>
      <c r="I184" s="44">
        <v>153.75729788999999</v>
      </c>
      <c r="J184" s="44">
        <v>4301.28538269</v>
      </c>
      <c r="K184" s="44">
        <v>1068.68452963</v>
      </c>
      <c r="L184" s="44">
        <v>2861.6058106199998</v>
      </c>
      <c r="M184" s="44">
        <v>370.99504244000002</v>
      </c>
      <c r="N184" s="44"/>
      <c r="O184" s="44"/>
      <c r="P184" s="44"/>
      <c r="Q184" s="44"/>
    </row>
    <row r="185" spans="1:17">
      <c r="A185" s="8">
        <v>45839</v>
      </c>
      <c r="B185" s="44">
        <v>14307.445078049999</v>
      </c>
      <c r="C185" s="44">
        <f t="shared" ref="C185" si="358">G185+K185</f>
        <v>4786.3436915500006</v>
      </c>
      <c r="D185" s="44">
        <f t="shared" ref="D185" si="359">H185+L185</f>
        <v>9001.0642478999998</v>
      </c>
      <c r="E185" s="44">
        <f t="shared" ref="E185" si="360">I185+M185</f>
        <v>520.03713859999993</v>
      </c>
      <c r="F185" s="44">
        <v>9964.8454317399992</v>
      </c>
      <c r="G185" s="44">
        <v>3658.2689335800001</v>
      </c>
      <c r="H185" s="44">
        <v>6154.51400397</v>
      </c>
      <c r="I185" s="44">
        <v>152.06249419</v>
      </c>
      <c r="J185" s="44">
        <v>4342.59964631</v>
      </c>
      <c r="K185" s="44">
        <v>1128.0747579700001</v>
      </c>
      <c r="L185" s="44">
        <v>2846.5502439299999</v>
      </c>
      <c r="M185" s="44">
        <v>367.97464441</v>
      </c>
      <c r="N185" s="44"/>
      <c r="O185" s="44"/>
      <c r="P185" s="44"/>
      <c r="Q185" s="44"/>
    </row>
    <row r="186" spans="1:17">
      <c r="A186" s="8">
        <v>45870</v>
      </c>
      <c r="B186" s="44">
        <v>14898.037585300001</v>
      </c>
      <c r="C186" s="44">
        <f t="shared" ref="C186" si="361">G186+K186</f>
        <v>5060.5268697699994</v>
      </c>
      <c r="D186" s="44">
        <f t="shared" ref="D186" si="362">H186+L186</f>
        <v>9355.39174705</v>
      </c>
      <c r="E186" s="44">
        <f t="shared" ref="E186" si="363">I186+M186</f>
        <v>482.11896848000004</v>
      </c>
      <c r="F186" s="44">
        <v>10407.108770569999</v>
      </c>
      <c r="G186" s="44">
        <v>3844.9137619899998</v>
      </c>
      <c r="H186" s="44">
        <v>6412.2791932099999</v>
      </c>
      <c r="I186" s="44">
        <v>149.91581536999999</v>
      </c>
      <c r="J186" s="44">
        <v>4490.9288147300003</v>
      </c>
      <c r="K186" s="44">
        <v>1215.6131077800001</v>
      </c>
      <c r="L186" s="44">
        <v>2943.1125538400001</v>
      </c>
      <c r="M186" s="44">
        <v>332.20315311000002</v>
      </c>
      <c r="N186" s="44"/>
      <c r="O186" s="44"/>
      <c r="P186" s="44"/>
      <c r="Q186" s="44"/>
    </row>
    <row r="187" spans="1:17">
      <c r="A187" s="8">
        <v>45901</v>
      </c>
      <c r="B187" s="44">
        <v>15217.607362659999</v>
      </c>
      <c r="C187" s="44">
        <f t="shared" ref="C187" si="364">G187+K187</f>
        <v>5206.2237337799997</v>
      </c>
      <c r="D187" s="44">
        <f t="shared" ref="D187" si="365">H187+L187</f>
        <v>9537.6709074200007</v>
      </c>
      <c r="E187" s="44">
        <f t="shared" ref="E187" si="366">I187+M187</f>
        <v>473.71272146000001</v>
      </c>
      <c r="F187" s="44">
        <v>10463.37799886</v>
      </c>
      <c r="G187" s="44">
        <v>3860.6477336600001</v>
      </c>
      <c r="H187" s="44">
        <v>6454.9959253200004</v>
      </c>
      <c r="I187" s="44">
        <v>147.73433987999999</v>
      </c>
      <c r="J187" s="44">
        <v>4754.2293638000001</v>
      </c>
      <c r="K187" s="44">
        <v>1345.5760001199999</v>
      </c>
      <c r="L187" s="44">
        <v>3082.6749820999999</v>
      </c>
      <c r="M187" s="44">
        <v>325.97838158000002</v>
      </c>
      <c r="N187" s="44"/>
      <c r="O187" s="44"/>
      <c r="P187" s="44"/>
      <c r="Q187" s="44"/>
    </row>
    <row r="188" spans="1:17">
      <c r="A188" s="8">
        <v>45931</v>
      </c>
      <c r="B188" s="44">
        <v>15464.387713239999</v>
      </c>
      <c r="C188" s="44">
        <f t="shared" ref="C188" si="367">G188+K188</f>
        <v>5282.4136489599996</v>
      </c>
      <c r="D188" s="44">
        <f t="shared" ref="D188" si="368">H188+L188</f>
        <v>9673.5832626299998</v>
      </c>
      <c r="E188" s="44">
        <f t="shared" ref="E188" si="369">I188+M188</f>
        <v>508.39080164999996</v>
      </c>
      <c r="F188" s="44">
        <v>10581.303379659999</v>
      </c>
      <c r="G188" s="44">
        <v>3919.1836440699999</v>
      </c>
      <c r="H188" s="44">
        <v>6474.8974784100001</v>
      </c>
      <c r="I188" s="44">
        <v>187.22225718000001</v>
      </c>
      <c r="J188" s="44">
        <v>4883.08433358</v>
      </c>
      <c r="K188" s="44">
        <v>1363.2300048899999</v>
      </c>
      <c r="L188" s="44">
        <v>3198.6857842200002</v>
      </c>
      <c r="M188" s="44">
        <v>321.16854446999997</v>
      </c>
      <c r="N188" s="44"/>
      <c r="O188" s="44"/>
      <c r="P188" s="44"/>
      <c r="Q188" s="44"/>
    </row>
    <row r="189" spans="1:17">
      <c r="A189" s="8">
        <v>45962</v>
      </c>
      <c r="B189" s="44">
        <v>16104.447743160001</v>
      </c>
      <c r="C189" s="44">
        <f t="shared" ref="C189" si="370">G189+K189</f>
        <v>5497.6037492199994</v>
      </c>
      <c r="D189" s="44">
        <f t="shared" ref="D189" si="371">H189+L189</f>
        <v>10099.6820709</v>
      </c>
      <c r="E189" s="44">
        <f t="shared" ref="E189" si="372">I189+M189</f>
        <v>507.16192304000003</v>
      </c>
      <c r="F189" s="44">
        <v>10652.117653830001</v>
      </c>
      <c r="G189" s="44">
        <v>3857.9146037199998</v>
      </c>
      <c r="H189" s="44">
        <v>6605.2667265800001</v>
      </c>
      <c r="I189" s="44">
        <v>188.93632353000001</v>
      </c>
      <c r="J189" s="44">
        <v>5452.3300893300002</v>
      </c>
      <c r="K189" s="44">
        <v>1639.6891455</v>
      </c>
      <c r="L189" s="44">
        <v>3494.4153443199998</v>
      </c>
      <c r="M189" s="44">
        <v>318.22559951</v>
      </c>
      <c r="N189" s="44"/>
      <c r="O189" s="44"/>
      <c r="P189" s="44"/>
      <c r="Q189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229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 hidden="1" outlineLevel="1" collapsed="1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  <row r="171" spans="1:17" hidden="1" outlineLevel="1" collapsed="1">
      <c r="A171" s="8">
        <v>45413</v>
      </c>
      <c r="B171" s="44">
        <v>4606.1699355299997</v>
      </c>
      <c r="C171" s="44">
        <f t="shared" ref="C171" si="313">G171+K171</f>
        <v>2152.9398119900002</v>
      </c>
      <c r="D171" s="44">
        <f t="shared" ref="D171" si="314">H171+L171</f>
        <v>1370.7851015800002</v>
      </c>
      <c r="E171" s="44">
        <f t="shared" ref="E171" si="315">I171+M171</f>
        <v>1082.4450219600001</v>
      </c>
      <c r="F171" s="44">
        <v>4413.3500432399996</v>
      </c>
      <c r="G171" s="44">
        <v>2151.8830316100002</v>
      </c>
      <c r="H171" s="44">
        <v>1326.3343167200001</v>
      </c>
      <c r="I171" s="44">
        <v>935.13269491000005</v>
      </c>
      <c r="J171" s="44">
        <v>192.81989229000001</v>
      </c>
      <c r="K171" s="44">
        <v>1.05678038</v>
      </c>
      <c r="L171" s="44">
        <v>44.450784859999999</v>
      </c>
      <c r="M171" s="44">
        <v>147.31232704999999</v>
      </c>
      <c r="N171" s="44"/>
      <c r="O171" s="44"/>
      <c r="P171" s="44"/>
      <c r="Q171" s="44"/>
    </row>
    <row r="172" spans="1:17" hidden="1" outlineLevel="1" collapsed="1">
      <c r="A172" s="8">
        <v>45444</v>
      </c>
      <c r="B172" s="44">
        <v>4699.9604097499996</v>
      </c>
      <c r="C172" s="44">
        <f t="shared" ref="C172" si="316">G172+K172</f>
        <v>2190.9764828799998</v>
      </c>
      <c r="D172" s="44">
        <f t="shared" ref="D172" si="317">H172+L172</f>
        <v>1415.8529910099999</v>
      </c>
      <c r="E172" s="44">
        <f t="shared" ref="E172" si="318">I172+M172</f>
        <v>1093.1309358600001</v>
      </c>
      <c r="F172" s="44">
        <v>4515.8757013100003</v>
      </c>
      <c r="G172" s="44">
        <v>2189.9114530299998</v>
      </c>
      <c r="H172" s="44">
        <v>1370.88467853</v>
      </c>
      <c r="I172" s="44">
        <v>955.07956975000002</v>
      </c>
      <c r="J172" s="44">
        <v>184.08470843999999</v>
      </c>
      <c r="K172" s="44">
        <v>1.0650298499999999</v>
      </c>
      <c r="L172" s="44">
        <v>44.968312480000002</v>
      </c>
      <c r="M172" s="44">
        <v>138.05136611</v>
      </c>
      <c r="N172" s="44"/>
      <c r="O172" s="44"/>
      <c r="P172" s="44"/>
      <c r="Q172" s="44"/>
    </row>
    <row r="173" spans="1:17" hidden="1" outlineLevel="1" collapsed="1">
      <c r="A173" s="8">
        <v>45474</v>
      </c>
      <c r="B173" s="44">
        <v>4807.8401061300001</v>
      </c>
      <c r="C173" s="44">
        <f t="shared" ref="C173" si="319">G173+K173</f>
        <v>2266.2337462</v>
      </c>
      <c r="D173" s="44">
        <f t="shared" ref="D173" si="320">H173+L173</f>
        <v>1420.6371463999999</v>
      </c>
      <c r="E173" s="44">
        <f t="shared" ref="E173" si="321">I173+M173</f>
        <v>1120.9692135299999</v>
      </c>
      <c r="F173" s="44">
        <v>4618.5493544800001</v>
      </c>
      <c r="G173" s="44">
        <v>2265.1130886999999</v>
      </c>
      <c r="H173" s="44">
        <v>1372.60730941</v>
      </c>
      <c r="I173" s="44">
        <v>980.82895637000001</v>
      </c>
      <c r="J173" s="44">
        <v>189.29075165</v>
      </c>
      <c r="K173" s="44">
        <v>1.1206575000000001</v>
      </c>
      <c r="L173" s="44">
        <v>48.02983699</v>
      </c>
      <c r="M173" s="44">
        <v>140.14025716</v>
      </c>
      <c r="N173" s="44"/>
      <c r="O173" s="44"/>
      <c r="P173" s="44"/>
      <c r="Q173" s="44"/>
    </row>
    <row r="174" spans="1:17" hidden="1" outlineLevel="1" collapsed="1">
      <c r="A174" s="8">
        <v>45505</v>
      </c>
      <c r="B174" s="44">
        <v>4943.2648742199999</v>
      </c>
      <c r="C174" s="44">
        <f t="shared" ref="C174" si="322">G174+K174</f>
        <v>2326.3172718000001</v>
      </c>
      <c r="D174" s="44">
        <f t="shared" ref="D174" si="323">H174+L174</f>
        <v>1464.8193566099999</v>
      </c>
      <c r="E174" s="44">
        <f t="shared" ref="E174" si="324">I174+M174</f>
        <v>1152.12824581</v>
      </c>
      <c r="F174" s="44">
        <v>4750.7409629000003</v>
      </c>
      <c r="G174" s="44">
        <v>2325.22053813</v>
      </c>
      <c r="H174" s="44">
        <v>1417.22333119</v>
      </c>
      <c r="I174" s="44">
        <v>1008.29709358</v>
      </c>
      <c r="J174" s="44">
        <v>192.52391132</v>
      </c>
      <c r="K174" s="44">
        <v>1.0967336700000001</v>
      </c>
      <c r="L174" s="44">
        <v>47.596025419999997</v>
      </c>
      <c r="M174" s="44">
        <v>143.83115222999999</v>
      </c>
      <c r="N174" s="44"/>
      <c r="O174" s="44"/>
      <c r="P174" s="44"/>
      <c r="Q174" s="44"/>
    </row>
    <row r="175" spans="1:17" hidden="1" outlineLevel="1" collapsed="1">
      <c r="A175" s="8">
        <v>45536</v>
      </c>
      <c r="B175" s="44">
        <v>5022.2776042799997</v>
      </c>
      <c r="C175" s="44">
        <f t="shared" ref="C175" si="325">G175+K175</f>
        <v>2353.5522361799999</v>
      </c>
      <c r="D175" s="44">
        <f t="shared" ref="D175" si="326">H175+L175</f>
        <v>1481.5535032400001</v>
      </c>
      <c r="E175" s="44">
        <f t="shared" ref="E175" si="327">I175+M175</f>
        <v>1187.1718648599999</v>
      </c>
      <c r="F175" s="44">
        <v>4831.4068407499999</v>
      </c>
      <c r="G175" s="44">
        <v>2352.4242707600001</v>
      </c>
      <c r="H175" s="44">
        <v>1434.96553391</v>
      </c>
      <c r="I175" s="44">
        <v>1044.01703608</v>
      </c>
      <c r="J175" s="44">
        <v>190.87076353</v>
      </c>
      <c r="K175" s="44">
        <v>1.12796542</v>
      </c>
      <c r="L175" s="44">
        <v>46.58796933</v>
      </c>
      <c r="M175" s="44">
        <v>143.15482878</v>
      </c>
      <c r="N175" s="44"/>
      <c r="O175" s="44"/>
      <c r="P175" s="44"/>
      <c r="Q175" s="44"/>
    </row>
    <row r="176" spans="1:17" hidden="1" outlineLevel="1" collapsed="1">
      <c r="A176" s="8">
        <v>45566</v>
      </c>
      <c r="B176" s="44">
        <v>5078.6479423999999</v>
      </c>
      <c r="C176" s="44">
        <f t="shared" ref="C176" si="328">G176+K176</f>
        <v>2392.2310037100001</v>
      </c>
      <c r="D176" s="44">
        <f t="shared" ref="D176" si="329">H176+L176</f>
        <v>1519.277981</v>
      </c>
      <c r="E176" s="44">
        <f t="shared" ref="E176" si="330">I176+M176</f>
        <v>1167.1389576900001</v>
      </c>
      <c r="F176" s="44">
        <v>4936.9059539500004</v>
      </c>
      <c r="G176" s="44">
        <v>2391.1141972999999</v>
      </c>
      <c r="H176" s="44">
        <v>1475.5517090999999</v>
      </c>
      <c r="I176" s="44">
        <v>1070.2400475500001</v>
      </c>
      <c r="J176" s="44">
        <v>141.74198845000001</v>
      </c>
      <c r="K176" s="44">
        <v>1.1168064099999999</v>
      </c>
      <c r="L176" s="44">
        <v>43.7262719</v>
      </c>
      <c r="M176" s="44">
        <v>96.898910139999998</v>
      </c>
      <c r="N176" s="44"/>
      <c r="O176" s="44"/>
      <c r="P176" s="44"/>
      <c r="Q176" s="44"/>
    </row>
    <row r="177" spans="1:17" collapsed="1">
      <c r="A177" s="8">
        <v>45597</v>
      </c>
      <c r="B177" s="44">
        <v>5180.1894985600002</v>
      </c>
      <c r="C177" s="44">
        <f t="shared" ref="C177" si="331">G177+K177</f>
        <v>2433.43799597</v>
      </c>
      <c r="D177" s="44">
        <f t="shared" ref="D177" si="332">H177+L177</f>
        <v>1558.0343389100001</v>
      </c>
      <c r="E177" s="44">
        <f t="shared" ref="E177" si="333">I177+M177</f>
        <v>1188.7171636799999</v>
      </c>
      <c r="F177" s="44">
        <v>5040.5879010999997</v>
      </c>
      <c r="G177" s="44">
        <v>2432.3146779600002</v>
      </c>
      <c r="H177" s="44">
        <v>1515.09584253</v>
      </c>
      <c r="I177" s="44">
        <v>1093.17738061</v>
      </c>
      <c r="J177" s="44">
        <v>139.60159745999999</v>
      </c>
      <c r="K177" s="44">
        <v>1.12331801</v>
      </c>
      <c r="L177" s="44">
        <v>42.938496379999997</v>
      </c>
      <c r="M177" s="44">
        <v>95.539783069999999</v>
      </c>
      <c r="N177" s="44"/>
      <c r="O177" s="44"/>
      <c r="P177" s="44"/>
      <c r="Q177" s="44"/>
    </row>
    <row r="178" spans="1:17">
      <c r="A178" s="8">
        <v>45627</v>
      </c>
      <c r="B178" s="44">
        <v>5164.59394918</v>
      </c>
      <c r="C178" s="44">
        <f t="shared" ref="C178" si="334">G178+K178</f>
        <v>2395.3418561399999</v>
      </c>
      <c r="D178" s="44">
        <f t="shared" ref="D178" si="335">H178+L178</f>
        <v>1574.5591991400001</v>
      </c>
      <c r="E178" s="44">
        <f t="shared" ref="E178" si="336">I178+M178</f>
        <v>1194.6928938999999</v>
      </c>
      <c r="F178" s="44">
        <v>5026.8851449800004</v>
      </c>
      <c r="G178" s="44">
        <v>2394.1989977399999</v>
      </c>
      <c r="H178" s="44">
        <v>1532.2313331400001</v>
      </c>
      <c r="I178" s="44">
        <v>1100.4548141</v>
      </c>
      <c r="J178" s="44">
        <v>137.7088042</v>
      </c>
      <c r="K178" s="44">
        <v>1.1428583999999999</v>
      </c>
      <c r="L178" s="44">
        <v>42.327866</v>
      </c>
      <c r="M178" s="44">
        <v>94.238079799999994</v>
      </c>
      <c r="N178" s="44"/>
      <c r="O178" s="44"/>
      <c r="P178" s="44"/>
      <c r="Q178" s="44"/>
    </row>
    <row r="179" spans="1:17">
      <c r="A179" s="8">
        <v>45658</v>
      </c>
      <c r="B179" s="44">
        <v>5258.87256419</v>
      </c>
      <c r="C179" s="44">
        <f t="shared" ref="C179" si="337">G179+K179</f>
        <v>2543.4869177099999</v>
      </c>
      <c r="D179" s="44">
        <f t="shared" ref="D179" si="338">H179+L179</f>
        <v>1515.8446530000001</v>
      </c>
      <c r="E179" s="44">
        <f t="shared" ref="E179" si="339">I179+M179</f>
        <v>1199.54099348</v>
      </c>
      <c r="F179" s="44">
        <v>5125.3420808499995</v>
      </c>
      <c r="G179" s="44">
        <v>2542.3288598899999</v>
      </c>
      <c r="H179" s="44">
        <v>1476.1788167100001</v>
      </c>
      <c r="I179" s="44">
        <v>1106.83440425</v>
      </c>
      <c r="J179" s="44">
        <v>133.53048333999999</v>
      </c>
      <c r="K179" s="44">
        <v>1.15805782</v>
      </c>
      <c r="L179" s="44">
        <v>39.665836290000001</v>
      </c>
      <c r="M179" s="44">
        <v>92.706589230000006</v>
      </c>
      <c r="N179" s="44"/>
      <c r="O179" s="44"/>
      <c r="P179" s="44"/>
      <c r="Q179" s="44"/>
    </row>
    <row r="180" spans="1:17">
      <c r="A180" s="8">
        <v>45689</v>
      </c>
      <c r="B180" s="44">
        <v>5336.1577744200004</v>
      </c>
      <c r="C180" s="44">
        <f t="shared" ref="C180" si="340">G180+K180</f>
        <v>2585.1683606699999</v>
      </c>
      <c r="D180" s="44">
        <f t="shared" ref="D180" si="341">H180+L180</f>
        <v>1542.5875457699999</v>
      </c>
      <c r="E180" s="44">
        <f t="shared" ref="E180" si="342">I180+M180</f>
        <v>1208.4018679800001</v>
      </c>
      <c r="F180" s="44">
        <v>5201.4887910099997</v>
      </c>
      <c r="G180" s="44">
        <v>2583.99083698</v>
      </c>
      <c r="H180" s="44">
        <v>1501.30170819</v>
      </c>
      <c r="I180" s="44">
        <v>1116.1962458400001</v>
      </c>
      <c r="J180" s="44">
        <v>134.66898341000001</v>
      </c>
      <c r="K180" s="44">
        <v>1.1775236899999999</v>
      </c>
      <c r="L180" s="44">
        <v>41.285837579999999</v>
      </c>
      <c r="M180" s="44">
        <v>92.205622140000003</v>
      </c>
      <c r="N180" s="44"/>
      <c r="O180" s="44"/>
      <c r="P180" s="44"/>
      <c r="Q180" s="44"/>
    </row>
    <row r="181" spans="1:17">
      <c r="A181" s="8">
        <v>45717</v>
      </c>
      <c r="B181" s="44">
        <v>5448.3950662699999</v>
      </c>
      <c r="C181" s="44">
        <f t="shared" ref="C181" si="343">G181+K181</f>
        <v>2600.8161890599999</v>
      </c>
      <c r="D181" s="44">
        <f t="shared" ref="D181" si="344">H181+L181</f>
        <v>1644.18855859</v>
      </c>
      <c r="E181" s="44">
        <f t="shared" ref="E181" si="345">I181+M181</f>
        <v>1203.39031862</v>
      </c>
      <c r="F181" s="44">
        <v>5337.4065285899997</v>
      </c>
      <c r="G181" s="44">
        <v>2599.6108331800001</v>
      </c>
      <c r="H181" s="44">
        <v>1603.9314654699999</v>
      </c>
      <c r="I181" s="44">
        <v>1133.8642299400001</v>
      </c>
      <c r="J181" s="44">
        <v>110.98853767999999</v>
      </c>
      <c r="K181" s="44">
        <v>1.2053558799999999</v>
      </c>
      <c r="L181" s="44">
        <v>40.25709312</v>
      </c>
      <c r="M181" s="44">
        <v>69.526088680000001</v>
      </c>
      <c r="N181" s="44"/>
      <c r="O181" s="44"/>
      <c r="P181" s="44"/>
      <c r="Q181" s="44"/>
    </row>
    <row r="182" spans="1:17">
      <c r="A182" s="8">
        <v>45748</v>
      </c>
      <c r="B182" s="44">
        <v>5534.3023477099996</v>
      </c>
      <c r="C182" s="44">
        <f t="shared" ref="C182" si="346">G182+K182</f>
        <v>2773.8247342099999</v>
      </c>
      <c r="D182" s="44">
        <f t="shared" ref="D182" si="347">H182+L182</f>
        <v>1538.77780906</v>
      </c>
      <c r="E182" s="44">
        <f t="shared" ref="E182" si="348">I182+M182</f>
        <v>1221.69980444</v>
      </c>
      <c r="F182" s="44">
        <v>5419.6675525500004</v>
      </c>
      <c r="G182" s="44">
        <v>2772.56476011</v>
      </c>
      <c r="H182" s="44">
        <v>1497.73475315</v>
      </c>
      <c r="I182" s="44">
        <v>1149.3680392900001</v>
      </c>
      <c r="J182" s="44">
        <v>114.63479516</v>
      </c>
      <c r="K182" s="44">
        <v>1.2599741</v>
      </c>
      <c r="L182" s="44">
        <v>41.04305591</v>
      </c>
      <c r="M182" s="44">
        <v>72.331765149999995</v>
      </c>
      <c r="N182" s="44"/>
      <c r="O182" s="44"/>
      <c r="P182" s="44"/>
      <c r="Q182" s="44"/>
    </row>
    <row r="183" spans="1:17">
      <c r="A183" s="8">
        <v>45778</v>
      </c>
      <c r="B183" s="44">
        <v>5696.7907010700001</v>
      </c>
      <c r="C183" s="44">
        <f t="shared" ref="C183" si="349">G183+K183</f>
        <v>2861.4044325499999</v>
      </c>
      <c r="D183" s="44">
        <f t="shared" ref="D183" si="350">H183+L183</f>
        <v>1585.3434697799999</v>
      </c>
      <c r="E183" s="44">
        <f t="shared" ref="E183" si="351">I183+M183</f>
        <v>1250.0427987400001</v>
      </c>
      <c r="F183" s="44">
        <v>5585.2146137399995</v>
      </c>
      <c r="G183" s="44">
        <v>2860.1353021099999</v>
      </c>
      <c r="H183" s="44">
        <v>1546.2291990199999</v>
      </c>
      <c r="I183" s="44">
        <v>1178.85011261</v>
      </c>
      <c r="J183" s="44">
        <v>111.57608732999999</v>
      </c>
      <c r="K183" s="44">
        <v>1.2691304400000001</v>
      </c>
      <c r="L183" s="44">
        <v>39.114270759999997</v>
      </c>
      <c r="M183" s="44">
        <v>71.192686129999998</v>
      </c>
      <c r="N183" s="44"/>
      <c r="O183" s="44"/>
      <c r="P183" s="44"/>
      <c r="Q183" s="44"/>
    </row>
    <row r="184" spans="1:17">
      <c r="A184" s="8">
        <v>45809</v>
      </c>
      <c r="B184" s="44">
        <v>5770.2596196799996</v>
      </c>
      <c r="C184" s="44">
        <f t="shared" ref="C184" si="352">G184+K184</f>
        <v>2866.8578429899999</v>
      </c>
      <c r="D184" s="44">
        <f t="shared" ref="D184" si="353">H184+L184</f>
        <v>1627.3605857299999</v>
      </c>
      <c r="E184" s="44">
        <f t="shared" ref="E184" si="354">I184+M184</f>
        <v>1276.04119096</v>
      </c>
      <c r="F184" s="44">
        <v>5657.1340890700003</v>
      </c>
      <c r="G184" s="44">
        <v>2865.5317277700001</v>
      </c>
      <c r="H184" s="44">
        <v>1588.1483134099999</v>
      </c>
      <c r="I184" s="44">
        <v>1203.4540478900001</v>
      </c>
      <c r="J184" s="44">
        <v>113.12553061</v>
      </c>
      <c r="K184" s="44">
        <v>1.3261152199999999</v>
      </c>
      <c r="L184" s="44">
        <v>39.212272319999997</v>
      </c>
      <c r="M184" s="44">
        <v>72.587143069999996</v>
      </c>
      <c r="N184" s="44"/>
      <c r="O184" s="44"/>
      <c r="P184" s="44"/>
      <c r="Q184" s="44"/>
    </row>
    <row r="185" spans="1:17">
      <c r="A185" s="8">
        <v>45839</v>
      </c>
      <c r="B185" s="44">
        <v>5864.5674544699996</v>
      </c>
      <c r="C185" s="44">
        <f t="shared" ref="C185" si="355">G185+K185</f>
        <v>2901.3122883799997</v>
      </c>
      <c r="D185" s="44">
        <f t="shared" ref="D185" si="356">H185+L185</f>
        <v>1637.8489044600001</v>
      </c>
      <c r="E185" s="44">
        <f t="shared" ref="E185" si="357">I185+M185</f>
        <v>1325.40626163</v>
      </c>
      <c r="F185" s="44">
        <v>5753.1040445400004</v>
      </c>
      <c r="G185" s="44">
        <v>2899.9720675499998</v>
      </c>
      <c r="H185" s="44">
        <v>1598.9192675700001</v>
      </c>
      <c r="I185" s="44">
        <v>1254.21270942</v>
      </c>
      <c r="J185" s="44">
        <v>111.46340993</v>
      </c>
      <c r="K185" s="44">
        <v>1.34022083</v>
      </c>
      <c r="L185" s="44">
        <v>38.929636889999998</v>
      </c>
      <c r="M185" s="44">
        <v>71.193552210000007</v>
      </c>
      <c r="N185" s="44"/>
      <c r="O185" s="44"/>
      <c r="P185" s="44"/>
      <c r="Q185" s="44"/>
    </row>
    <row r="186" spans="1:17">
      <c r="A186" s="8">
        <v>45870</v>
      </c>
      <c r="B186" s="44">
        <v>6012.4187538599999</v>
      </c>
      <c r="C186" s="44">
        <f t="shared" ref="C186" si="358">G186+K186</f>
        <v>2986.1153906</v>
      </c>
      <c r="D186" s="44">
        <f t="shared" ref="D186" si="359">H186+L186</f>
        <v>1650.8500630600001</v>
      </c>
      <c r="E186" s="44">
        <f t="shared" ref="E186" si="360">I186+M186</f>
        <v>1375.4533002000001</v>
      </c>
      <c r="F186" s="44">
        <v>5894.5778404499997</v>
      </c>
      <c r="G186" s="44">
        <v>2979.08589308</v>
      </c>
      <c r="H186" s="44">
        <v>1609.8930080600001</v>
      </c>
      <c r="I186" s="44">
        <v>1305.5989393100001</v>
      </c>
      <c r="J186" s="44">
        <v>117.84091341</v>
      </c>
      <c r="K186" s="44">
        <v>7.0294975199999996</v>
      </c>
      <c r="L186" s="44">
        <v>40.957054999999997</v>
      </c>
      <c r="M186" s="44">
        <v>69.854360889999995</v>
      </c>
      <c r="N186" s="44"/>
      <c r="O186" s="44"/>
      <c r="P186" s="44"/>
      <c r="Q186" s="44"/>
    </row>
    <row r="187" spans="1:17">
      <c r="A187" s="8">
        <v>45901</v>
      </c>
      <c r="B187" s="44">
        <v>6106.3610527999999</v>
      </c>
      <c r="C187" s="44">
        <f t="shared" ref="C187" si="361">G187+K187</f>
        <v>2997.4546661599998</v>
      </c>
      <c r="D187" s="44">
        <f t="shared" ref="D187" si="362">H187+L187</f>
        <v>1680.6099820100001</v>
      </c>
      <c r="E187" s="44">
        <f t="shared" ref="E187" si="363">I187+M187</f>
        <v>1428.2964046300001</v>
      </c>
      <c r="F187" s="44">
        <v>5990.3610029900001</v>
      </c>
      <c r="G187" s="44">
        <v>2990.3650017999998</v>
      </c>
      <c r="H187" s="44">
        <v>1640.07099339</v>
      </c>
      <c r="I187" s="44">
        <v>1359.9250078</v>
      </c>
      <c r="J187" s="44">
        <v>116.00004980999999</v>
      </c>
      <c r="K187" s="44">
        <v>7.0896643600000004</v>
      </c>
      <c r="L187" s="44">
        <v>40.538988619999998</v>
      </c>
      <c r="M187" s="44">
        <v>68.371396829999995</v>
      </c>
      <c r="N187" s="44"/>
      <c r="O187" s="44"/>
      <c r="P187" s="44"/>
      <c r="Q187" s="44"/>
    </row>
    <row r="188" spans="1:17">
      <c r="A188" s="8">
        <v>45931</v>
      </c>
      <c r="B188" s="44">
        <v>6201.2524407800001</v>
      </c>
      <c r="C188" s="44">
        <f t="shared" ref="C188" si="364">G188+K188</f>
        <v>3007.8576513500002</v>
      </c>
      <c r="D188" s="44">
        <f t="shared" ref="D188" si="365">H188+L188</f>
        <v>1706.79179318</v>
      </c>
      <c r="E188" s="44">
        <f t="shared" ref="E188" si="366">I188+M188</f>
        <v>1486.6029962500002</v>
      </c>
      <c r="F188" s="44">
        <v>6084.2547729899998</v>
      </c>
      <c r="G188" s="44">
        <v>3000.72636672</v>
      </c>
      <c r="H188" s="44">
        <v>1665.5162465999999</v>
      </c>
      <c r="I188" s="44">
        <v>1418.0121596700001</v>
      </c>
      <c r="J188" s="44">
        <v>116.99766778999999</v>
      </c>
      <c r="K188" s="44">
        <v>7.1312846299999997</v>
      </c>
      <c r="L188" s="44">
        <v>41.275546579999997</v>
      </c>
      <c r="M188" s="44">
        <v>68.590836580000001</v>
      </c>
      <c r="N188" s="44"/>
      <c r="O188" s="44"/>
      <c r="P188" s="44"/>
      <c r="Q188" s="44"/>
    </row>
    <row r="189" spans="1:17">
      <c r="A189" s="8">
        <v>45962</v>
      </c>
      <c r="B189" s="44">
        <v>6384.3905159300002</v>
      </c>
      <c r="C189" s="44">
        <f t="shared" ref="C189" si="367">G189+K189</f>
        <v>3098.4862648899998</v>
      </c>
      <c r="D189" s="44">
        <f t="shared" ref="D189" si="368">H189+L189</f>
        <v>1740.4231781800001</v>
      </c>
      <c r="E189" s="44">
        <f t="shared" ref="E189" si="369">I189+M189</f>
        <v>1545.48107286</v>
      </c>
      <c r="F189" s="44">
        <v>6266.6800327299998</v>
      </c>
      <c r="G189" s="44">
        <v>3091.29229958</v>
      </c>
      <c r="H189" s="44">
        <v>1698.1321713100001</v>
      </c>
      <c r="I189" s="44">
        <v>1477.2555618399999</v>
      </c>
      <c r="J189" s="44">
        <v>117.7104832</v>
      </c>
      <c r="K189" s="44">
        <v>7.1939653100000003</v>
      </c>
      <c r="L189" s="44">
        <v>42.291006869999997</v>
      </c>
      <c r="M189" s="44">
        <v>68.225511019999999</v>
      </c>
      <c r="N189" s="44"/>
      <c r="O189" s="44"/>
      <c r="P189" s="44"/>
      <c r="Q189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229</v>
      </c>
    </row>
    <row r="6" spans="1:702" ht="12.75" customHeight="1">
      <c r="A6" s="209" t="s">
        <v>0</v>
      </c>
      <c r="B6" s="211" t="s">
        <v>1</v>
      </c>
      <c r="C6" s="204" t="s">
        <v>51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</row>
    <row r="7" spans="1:702" s="24" customFormat="1" ht="12.75" customHeight="1">
      <c r="A7" s="209"/>
      <c r="B7" s="211"/>
      <c r="C7" s="205" t="s">
        <v>255</v>
      </c>
      <c r="D7" s="205" t="s">
        <v>256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257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4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8">
        <v>45413</v>
      </c>
      <c r="B171" s="130">
        <v>9510.6563573000003</v>
      </c>
      <c r="C171" s="130">
        <v>2484.0317064000001</v>
      </c>
      <c r="D171" s="130">
        <v>0</v>
      </c>
      <c r="E171" s="130">
        <v>2114.3521604500002</v>
      </c>
      <c r="F171" s="130">
        <v>29.25135525</v>
      </c>
      <c r="G171" s="130">
        <v>43.156726849999998</v>
      </c>
      <c r="H171" s="130">
        <v>131.30915032999999</v>
      </c>
      <c r="I171" s="130">
        <v>3628.1670376299999</v>
      </c>
      <c r="J171" s="130">
        <v>588.26279185999999</v>
      </c>
      <c r="K171" s="130">
        <v>1.67537961</v>
      </c>
      <c r="L171" s="130">
        <v>5.26052651</v>
      </c>
      <c r="M171" s="130">
        <v>0</v>
      </c>
      <c r="N171" s="130">
        <v>396.95370043999998</v>
      </c>
      <c r="O171" s="130">
        <v>5.1314236600000003</v>
      </c>
      <c r="P171" s="130">
        <v>70.993396809999993</v>
      </c>
      <c r="Q171" s="130">
        <v>0</v>
      </c>
      <c r="R171" s="130">
        <v>9.3697692200000002</v>
      </c>
      <c r="S171" s="130">
        <v>2.74122464</v>
      </c>
      <c r="T171" s="130">
        <v>7.6399999999999997E-6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8">
        <v>45444</v>
      </c>
      <c r="B172" s="130">
        <v>9985.6694805700008</v>
      </c>
      <c r="C172" s="130">
        <v>2607.1417840200002</v>
      </c>
      <c r="D172" s="130">
        <v>0</v>
      </c>
      <c r="E172" s="130">
        <v>2187.2467614100001</v>
      </c>
      <c r="F172" s="130">
        <v>28.37568976</v>
      </c>
      <c r="G172" s="130">
        <v>51.762351690000003</v>
      </c>
      <c r="H172" s="130">
        <v>152.59870253</v>
      </c>
      <c r="I172" s="130">
        <v>3869.4229089199998</v>
      </c>
      <c r="J172" s="130">
        <v>605.03934586000003</v>
      </c>
      <c r="K172" s="130">
        <v>1.6847888</v>
      </c>
      <c r="L172" s="130">
        <v>10.861171219999999</v>
      </c>
      <c r="M172" s="130">
        <v>0</v>
      </c>
      <c r="N172" s="130">
        <v>383.89687271000003</v>
      </c>
      <c r="O172" s="130">
        <v>5.23198483</v>
      </c>
      <c r="P172" s="130">
        <v>69.612441369999999</v>
      </c>
      <c r="Q172" s="130">
        <v>0</v>
      </c>
      <c r="R172" s="130">
        <v>10.15456142</v>
      </c>
      <c r="S172" s="130">
        <v>2.64010839</v>
      </c>
      <c r="T172" s="130">
        <v>7.6399999999999997E-6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8">
        <v>45474</v>
      </c>
      <c r="B173" s="130">
        <v>9971.9161526400003</v>
      </c>
      <c r="C173" s="130">
        <v>2625.3904939399999</v>
      </c>
      <c r="D173" s="130">
        <v>0</v>
      </c>
      <c r="E173" s="130">
        <v>2224.6240122200002</v>
      </c>
      <c r="F173" s="130">
        <v>23.75277732</v>
      </c>
      <c r="G173" s="130">
        <v>44.660272319999997</v>
      </c>
      <c r="H173" s="130">
        <v>153.4357095</v>
      </c>
      <c r="I173" s="130">
        <v>3796.8276210399999</v>
      </c>
      <c r="J173" s="130">
        <v>613.35610157999997</v>
      </c>
      <c r="K173" s="130">
        <v>1.62013304</v>
      </c>
      <c r="L173" s="130">
        <v>11.83912475</v>
      </c>
      <c r="M173" s="130">
        <v>0</v>
      </c>
      <c r="N173" s="130">
        <v>390.48273628999999</v>
      </c>
      <c r="O173" s="130">
        <v>5.0348486699999997</v>
      </c>
      <c r="P173" s="130">
        <v>68.708282749999995</v>
      </c>
      <c r="Q173" s="130">
        <v>0</v>
      </c>
      <c r="R173" s="130">
        <v>9.67036579</v>
      </c>
      <c r="S173" s="130">
        <v>2.5136657900000001</v>
      </c>
      <c r="T173" s="130">
        <v>7.6399999999999997E-6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8">
        <v>45505</v>
      </c>
      <c r="B174" s="130">
        <v>10510.58381041</v>
      </c>
      <c r="C174" s="130">
        <v>2686.61944051</v>
      </c>
      <c r="D174" s="130">
        <v>0</v>
      </c>
      <c r="E174" s="130">
        <v>2419.6615766499999</v>
      </c>
      <c r="F174" s="130">
        <v>28.213872899999998</v>
      </c>
      <c r="G174" s="130">
        <v>55.788658290000001</v>
      </c>
      <c r="H174" s="130">
        <v>149.48558294</v>
      </c>
      <c r="I174" s="130">
        <v>4087.4122059400001</v>
      </c>
      <c r="J174" s="130">
        <v>585.83287638000002</v>
      </c>
      <c r="K174" s="130">
        <v>1.3203230500000001</v>
      </c>
      <c r="L174" s="130">
        <v>17.223362259999998</v>
      </c>
      <c r="M174" s="130">
        <v>0</v>
      </c>
      <c r="N174" s="130">
        <v>393.93482088000002</v>
      </c>
      <c r="O174" s="130">
        <v>5.64716767</v>
      </c>
      <c r="P174" s="130">
        <v>67.455467839999997</v>
      </c>
      <c r="Q174" s="130">
        <v>0</v>
      </c>
      <c r="R174" s="130">
        <v>9.6090446099999998</v>
      </c>
      <c r="S174" s="130">
        <v>2.37940285</v>
      </c>
      <c r="T174" s="130">
        <v>7.6399999999999997E-6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8">
        <v>45536</v>
      </c>
      <c r="B175" s="130">
        <v>10584.946563379999</v>
      </c>
      <c r="C175" s="130">
        <v>2802.1107676299998</v>
      </c>
      <c r="D175" s="130">
        <v>1.17903694</v>
      </c>
      <c r="E175" s="130">
        <v>2540.88584515</v>
      </c>
      <c r="F175" s="130">
        <v>27.334818340000002</v>
      </c>
      <c r="G175" s="130">
        <v>58.648805520000003</v>
      </c>
      <c r="H175" s="130">
        <v>164.66259066999999</v>
      </c>
      <c r="I175" s="130">
        <v>3931.0686235200001</v>
      </c>
      <c r="J175" s="130">
        <v>591.16726631999995</v>
      </c>
      <c r="K175" s="130">
        <v>1.4893812900000001</v>
      </c>
      <c r="L175" s="130">
        <v>20.333239519999999</v>
      </c>
      <c r="M175" s="130">
        <v>0</v>
      </c>
      <c r="N175" s="130">
        <v>362.87877709000003</v>
      </c>
      <c r="O175" s="130">
        <v>5.6546164000000001</v>
      </c>
      <c r="P175" s="130">
        <v>65.970437219999994</v>
      </c>
      <c r="Q175" s="130">
        <v>0</v>
      </c>
      <c r="R175" s="130">
        <v>9.1820935000000006</v>
      </c>
      <c r="S175" s="130">
        <v>2.3802566299999999</v>
      </c>
      <c r="T175" s="130">
        <v>7.6399999999999997E-6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8">
        <v>45566</v>
      </c>
      <c r="B176" s="130">
        <v>10513.778931180001</v>
      </c>
      <c r="C176" s="130">
        <v>2723.16490041</v>
      </c>
      <c r="D176" s="130">
        <v>1.18950435</v>
      </c>
      <c r="E176" s="130">
        <v>2562.2851746900001</v>
      </c>
      <c r="F176" s="130">
        <v>26.625262599999999</v>
      </c>
      <c r="G176" s="130">
        <v>70.102274960000003</v>
      </c>
      <c r="H176" s="130">
        <v>171.13798976000001</v>
      </c>
      <c r="I176" s="130">
        <v>3878.1056839799999</v>
      </c>
      <c r="J176" s="130">
        <v>599.44854089</v>
      </c>
      <c r="K176" s="130">
        <v>1.2024675</v>
      </c>
      <c r="L176" s="130">
        <v>19.608559410000002</v>
      </c>
      <c r="M176" s="130">
        <v>0</v>
      </c>
      <c r="N176" s="130">
        <v>378.61536395000002</v>
      </c>
      <c r="O176" s="130">
        <v>6.0535525000000003</v>
      </c>
      <c r="P176" s="130">
        <v>65.342417220000002</v>
      </c>
      <c r="Q176" s="130">
        <v>0</v>
      </c>
      <c r="R176" s="130">
        <v>8.7101224800000008</v>
      </c>
      <c r="S176" s="130">
        <v>2.1871088400000001</v>
      </c>
      <c r="T176" s="130">
        <v>7.6399999999999997E-6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10563.048082949999</v>
      </c>
      <c r="C177" s="130">
        <v>2862.4160123800002</v>
      </c>
      <c r="D177" s="130">
        <v>1.1693165700000001</v>
      </c>
      <c r="E177" s="130">
        <v>2547.9578788899998</v>
      </c>
      <c r="F177" s="130">
        <v>35.09952672</v>
      </c>
      <c r="G177" s="130">
        <v>53.198906460000003</v>
      </c>
      <c r="H177" s="130">
        <v>142.68532759999999</v>
      </c>
      <c r="I177" s="130">
        <v>3788.6922727800002</v>
      </c>
      <c r="J177" s="130">
        <v>648.52848166000001</v>
      </c>
      <c r="K177" s="130">
        <v>1.89917713</v>
      </c>
      <c r="L177" s="130">
        <v>20.669162830000001</v>
      </c>
      <c r="M177" s="130">
        <v>0</v>
      </c>
      <c r="N177" s="130">
        <v>377.08391965999999</v>
      </c>
      <c r="O177" s="130">
        <v>6.0327615200000002</v>
      </c>
      <c r="P177" s="130">
        <v>64.253806100000006</v>
      </c>
      <c r="Q177" s="130">
        <v>0</v>
      </c>
      <c r="R177" s="130">
        <v>11.271379680000001</v>
      </c>
      <c r="S177" s="130">
        <v>2.0901453299999999</v>
      </c>
      <c r="T177" s="130">
        <v>7.6399999999999997E-6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11730.026346389999</v>
      </c>
      <c r="C178" s="130">
        <v>2923.2416142299999</v>
      </c>
      <c r="D178" s="130">
        <v>1.1495980800000001</v>
      </c>
      <c r="E178" s="130">
        <v>2630.9047200099999</v>
      </c>
      <c r="F178" s="130">
        <v>30.526711939999998</v>
      </c>
      <c r="G178" s="130">
        <v>68.545924119999995</v>
      </c>
      <c r="H178" s="130">
        <v>163.67419384999999</v>
      </c>
      <c r="I178" s="130">
        <v>4730.7510345500004</v>
      </c>
      <c r="J178" s="130">
        <v>685.70756303999997</v>
      </c>
      <c r="K178" s="130">
        <v>1.79042284</v>
      </c>
      <c r="L178" s="130">
        <v>27.944642720000001</v>
      </c>
      <c r="M178" s="130">
        <v>0</v>
      </c>
      <c r="N178" s="130">
        <v>374.68075919</v>
      </c>
      <c r="O178" s="130">
        <v>3.4121911699999998</v>
      </c>
      <c r="P178" s="130">
        <v>64.066282110000003</v>
      </c>
      <c r="Q178" s="130">
        <v>0</v>
      </c>
      <c r="R178" s="130">
        <v>21.728405599999999</v>
      </c>
      <c r="S178" s="130">
        <v>1.9022752999999999</v>
      </c>
      <c r="T178" s="130">
        <v>7.6399999999999997E-6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12306.41836442</v>
      </c>
      <c r="C179" s="130">
        <v>2704.0507998600001</v>
      </c>
      <c r="D179" s="130">
        <v>1.11928702</v>
      </c>
      <c r="E179" s="130">
        <v>2783.7997731</v>
      </c>
      <c r="F179" s="130">
        <v>26.823716399999999</v>
      </c>
      <c r="G179" s="130">
        <v>73.088806959999999</v>
      </c>
      <c r="H179" s="130">
        <v>149.49870629</v>
      </c>
      <c r="I179" s="130">
        <v>5389.2631659600002</v>
      </c>
      <c r="J179" s="130">
        <v>694.72179729000004</v>
      </c>
      <c r="K179" s="130">
        <v>1.7830378600000001</v>
      </c>
      <c r="L179" s="130">
        <v>25.168912519999999</v>
      </c>
      <c r="M179" s="130">
        <v>0</v>
      </c>
      <c r="N179" s="130">
        <v>365.84261235999998</v>
      </c>
      <c r="O179" s="130">
        <v>5.7742445</v>
      </c>
      <c r="P179" s="130">
        <v>62.854817740000001</v>
      </c>
      <c r="Q179" s="130">
        <v>0</v>
      </c>
      <c r="R179" s="130">
        <v>20.831072649999999</v>
      </c>
      <c r="S179" s="130">
        <v>1.79760627</v>
      </c>
      <c r="T179" s="130">
        <v>7.6399999999999997E-6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12395.64176952</v>
      </c>
      <c r="C180" s="130">
        <v>2727.6801878199999</v>
      </c>
      <c r="D180" s="130">
        <v>1.0965760200000001</v>
      </c>
      <c r="E180" s="130">
        <v>2847.6846476199999</v>
      </c>
      <c r="F180" s="130">
        <v>28.739486769999999</v>
      </c>
      <c r="G180" s="130">
        <v>72.990255039999994</v>
      </c>
      <c r="H180" s="130">
        <v>149.54551119999999</v>
      </c>
      <c r="I180" s="130">
        <v>5377.6076051399996</v>
      </c>
      <c r="J180" s="130">
        <v>733.85306688000003</v>
      </c>
      <c r="K180" s="130">
        <v>1.80823636</v>
      </c>
      <c r="L180" s="130">
        <v>24.42912789</v>
      </c>
      <c r="M180" s="130">
        <v>0</v>
      </c>
      <c r="N180" s="130">
        <v>335.55248614999999</v>
      </c>
      <c r="O180" s="130">
        <v>5.5440336600000002</v>
      </c>
      <c r="P180" s="130">
        <v>61.997529950000001</v>
      </c>
      <c r="Q180" s="130">
        <v>0</v>
      </c>
      <c r="R180" s="130">
        <v>20.54587317</v>
      </c>
      <c r="S180" s="130">
        <v>1.718804</v>
      </c>
      <c r="T180" s="130">
        <v>4.8483418499999997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12848.628551809999</v>
      </c>
      <c r="C181" s="130">
        <v>2787.9498656999999</v>
      </c>
      <c r="D181" s="130">
        <v>1.0613317499999999</v>
      </c>
      <c r="E181" s="130">
        <v>3143.1625885100002</v>
      </c>
      <c r="F181" s="130">
        <v>33.740767630000001</v>
      </c>
      <c r="G181" s="130">
        <v>38.489787290000002</v>
      </c>
      <c r="H181" s="130">
        <v>168.30020296999999</v>
      </c>
      <c r="I181" s="130">
        <v>5497.6551151900003</v>
      </c>
      <c r="J181" s="130">
        <v>755.28014421</v>
      </c>
      <c r="K181" s="130">
        <v>2.1043356599999998</v>
      </c>
      <c r="L181" s="130">
        <v>24.297842760000002</v>
      </c>
      <c r="M181" s="130">
        <v>0</v>
      </c>
      <c r="N181" s="130">
        <v>309.16646205000001</v>
      </c>
      <c r="O181" s="130">
        <v>5.9372011599999999</v>
      </c>
      <c r="P181" s="130">
        <v>56.693762929999998</v>
      </c>
      <c r="Q181" s="130">
        <v>0</v>
      </c>
      <c r="R181" s="130">
        <v>20.013112490000001</v>
      </c>
      <c r="S181" s="130">
        <v>1.5774428599999999</v>
      </c>
      <c r="T181" s="130">
        <v>3.19858865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13300.86218625</v>
      </c>
      <c r="C182" s="130">
        <v>2998.7964845299998</v>
      </c>
      <c r="D182" s="130">
        <v>1.02430792</v>
      </c>
      <c r="E182" s="130">
        <v>3173.7053312600001</v>
      </c>
      <c r="F182" s="130">
        <v>35.796193160000001</v>
      </c>
      <c r="G182" s="130">
        <v>39.531684509999998</v>
      </c>
      <c r="H182" s="130">
        <v>197.11736281</v>
      </c>
      <c r="I182" s="130">
        <v>5691.8781849500001</v>
      </c>
      <c r="J182" s="130">
        <v>767.75707186</v>
      </c>
      <c r="K182" s="130">
        <v>1.9610912199999999</v>
      </c>
      <c r="L182" s="130">
        <v>22.95709021</v>
      </c>
      <c r="M182" s="130">
        <v>0</v>
      </c>
      <c r="N182" s="130">
        <v>285.24834096000001</v>
      </c>
      <c r="O182" s="130">
        <v>4.9044478199999997</v>
      </c>
      <c r="P182" s="130">
        <v>55.915717260000001</v>
      </c>
      <c r="Q182" s="130">
        <v>0</v>
      </c>
      <c r="R182" s="130">
        <v>19.56844907</v>
      </c>
      <c r="S182" s="130">
        <v>1.4713455099999999</v>
      </c>
      <c r="T182" s="130">
        <v>3.2290831999999998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8">
        <v>45778</v>
      </c>
      <c r="B183" s="130">
        <v>13703.756249620001</v>
      </c>
      <c r="C183" s="130">
        <v>3089.8271316300002</v>
      </c>
      <c r="D183" s="130">
        <v>0.98602955999999997</v>
      </c>
      <c r="E183" s="130">
        <v>3437.0702346399999</v>
      </c>
      <c r="F183" s="130">
        <v>36.034210780000002</v>
      </c>
      <c r="G183" s="130">
        <v>37.048880879999999</v>
      </c>
      <c r="H183" s="130">
        <v>240.53699456999999</v>
      </c>
      <c r="I183" s="130">
        <v>5690.0805589199999</v>
      </c>
      <c r="J183" s="130">
        <v>777.10520653000003</v>
      </c>
      <c r="K183" s="130">
        <v>1.83841312</v>
      </c>
      <c r="L183" s="130">
        <v>24.92670446</v>
      </c>
      <c r="M183" s="130">
        <v>0</v>
      </c>
      <c r="N183" s="130">
        <v>281.96836153999999</v>
      </c>
      <c r="O183" s="130">
        <v>5.1836751300000001</v>
      </c>
      <c r="P183" s="130">
        <v>55.82740433</v>
      </c>
      <c r="Q183" s="130">
        <v>0</v>
      </c>
      <c r="R183" s="130">
        <v>20.671648680000001</v>
      </c>
      <c r="S183" s="130">
        <v>1.3842974699999999</v>
      </c>
      <c r="T183" s="130">
        <v>3.2664973800000001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8">
        <v>45809</v>
      </c>
      <c r="B184" s="130">
        <v>14113.70259461</v>
      </c>
      <c r="C184" s="130">
        <v>3251.3825742700001</v>
      </c>
      <c r="D184" s="130">
        <v>0.93932093000000005</v>
      </c>
      <c r="E184" s="130">
        <v>3468.49719332</v>
      </c>
      <c r="F184" s="130">
        <v>33.855057840000001</v>
      </c>
      <c r="G184" s="130">
        <v>33.445421770000003</v>
      </c>
      <c r="H184" s="130">
        <v>265.38013185</v>
      </c>
      <c r="I184" s="130">
        <v>5914.6079744199997</v>
      </c>
      <c r="J184" s="130">
        <v>762.80424771000003</v>
      </c>
      <c r="K184" s="130">
        <v>1.8414712</v>
      </c>
      <c r="L184" s="130">
        <v>28.6435931</v>
      </c>
      <c r="M184" s="130">
        <v>0</v>
      </c>
      <c r="N184" s="130">
        <v>261.16701390999998</v>
      </c>
      <c r="O184" s="130">
        <v>5.2532964499999997</v>
      </c>
      <c r="P184" s="130">
        <v>61.464337209999997</v>
      </c>
      <c r="Q184" s="130">
        <v>0</v>
      </c>
      <c r="R184" s="130">
        <v>19.910616149999999</v>
      </c>
      <c r="S184" s="130">
        <v>1.23630558</v>
      </c>
      <c r="T184" s="130">
        <v>3.2740388999999999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8">
        <v>45839</v>
      </c>
      <c r="B185" s="130">
        <v>14307.445078049999</v>
      </c>
      <c r="C185" s="130">
        <v>3265.8467054399998</v>
      </c>
      <c r="D185" s="130">
        <v>0.91058678000000004</v>
      </c>
      <c r="E185" s="130">
        <v>3509.81315937</v>
      </c>
      <c r="F185" s="130">
        <v>33.215988840000001</v>
      </c>
      <c r="G185" s="130">
        <v>37.716566</v>
      </c>
      <c r="H185" s="130">
        <v>275.47118559</v>
      </c>
      <c r="I185" s="130">
        <v>6017.0083116300002</v>
      </c>
      <c r="J185" s="130">
        <v>783.34517153000002</v>
      </c>
      <c r="K185" s="130">
        <v>1.4837894300000001</v>
      </c>
      <c r="L185" s="130">
        <v>26.690317579999999</v>
      </c>
      <c r="M185" s="130">
        <v>0</v>
      </c>
      <c r="N185" s="130">
        <v>262.32089472000001</v>
      </c>
      <c r="O185" s="130">
        <v>5.8836786099999996</v>
      </c>
      <c r="P185" s="130">
        <v>60.883797569999999</v>
      </c>
      <c r="Q185" s="130">
        <v>0</v>
      </c>
      <c r="R185" s="130">
        <v>22.43484978</v>
      </c>
      <c r="S185" s="130">
        <v>1.12783627</v>
      </c>
      <c r="T185" s="130">
        <v>3.29223891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8">
        <v>45870</v>
      </c>
      <c r="B186" s="130">
        <v>14898.037585300001</v>
      </c>
      <c r="C186" s="130">
        <v>3348.8692307699998</v>
      </c>
      <c r="D186" s="130">
        <v>0.87497035999999995</v>
      </c>
      <c r="E186" s="130">
        <v>3723.12809199</v>
      </c>
      <c r="F186" s="130">
        <v>32.479790020000003</v>
      </c>
      <c r="G186" s="130">
        <v>36.320695139999998</v>
      </c>
      <c r="H186" s="130">
        <v>294.58910839999999</v>
      </c>
      <c r="I186" s="130">
        <v>6297.5823318399998</v>
      </c>
      <c r="J186" s="130">
        <v>745.58294151999996</v>
      </c>
      <c r="K186" s="130">
        <v>1.76939947</v>
      </c>
      <c r="L186" s="130">
        <v>25.311602019999999</v>
      </c>
      <c r="M186" s="130">
        <v>0</v>
      </c>
      <c r="N186" s="130">
        <v>255.30025283000001</v>
      </c>
      <c r="O186" s="130">
        <v>6.2355399299999998</v>
      </c>
      <c r="P186" s="130">
        <v>103.88553509</v>
      </c>
      <c r="Q186" s="130">
        <v>0</v>
      </c>
      <c r="R186" s="130">
        <v>21.789565</v>
      </c>
      <c r="S186" s="130">
        <v>1.03071526</v>
      </c>
      <c r="T186" s="130">
        <v>3.2878156600000001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8">
        <v>45901</v>
      </c>
      <c r="B187" s="130">
        <v>15217.607362659999</v>
      </c>
      <c r="C187" s="130">
        <v>3435.29157192</v>
      </c>
      <c r="D187" s="130">
        <v>0.84431688999999999</v>
      </c>
      <c r="E187" s="130">
        <v>3877.3529907900001</v>
      </c>
      <c r="F187" s="130">
        <v>32.422469849999999</v>
      </c>
      <c r="G187" s="130">
        <v>35.117271080000002</v>
      </c>
      <c r="H187" s="130">
        <v>307.94130587000001</v>
      </c>
      <c r="I187" s="130">
        <v>6354.0506398699999</v>
      </c>
      <c r="J187" s="130">
        <v>757.29498960000001</v>
      </c>
      <c r="K187" s="130">
        <v>1.67026583</v>
      </c>
      <c r="L187" s="130">
        <v>24.367992839999999</v>
      </c>
      <c r="M187" s="130">
        <v>0</v>
      </c>
      <c r="N187" s="130">
        <v>257.64983217000002</v>
      </c>
      <c r="O187" s="130">
        <v>5.5887578099999997</v>
      </c>
      <c r="P187" s="130">
        <v>102.45956321</v>
      </c>
      <c r="Q187" s="130">
        <v>0</v>
      </c>
      <c r="R187" s="130">
        <v>21.307679619999998</v>
      </c>
      <c r="S187" s="130">
        <v>0.94721906</v>
      </c>
      <c r="T187" s="130">
        <v>3.3004962500000001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8">
        <v>45931</v>
      </c>
      <c r="B188" s="130">
        <v>15464.387713239999</v>
      </c>
      <c r="C188" s="130">
        <v>3456.6313578600002</v>
      </c>
      <c r="D188" s="130">
        <v>3.0584429700000002</v>
      </c>
      <c r="E188" s="130">
        <v>3877.9354384600001</v>
      </c>
      <c r="F188" s="130">
        <v>31.49901015</v>
      </c>
      <c r="G188" s="130">
        <v>65.834937749999995</v>
      </c>
      <c r="H188" s="130">
        <v>306.67664719999999</v>
      </c>
      <c r="I188" s="130">
        <v>6505.68579761</v>
      </c>
      <c r="J188" s="130">
        <v>795.50736759999995</v>
      </c>
      <c r="K188" s="130">
        <v>1.57444929</v>
      </c>
      <c r="L188" s="130">
        <v>23.613476720000001</v>
      </c>
      <c r="M188" s="130">
        <v>0</v>
      </c>
      <c r="N188" s="130">
        <v>263.67178529</v>
      </c>
      <c r="O188" s="130">
        <v>6.01273751</v>
      </c>
      <c r="P188" s="130">
        <v>101.65028314</v>
      </c>
      <c r="Q188" s="130">
        <v>0</v>
      </c>
      <c r="R188" s="130">
        <v>20.873329470000002</v>
      </c>
      <c r="S188" s="130">
        <v>0.84774249000000002</v>
      </c>
      <c r="T188" s="130">
        <v>3.3149097300000001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8">
        <v>45962</v>
      </c>
      <c r="B189" s="130">
        <v>16104.447743160001</v>
      </c>
      <c r="C189" s="130">
        <v>3457.3687784099998</v>
      </c>
      <c r="D189" s="130">
        <v>2.9885866399999998</v>
      </c>
      <c r="E189" s="130">
        <v>4099.9017903699996</v>
      </c>
      <c r="F189" s="130">
        <v>31.218526359999998</v>
      </c>
      <c r="G189" s="130">
        <v>69.093596410000004</v>
      </c>
      <c r="H189" s="130">
        <v>313.68360744</v>
      </c>
      <c r="I189" s="130">
        <v>6897.1193294200002</v>
      </c>
      <c r="J189" s="130">
        <v>810.55621819999999</v>
      </c>
      <c r="K189" s="130">
        <v>1.46471372</v>
      </c>
      <c r="L189" s="130">
        <v>24.600999609999999</v>
      </c>
      <c r="M189" s="130">
        <v>0</v>
      </c>
      <c r="N189" s="130">
        <v>265.04515299000002</v>
      </c>
      <c r="O189" s="130">
        <v>5.43317228</v>
      </c>
      <c r="P189" s="130">
        <v>100.84815883</v>
      </c>
      <c r="Q189" s="130">
        <v>0</v>
      </c>
      <c r="R189" s="130">
        <v>21.0794982</v>
      </c>
      <c r="S189" s="130">
        <v>0.74101260999999996</v>
      </c>
      <c r="T189" s="130">
        <v>3.3046016699999998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229</v>
      </c>
    </row>
    <row r="6" spans="1:20" s="31" customFormat="1">
      <c r="A6" s="215" t="s">
        <v>0</v>
      </c>
      <c r="B6" s="205" t="s">
        <v>1</v>
      </c>
      <c r="C6" s="205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56</v>
      </c>
      <c r="M6" s="216" t="s">
        <v>55</v>
      </c>
    </row>
    <row r="7" spans="1:20" s="31" customFormat="1">
      <c r="A7" s="215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216"/>
    </row>
    <row r="8" spans="1:20" ht="27.6">
      <c r="A8" s="215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8">
        <v>45413</v>
      </c>
      <c r="B171" s="130">
        <v>9510.6563573000003</v>
      </c>
      <c r="C171" s="130">
        <v>0.51355898</v>
      </c>
      <c r="D171" s="130">
        <v>0.51355898</v>
      </c>
      <c r="E171" s="130">
        <v>0</v>
      </c>
      <c r="F171" s="130">
        <v>0.40390143000000001</v>
      </c>
      <c r="G171" s="130">
        <v>0.10965755000000001</v>
      </c>
      <c r="H171" s="130">
        <v>0</v>
      </c>
      <c r="I171" s="130">
        <v>0</v>
      </c>
      <c r="J171" s="130">
        <v>0</v>
      </c>
      <c r="K171" s="130">
        <v>0</v>
      </c>
      <c r="L171" s="130">
        <v>9510.1427983199992</v>
      </c>
      <c r="M171" s="130">
        <v>1577.4060167499999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8">
        <v>45444</v>
      </c>
      <c r="B172" s="130">
        <v>9985.6694805700008</v>
      </c>
      <c r="C172" s="130">
        <v>0.35687015</v>
      </c>
      <c r="D172" s="130">
        <v>0.35687015</v>
      </c>
      <c r="E172" s="130">
        <v>0</v>
      </c>
      <c r="F172" s="130">
        <v>0.35687015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9985.3126104200001</v>
      </c>
      <c r="M172" s="130">
        <v>1959.2396878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8">
        <v>45474</v>
      </c>
      <c r="B173" s="130">
        <v>9971.9161526400003</v>
      </c>
      <c r="C173" s="130">
        <v>5.4714873800000001</v>
      </c>
      <c r="D173" s="130">
        <v>5.4714873800000001</v>
      </c>
      <c r="E173" s="130">
        <v>0</v>
      </c>
      <c r="F173" s="130">
        <v>5.4714873800000001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9966.44466526</v>
      </c>
      <c r="M173" s="130">
        <v>2004.9175044999999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8">
        <v>45505</v>
      </c>
      <c r="B174" s="130">
        <v>10510.58381041</v>
      </c>
      <c r="C174" s="130">
        <v>10.34408882</v>
      </c>
      <c r="D174" s="130">
        <v>10.34408882</v>
      </c>
      <c r="E174" s="130">
        <v>0</v>
      </c>
      <c r="F174" s="130">
        <v>10.34408882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10500.23972159</v>
      </c>
      <c r="M174" s="130">
        <v>1644.48793475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8">
        <v>45536</v>
      </c>
      <c r="B175" s="130">
        <v>10584.946563379999</v>
      </c>
      <c r="C175" s="130">
        <v>10.4032418</v>
      </c>
      <c r="D175" s="130">
        <v>10.4032418</v>
      </c>
      <c r="E175" s="130">
        <v>0</v>
      </c>
      <c r="F175" s="130">
        <v>10.4032418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10574.54332158</v>
      </c>
      <c r="M175" s="130">
        <v>1644.3348072199999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8">
        <v>45566</v>
      </c>
      <c r="B176" s="130">
        <v>10513.778931180001</v>
      </c>
      <c r="C176" s="130">
        <v>10.26629097</v>
      </c>
      <c r="D176" s="130">
        <v>10.26629097</v>
      </c>
      <c r="E176" s="130">
        <v>0</v>
      </c>
      <c r="F176" s="130">
        <v>10.26629097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10503.51264021</v>
      </c>
      <c r="M176" s="130">
        <v>1356.28999058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10563.048082949999</v>
      </c>
      <c r="C177" s="130">
        <v>10.34009118</v>
      </c>
      <c r="D177" s="130">
        <v>10.34009118</v>
      </c>
      <c r="E177" s="130">
        <v>0</v>
      </c>
      <c r="F177" s="130">
        <v>10.34009118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10552.707991769999</v>
      </c>
      <c r="M177" s="130">
        <v>1401.65886009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11730.026346389999</v>
      </c>
      <c r="C178" s="130">
        <v>22.221388059999999</v>
      </c>
      <c r="D178" s="130">
        <v>22.221388059999999</v>
      </c>
      <c r="E178" s="130">
        <v>0</v>
      </c>
      <c r="F178" s="130">
        <v>22.221388059999999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11707.80495833</v>
      </c>
      <c r="M178" s="130">
        <v>2160.3307704600002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12306.41836442</v>
      </c>
      <c r="C179" s="130">
        <v>22.176641329999999</v>
      </c>
      <c r="D179" s="130">
        <v>22.176641329999999</v>
      </c>
      <c r="E179" s="130">
        <v>0</v>
      </c>
      <c r="F179" s="130">
        <v>22.176641329999999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12284.241723089999</v>
      </c>
      <c r="M179" s="130">
        <v>2553.1328766500001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12395.64176952</v>
      </c>
      <c r="C180" s="130">
        <v>22.027300310000001</v>
      </c>
      <c r="D180" s="130">
        <v>22.027300310000001</v>
      </c>
      <c r="E180" s="130">
        <v>0</v>
      </c>
      <c r="F180" s="130">
        <v>22.027300310000001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12373.614469210001</v>
      </c>
      <c r="M180" s="130">
        <v>2584.98558731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12848.628551809999</v>
      </c>
      <c r="C181" s="130">
        <v>21.919522130000001</v>
      </c>
      <c r="D181" s="130">
        <v>21.919522130000001</v>
      </c>
      <c r="E181" s="130">
        <v>0</v>
      </c>
      <c r="F181" s="130">
        <v>21.919522130000001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12826.70902968</v>
      </c>
      <c r="M181" s="130">
        <v>2585.5563543899998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13300.86218625</v>
      </c>
      <c r="C182" s="130">
        <v>22.106714019999998</v>
      </c>
      <c r="D182" s="130">
        <v>22.106714019999998</v>
      </c>
      <c r="E182" s="130">
        <v>0</v>
      </c>
      <c r="F182" s="130">
        <v>22.106714019999998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13278.755472229999</v>
      </c>
      <c r="M182" s="130">
        <v>2661.8272001999999</v>
      </c>
      <c r="N182" s="130"/>
      <c r="O182" s="130"/>
      <c r="P182" s="130"/>
      <c r="Q182" s="130"/>
      <c r="R182" s="130"/>
      <c r="S182" s="130"/>
      <c r="T182" s="130"/>
    </row>
    <row r="183" spans="1:20">
      <c r="A183" s="8">
        <v>45778</v>
      </c>
      <c r="B183" s="130">
        <v>13703.756249620001</v>
      </c>
      <c r="C183" s="130">
        <v>22.15618139</v>
      </c>
      <c r="D183" s="130">
        <v>22.15618139</v>
      </c>
      <c r="E183" s="130">
        <v>0</v>
      </c>
      <c r="F183" s="130">
        <v>22.15618139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13681.60006823</v>
      </c>
      <c r="M183" s="130">
        <v>2925.9892379799999</v>
      </c>
      <c r="N183" s="130"/>
      <c r="O183" s="130"/>
      <c r="P183" s="130"/>
      <c r="Q183" s="130"/>
      <c r="R183" s="130"/>
      <c r="S183" s="130"/>
      <c r="T183" s="130"/>
    </row>
    <row r="184" spans="1:20">
      <c r="A184" s="8">
        <v>45809</v>
      </c>
      <c r="B184" s="130">
        <v>14113.70259461</v>
      </c>
      <c r="C184" s="130">
        <v>27.604983699999998</v>
      </c>
      <c r="D184" s="130">
        <v>27.604983699999998</v>
      </c>
      <c r="E184" s="130">
        <v>0</v>
      </c>
      <c r="F184" s="130">
        <v>27.604983699999998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14086.097610909999</v>
      </c>
      <c r="M184" s="130">
        <v>3129.6953880699998</v>
      </c>
      <c r="N184" s="130"/>
      <c r="O184" s="130"/>
      <c r="P184" s="130"/>
      <c r="Q184" s="130"/>
      <c r="R184" s="130"/>
      <c r="S184" s="130"/>
      <c r="T184" s="130"/>
    </row>
    <row r="185" spans="1:20">
      <c r="A185" s="8">
        <v>45839</v>
      </c>
      <c r="B185" s="130">
        <v>14307.445078049999</v>
      </c>
      <c r="C185" s="130">
        <v>104.33561362</v>
      </c>
      <c r="D185" s="130">
        <v>104.33561362</v>
      </c>
      <c r="E185" s="130">
        <v>0</v>
      </c>
      <c r="F185" s="130">
        <v>104.33561362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14203.109464429999</v>
      </c>
      <c r="M185" s="130">
        <v>2793.8092062699998</v>
      </c>
      <c r="N185" s="130"/>
      <c r="O185" s="130"/>
      <c r="P185" s="130"/>
      <c r="Q185" s="130"/>
      <c r="R185" s="130"/>
      <c r="S185" s="130"/>
      <c r="T185" s="130"/>
    </row>
    <row r="186" spans="1:20">
      <c r="A186" s="8">
        <v>45870</v>
      </c>
      <c r="B186" s="130">
        <v>14898.037585300001</v>
      </c>
      <c r="C186" s="130">
        <v>105.25101305</v>
      </c>
      <c r="D186" s="130">
        <v>105.25101305</v>
      </c>
      <c r="E186" s="130">
        <v>0</v>
      </c>
      <c r="F186" s="130">
        <v>105.25101305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14792.786572249999</v>
      </c>
      <c r="M186" s="130">
        <v>3000.5807805499999</v>
      </c>
      <c r="N186" s="130"/>
      <c r="O186" s="130"/>
      <c r="P186" s="130"/>
      <c r="Q186" s="130"/>
      <c r="R186" s="130"/>
      <c r="S186" s="130"/>
      <c r="T186" s="130"/>
    </row>
    <row r="187" spans="1:20">
      <c r="A187" s="8">
        <v>45901</v>
      </c>
      <c r="B187" s="130">
        <v>15217.607362659999</v>
      </c>
      <c r="C187" s="130">
        <v>105.16657093000001</v>
      </c>
      <c r="D187" s="130">
        <v>105.16657093000001</v>
      </c>
      <c r="E187" s="130">
        <v>0</v>
      </c>
      <c r="F187" s="130">
        <v>105.16657093000001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15112.44079173</v>
      </c>
      <c r="M187" s="130">
        <v>3383.5475096300001</v>
      </c>
      <c r="N187" s="130"/>
      <c r="O187" s="130"/>
      <c r="P187" s="130"/>
      <c r="Q187" s="130"/>
      <c r="R187" s="130"/>
      <c r="S187" s="130"/>
      <c r="T187" s="130"/>
    </row>
    <row r="188" spans="1:20">
      <c r="A188" s="8">
        <v>45931</v>
      </c>
      <c r="B188" s="130">
        <v>15464.387713239999</v>
      </c>
      <c r="C188" s="130">
        <v>104.72717316000001</v>
      </c>
      <c r="D188" s="130">
        <v>104.72717316000001</v>
      </c>
      <c r="E188" s="130">
        <v>0</v>
      </c>
      <c r="F188" s="130">
        <v>104.72717316000001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15359.66054008</v>
      </c>
      <c r="M188" s="130">
        <v>2407.4018076900002</v>
      </c>
      <c r="N188" s="130"/>
      <c r="O188" s="130"/>
      <c r="P188" s="130"/>
      <c r="Q188" s="130"/>
      <c r="R188" s="130"/>
      <c r="S188" s="130"/>
      <c r="T188" s="130"/>
    </row>
    <row r="189" spans="1:20">
      <c r="A189" s="8">
        <v>45962</v>
      </c>
      <c r="B189" s="130">
        <v>16104.447743160001</v>
      </c>
      <c r="C189" s="130">
        <v>96.040631930000004</v>
      </c>
      <c r="D189" s="130">
        <v>96.040631930000004</v>
      </c>
      <c r="E189" s="130">
        <v>0</v>
      </c>
      <c r="F189" s="130">
        <v>96.040631930000004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16008.407111230001</v>
      </c>
      <c r="M189" s="130">
        <v>4015.7719046799998</v>
      </c>
      <c r="N189" s="130"/>
      <c r="O189" s="130"/>
      <c r="P189" s="130"/>
      <c r="Q189" s="130"/>
      <c r="R189" s="130"/>
      <c r="S189" s="130"/>
      <c r="T18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229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5" t="s">
        <v>1</v>
      </c>
      <c r="C6" s="205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5" t="s">
        <v>60</v>
      </c>
      <c r="V6" s="205" t="s">
        <v>55</v>
      </c>
    </row>
    <row r="7" spans="1:28" s="33" customFormat="1" ht="15" customHeight="1">
      <c r="A7" s="219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5"/>
      <c r="V7" s="205"/>
    </row>
    <row r="8" spans="1:28" ht="55.2">
      <c r="A8" s="219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5"/>
      <c r="V8" s="205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 hidden="1" outlineLevel="1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  <row r="171" spans="1:28" hidden="1" outlineLevel="1">
      <c r="A171" s="8">
        <v>45413</v>
      </c>
      <c r="B171" s="130">
        <v>4606.1699355299997</v>
      </c>
      <c r="C171" s="130">
        <v>2982.9133679500001</v>
      </c>
      <c r="D171" s="130">
        <v>2891.3109399300001</v>
      </c>
      <c r="E171" s="130">
        <v>2124.5655732099999</v>
      </c>
      <c r="F171" s="130">
        <v>640.51060724000001</v>
      </c>
      <c r="G171" s="130">
        <v>126.23475947999999</v>
      </c>
      <c r="H171" s="130">
        <v>91.602428020000005</v>
      </c>
      <c r="I171" s="130">
        <v>1.05659065</v>
      </c>
      <c r="J171" s="130">
        <v>0.82206093000000002</v>
      </c>
      <c r="K171" s="130">
        <v>89.723776439999995</v>
      </c>
      <c r="L171" s="130">
        <v>866.37006587999997</v>
      </c>
      <c r="M171" s="130">
        <v>815.97312694000004</v>
      </c>
      <c r="N171" s="130">
        <v>0</v>
      </c>
      <c r="O171" s="130">
        <v>7.9993565999999996</v>
      </c>
      <c r="P171" s="130">
        <v>807.97377033999999</v>
      </c>
      <c r="Q171" s="130">
        <v>50.396938939999998</v>
      </c>
      <c r="R171" s="130">
        <v>0</v>
      </c>
      <c r="S171" s="130">
        <v>2.8335388099999999</v>
      </c>
      <c r="T171" s="130">
        <v>47.563400129999998</v>
      </c>
      <c r="U171" s="130">
        <v>756.88650170000005</v>
      </c>
      <c r="V171" s="130">
        <v>1086.2715591599999</v>
      </c>
      <c r="W171" s="130"/>
      <c r="X171" s="130"/>
      <c r="Y171" s="130"/>
      <c r="Z171" s="130"/>
      <c r="AA171" s="130"/>
      <c r="AB171" s="130"/>
    </row>
    <row r="172" spans="1:28" hidden="1" outlineLevel="1">
      <c r="A172" s="8">
        <v>45444</v>
      </c>
      <c r="B172" s="130">
        <v>4699.9604097499996</v>
      </c>
      <c r="C172" s="130">
        <v>3020.22511257</v>
      </c>
      <c r="D172" s="130">
        <v>2930.3074430000001</v>
      </c>
      <c r="E172" s="130">
        <v>2144.64482825</v>
      </c>
      <c r="F172" s="130">
        <v>662.08551996999995</v>
      </c>
      <c r="G172" s="130">
        <v>123.57709478</v>
      </c>
      <c r="H172" s="130">
        <v>89.917669570000001</v>
      </c>
      <c r="I172" s="130">
        <v>1.06484212</v>
      </c>
      <c r="J172" s="130">
        <v>0.81631138999999997</v>
      </c>
      <c r="K172" s="130">
        <v>88.036516059999997</v>
      </c>
      <c r="L172" s="130">
        <v>881.29112533</v>
      </c>
      <c r="M172" s="130">
        <v>838.29953551000006</v>
      </c>
      <c r="N172" s="130">
        <v>0</v>
      </c>
      <c r="O172" s="130">
        <v>7.6978533599999999</v>
      </c>
      <c r="P172" s="130">
        <v>830.60168214999999</v>
      </c>
      <c r="Q172" s="130">
        <v>42.991589820000002</v>
      </c>
      <c r="R172" s="130">
        <v>0</v>
      </c>
      <c r="S172" s="130">
        <v>2.6655592499999998</v>
      </c>
      <c r="T172" s="130">
        <v>40.32603057</v>
      </c>
      <c r="U172" s="130">
        <v>798.44417184999998</v>
      </c>
      <c r="V172" s="130">
        <v>1109.1858333099999</v>
      </c>
      <c r="W172" s="130"/>
      <c r="X172" s="130"/>
      <c r="Y172" s="130"/>
      <c r="Z172" s="130"/>
      <c r="AA172" s="130"/>
      <c r="AB172" s="130"/>
    </row>
    <row r="173" spans="1:28" hidden="1" outlineLevel="1">
      <c r="A173" s="8">
        <v>45474</v>
      </c>
      <c r="B173" s="130">
        <v>4807.8401061300001</v>
      </c>
      <c r="C173" s="130">
        <v>3086.2511685499999</v>
      </c>
      <c r="D173" s="130">
        <v>2994.5313057399999</v>
      </c>
      <c r="E173" s="130">
        <v>2218.1785513300001</v>
      </c>
      <c r="F173" s="130">
        <v>655.13140710000005</v>
      </c>
      <c r="G173" s="130">
        <v>121.22134731</v>
      </c>
      <c r="H173" s="130">
        <v>91.719862809999995</v>
      </c>
      <c r="I173" s="130">
        <v>1.1204651699999999</v>
      </c>
      <c r="J173" s="130">
        <v>0.83078487999999995</v>
      </c>
      <c r="K173" s="130">
        <v>89.768612759999996</v>
      </c>
      <c r="L173" s="130">
        <v>909.53232594999997</v>
      </c>
      <c r="M173" s="130">
        <v>866.10172568999997</v>
      </c>
      <c r="N173" s="130">
        <v>0</v>
      </c>
      <c r="O173" s="130">
        <v>7.3824274299999999</v>
      </c>
      <c r="P173" s="130">
        <v>858.71929825999996</v>
      </c>
      <c r="Q173" s="130">
        <v>43.430600259999999</v>
      </c>
      <c r="R173" s="130">
        <v>0</v>
      </c>
      <c r="S173" s="130">
        <v>2.74980687</v>
      </c>
      <c r="T173" s="130">
        <v>40.680793389999998</v>
      </c>
      <c r="U173" s="130">
        <v>812.05661163000002</v>
      </c>
      <c r="V173" s="130">
        <v>1135.80234759</v>
      </c>
      <c r="W173" s="130"/>
      <c r="X173" s="130"/>
      <c r="Y173" s="130"/>
      <c r="Z173" s="130"/>
      <c r="AA173" s="130"/>
      <c r="AB173" s="130"/>
    </row>
    <row r="174" spans="1:28" hidden="1" outlineLevel="1">
      <c r="A174" s="8">
        <v>45505</v>
      </c>
      <c r="B174" s="130">
        <v>4943.2648742199999</v>
      </c>
      <c r="C174" s="130">
        <v>3185.3917725599999</v>
      </c>
      <c r="D174" s="130">
        <v>3090.5690376299999</v>
      </c>
      <c r="E174" s="130">
        <v>2274.5656788800002</v>
      </c>
      <c r="F174" s="130">
        <v>696.04669678000005</v>
      </c>
      <c r="G174" s="130">
        <v>119.95666197</v>
      </c>
      <c r="H174" s="130">
        <v>94.822734929999996</v>
      </c>
      <c r="I174" s="130">
        <v>1.09653577</v>
      </c>
      <c r="J174" s="130">
        <v>0.84350400000000003</v>
      </c>
      <c r="K174" s="130">
        <v>92.882695159999997</v>
      </c>
      <c r="L174" s="130">
        <v>938.09581478999996</v>
      </c>
      <c r="M174" s="130">
        <v>894.61445836999997</v>
      </c>
      <c r="N174" s="130">
        <v>0</v>
      </c>
      <c r="O174" s="130">
        <v>7.0869784500000002</v>
      </c>
      <c r="P174" s="130">
        <v>887.52747992000002</v>
      </c>
      <c r="Q174" s="130">
        <v>43.481356419999997</v>
      </c>
      <c r="R174" s="130">
        <v>0</v>
      </c>
      <c r="S174" s="130">
        <v>2.33078005</v>
      </c>
      <c r="T174" s="130">
        <v>41.150576370000003</v>
      </c>
      <c r="U174" s="130">
        <v>819.77728687000001</v>
      </c>
      <c r="V174" s="130">
        <v>1161.3710980000001</v>
      </c>
      <c r="W174" s="130"/>
      <c r="X174" s="130"/>
      <c r="Y174" s="130"/>
      <c r="Z174" s="130"/>
      <c r="AA174" s="130"/>
      <c r="AB174" s="130"/>
    </row>
    <row r="175" spans="1:28" hidden="1" outlineLevel="1">
      <c r="A175" s="8">
        <v>45536</v>
      </c>
      <c r="B175" s="130">
        <v>5022.2776042799997</v>
      </c>
      <c r="C175" s="130">
        <v>3228.9871642100002</v>
      </c>
      <c r="D175" s="130">
        <v>3134.2751981400002</v>
      </c>
      <c r="E175" s="130">
        <v>2303.45103096</v>
      </c>
      <c r="F175" s="130">
        <v>707.82483463000005</v>
      </c>
      <c r="G175" s="130">
        <v>122.99933255000001</v>
      </c>
      <c r="H175" s="130">
        <v>94.711966070000003</v>
      </c>
      <c r="I175" s="130">
        <v>1.12776644</v>
      </c>
      <c r="J175" s="130">
        <v>0.84536537</v>
      </c>
      <c r="K175" s="130">
        <v>92.738834260000004</v>
      </c>
      <c r="L175" s="130">
        <v>960.51372590000005</v>
      </c>
      <c r="M175" s="130">
        <v>917.33870420000005</v>
      </c>
      <c r="N175" s="130">
        <v>0</v>
      </c>
      <c r="O175" s="130">
        <v>6.4876021499999998</v>
      </c>
      <c r="P175" s="130">
        <v>910.85110205000001</v>
      </c>
      <c r="Q175" s="130">
        <v>43.175021700000002</v>
      </c>
      <c r="R175" s="130">
        <v>0</v>
      </c>
      <c r="S175" s="130">
        <v>2.3575661999999999</v>
      </c>
      <c r="T175" s="130">
        <v>40.817455500000001</v>
      </c>
      <c r="U175" s="130">
        <v>832.77671416999999</v>
      </c>
      <c r="V175" s="130">
        <v>1182.42225465</v>
      </c>
      <c r="W175" s="130"/>
      <c r="X175" s="130"/>
      <c r="Y175" s="130"/>
      <c r="Z175" s="130"/>
      <c r="AA175" s="130"/>
      <c r="AB175" s="130"/>
    </row>
    <row r="176" spans="1:28" hidden="1" outlineLevel="1">
      <c r="A176" s="8">
        <v>45566</v>
      </c>
      <c r="B176" s="130">
        <v>5078.6479423999999</v>
      </c>
      <c r="C176" s="130">
        <v>3253.4649555000001</v>
      </c>
      <c r="D176" s="130">
        <v>3189.7057266800002</v>
      </c>
      <c r="E176" s="130">
        <v>2339.6408166000001</v>
      </c>
      <c r="F176" s="130">
        <v>727.97227653000004</v>
      </c>
      <c r="G176" s="130">
        <v>122.09263355</v>
      </c>
      <c r="H176" s="130">
        <v>63.759228819999997</v>
      </c>
      <c r="I176" s="130">
        <v>1.1166131399999999</v>
      </c>
      <c r="J176" s="130">
        <v>0.83082661999999996</v>
      </c>
      <c r="K176" s="130">
        <v>61.811789060000002</v>
      </c>
      <c r="L176" s="130">
        <v>969.65850908000004</v>
      </c>
      <c r="M176" s="130">
        <v>941.34351776999995</v>
      </c>
      <c r="N176" s="130">
        <v>8.0803559999999996E-2</v>
      </c>
      <c r="O176" s="130">
        <v>6.09528436</v>
      </c>
      <c r="P176" s="130">
        <v>935.16742984999996</v>
      </c>
      <c r="Q176" s="130">
        <v>28.31499131</v>
      </c>
      <c r="R176" s="130">
        <v>0</v>
      </c>
      <c r="S176" s="130">
        <v>2.30564547</v>
      </c>
      <c r="T176" s="130">
        <v>26.009345840000002</v>
      </c>
      <c r="U176" s="130">
        <v>855.52447782000002</v>
      </c>
      <c r="V176" s="130">
        <v>1157.4743793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5180.1894985600002</v>
      </c>
      <c r="C177" s="130">
        <v>3315.1810061699998</v>
      </c>
      <c r="D177" s="130">
        <v>3251.9857147399998</v>
      </c>
      <c r="E177" s="130">
        <v>2382.11885807</v>
      </c>
      <c r="F177" s="130">
        <v>746.50591364000002</v>
      </c>
      <c r="G177" s="130">
        <v>123.36094303</v>
      </c>
      <c r="H177" s="130">
        <v>63.195291429999997</v>
      </c>
      <c r="I177" s="130">
        <v>1.1231280800000001</v>
      </c>
      <c r="J177" s="130">
        <v>0.82771731000000004</v>
      </c>
      <c r="K177" s="130">
        <v>61.24444604</v>
      </c>
      <c r="L177" s="130">
        <v>988.01211259000002</v>
      </c>
      <c r="M177" s="130">
        <v>960.11238961000004</v>
      </c>
      <c r="N177" s="130">
        <v>6.1951409999999998E-2</v>
      </c>
      <c r="O177" s="130">
        <v>5.6015839999999999</v>
      </c>
      <c r="P177" s="130">
        <v>954.44885420000003</v>
      </c>
      <c r="Q177" s="130">
        <v>27.89972298</v>
      </c>
      <c r="R177" s="130">
        <v>0</v>
      </c>
      <c r="S177" s="130">
        <v>2.28071571</v>
      </c>
      <c r="T177" s="130">
        <v>25.619007270000001</v>
      </c>
      <c r="U177" s="130">
        <v>876.9963798</v>
      </c>
      <c r="V177" s="130">
        <v>1170.12261627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5164.59394918</v>
      </c>
      <c r="C178" s="130">
        <v>3275.7117276499998</v>
      </c>
      <c r="D178" s="130">
        <v>3213.1607321900001</v>
      </c>
      <c r="E178" s="130">
        <v>2340.90974577</v>
      </c>
      <c r="F178" s="130">
        <v>750.76110216999996</v>
      </c>
      <c r="G178" s="130">
        <v>121.48988425</v>
      </c>
      <c r="H178" s="130">
        <v>62.550995460000003</v>
      </c>
      <c r="I178" s="130">
        <v>1.1426681999999999</v>
      </c>
      <c r="J178" s="130">
        <v>0.83310795999999998</v>
      </c>
      <c r="K178" s="130">
        <v>60.575219300000001</v>
      </c>
      <c r="L178" s="130">
        <v>996.41614369000001</v>
      </c>
      <c r="M178" s="130">
        <v>969.09390780000001</v>
      </c>
      <c r="N178" s="130">
        <v>0.15410351999999999</v>
      </c>
      <c r="O178" s="130">
        <v>5.3920246000000001</v>
      </c>
      <c r="P178" s="130">
        <v>963.54777967999996</v>
      </c>
      <c r="Q178" s="130">
        <v>27.322235890000002</v>
      </c>
      <c r="R178" s="130">
        <v>0</v>
      </c>
      <c r="S178" s="130">
        <v>2.10387681</v>
      </c>
      <c r="T178" s="130">
        <v>25.218359079999999</v>
      </c>
      <c r="U178" s="130">
        <v>892.46607784000003</v>
      </c>
      <c r="V178" s="130">
        <v>1177.8568254300001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5258.87256419</v>
      </c>
      <c r="C179" s="130">
        <v>3367.00720456</v>
      </c>
      <c r="D179" s="130">
        <v>3305.08977731</v>
      </c>
      <c r="E179" s="130">
        <v>2485.7809824199999</v>
      </c>
      <c r="F179" s="130">
        <v>701.14158444999998</v>
      </c>
      <c r="G179" s="130">
        <v>118.16721044000001</v>
      </c>
      <c r="H179" s="130">
        <v>61.917427250000003</v>
      </c>
      <c r="I179" s="130">
        <v>1.1578694199999999</v>
      </c>
      <c r="J179" s="130">
        <v>0.82721427000000003</v>
      </c>
      <c r="K179" s="130">
        <v>59.93234356</v>
      </c>
      <c r="L179" s="130">
        <v>1005.48448498</v>
      </c>
      <c r="M179" s="130">
        <v>978.73255742000003</v>
      </c>
      <c r="N179" s="130">
        <v>0.13182494</v>
      </c>
      <c r="O179" s="130">
        <v>5.1303903999999996</v>
      </c>
      <c r="P179" s="130">
        <v>973.47034208000002</v>
      </c>
      <c r="Q179" s="130">
        <v>26.751927559999999</v>
      </c>
      <c r="R179" s="130">
        <v>0</v>
      </c>
      <c r="S179" s="130">
        <v>2.0983066199999998</v>
      </c>
      <c r="T179" s="130">
        <v>24.65362094</v>
      </c>
      <c r="U179" s="130">
        <v>886.38087465000001</v>
      </c>
      <c r="V179" s="130">
        <v>1175.62542588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5336.1577744200004</v>
      </c>
      <c r="C180" s="130">
        <v>3411.4252549600001</v>
      </c>
      <c r="D180" s="130">
        <v>3349.3739177000002</v>
      </c>
      <c r="E180" s="130">
        <v>2525.6766212500002</v>
      </c>
      <c r="F180" s="130">
        <v>705.91205058000003</v>
      </c>
      <c r="G180" s="130">
        <v>117.78524587</v>
      </c>
      <c r="H180" s="130">
        <v>62.051337259999997</v>
      </c>
      <c r="I180" s="130">
        <v>1.1773353600000001</v>
      </c>
      <c r="J180" s="130">
        <v>0.82369238</v>
      </c>
      <c r="K180" s="130">
        <v>60.050309519999999</v>
      </c>
      <c r="L180" s="130">
        <v>1009.8846831</v>
      </c>
      <c r="M180" s="130">
        <v>983.48644373000002</v>
      </c>
      <c r="N180" s="130">
        <v>0.13800507000000001</v>
      </c>
      <c r="O180" s="130">
        <v>4.8905713000000004</v>
      </c>
      <c r="P180" s="130">
        <v>978.45786736000002</v>
      </c>
      <c r="Q180" s="130">
        <v>26.398239369999999</v>
      </c>
      <c r="R180" s="130">
        <v>0</v>
      </c>
      <c r="S180" s="130">
        <v>2.1105351799999998</v>
      </c>
      <c r="T180" s="130">
        <v>24.287704189999999</v>
      </c>
      <c r="U180" s="130">
        <v>914.84783635999997</v>
      </c>
      <c r="V180" s="130">
        <v>1178.7697284400001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5448.3950662699999</v>
      </c>
      <c r="C181" s="130">
        <v>3521.9866133599999</v>
      </c>
      <c r="D181" s="130">
        <v>3471.3513079600002</v>
      </c>
      <c r="E181" s="130">
        <v>2541.98461266</v>
      </c>
      <c r="F181" s="130">
        <v>807.36056954000003</v>
      </c>
      <c r="G181" s="130">
        <v>122.00612576</v>
      </c>
      <c r="H181" s="130">
        <v>50.6353054</v>
      </c>
      <c r="I181" s="130">
        <v>1.20516212</v>
      </c>
      <c r="J181" s="130">
        <v>0.84299274999999996</v>
      </c>
      <c r="K181" s="130">
        <v>48.587150530000002</v>
      </c>
      <c r="L181" s="130">
        <v>1010.54083971</v>
      </c>
      <c r="M181" s="130">
        <v>995.45769242999995</v>
      </c>
      <c r="N181" s="130">
        <v>0.16128266999999999</v>
      </c>
      <c r="O181" s="130">
        <v>4.6153296099999999</v>
      </c>
      <c r="P181" s="130">
        <v>990.68108014999996</v>
      </c>
      <c r="Q181" s="130">
        <v>15.08314728</v>
      </c>
      <c r="R181" s="130">
        <v>0</v>
      </c>
      <c r="S181" s="130">
        <v>1.9845262400000001</v>
      </c>
      <c r="T181" s="130">
        <v>13.098621039999999</v>
      </c>
      <c r="U181" s="130">
        <v>915.86761320000005</v>
      </c>
      <c r="V181" s="130">
        <v>1160.55045875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5534.3023477099996</v>
      </c>
      <c r="C182" s="130">
        <v>3568.2381767100001</v>
      </c>
      <c r="D182" s="130">
        <v>3514.4387803200002</v>
      </c>
      <c r="E182" s="130">
        <v>2720.9016612599999</v>
      </c>
      <c r="F182" s="130">
        <v>670.30358532000002</v>
      </c>
      <c r="G182" s="130">
        <v>123.23353374</v>
      </c>
      <c r="H182" s="130">
        <v>53.799396389999998</v>
      </c>
      <c r="I182" s="130">
        <v>1.2597693599999999</v>
      </c>
      <c r="J182" s="130">
        <v>0.86630666999999995</v>
      </c>
      <c r="K182" s="130">
        <v>51.673320359999998</v>
      </c>
      <c r="L182" s="130">
        <v>1021.10306842</v>
      </c>
      <c r="M182" s="130">
        <v>1006.35017583</v>
      </c>
      <c r="N182" s="130">
        <v>0.24367053999999999</v>
      </c>
      <c r="O182" s="130">
        <v>4.2463612499999996</v>
      </c>
      <c r="P182" s="130">
        <v>1001.86014404</v>
      </c>
      <c r="Q182" s="130">
        <v>14.75289259</v>
      </c>
      <c r="R182" s="130">
        <v>0</v>
      </c>
      <c r="S182" s="130">
        <v>2.1075069900000001</v>
      </c>
      <c r="T182" s="130">
        <v>12.645385599999999</v>
      </c>
      <c r="U182" s="130">
        <v>944.96110257999999</v>
      </c>
      <c r="V182" s="130">
        <v>1170.28507272</v>
      </c>
      <c r="W182" s="130"/>
      <c r="X182" s="130"/>
      <c r="Y182" s="130"/>
      <c r="Z182" s="130"/>
      <c r="AA182" s="130"/>
      <c r="AB182" s="130"/>
    </row>
    <row r="183" spans="1:28">
      <c r="A183" s="8">
        <v>45778</v>
      </c>
      <c r="B183" s="130">
        <v>5696.7907010700001</v>
      </c>
      <c r="C183" s="130">
        <v>3666.8328889899999</v>
      </c>
      <c r="D183" s="130">
        <v>3614.1659830899998</v>
      </c>
      <c r="E183" s="130">
        <v>2808.7572510800001</v>
      </c>
      <c r="F183" s="130">
        <v>678.95568447999995</v>
      </c>
      <c r="G183" s="130">
        <v>126.45304753000001</v>
      </c>
      <c r="H183" s="130">
        <v>52.666905900000003</v>
      </c>
      <c r="I183" s="130">
        <v>1.2689277800000001</v>
      </c>
      <c r="J183" s="130">
        <v>1.8528079999999999E-2</v>
      </c>
      <c r="K183" s="130">
        <v>51.379450040000002</v>
      </c>
      <c r="L183" s="130">
        <v>1042.2247797099999</v>
      </c>
      <c r="M183" s="130">
        <v>1028.2772268900001</v>
      </c>
      <c r="N183" s="130">
        <v>0.27744722999999999</v>
      </c>
      <c r="O183" s="130">
        <v>3.2243878000000001</v>
      </c>
      <c r="P183" s="130">
        <v>1024.7753918599999</v>
      </c>
      <c r="Q183" s="130">
        <v>13.94755282</v>
      </c>
      <c r="R183" s="130">
        <v>0</v>
      </c>
      <c r="S183" s="130">
        <v>1.7967326299999999</v>
      </c>
      <c r="T183" s="130">
        <v>12.150820189999999</v>
      </c>
      <c r="U183" s="130">
        <v>987.73303237000005</v>
      </c>
      <c r="V183" s="130">
        <v>1189.727629</v>
      </c>
      <c r="W183" s="130"/>
      <c r="X183" s="130"/>
      <c r="Y183" s="130"/>
      <c r="Z183" s="130"/>
      <c r="AA183" s="130"/>
      <c r="AB183" s="130"/>
    </row>
    <row r="184" spans="1:28">
      <c r="A184" s="8">
        <v>45809</v>
      </c>
      <c r="B184" s="130">
        <v>5770.2596196799996</v>
      </c>
      <c r="C184" s="130">
        <v>3696.1242699099998</v>
      </c>
      <c r="D184" s="130">
        <v>3641.5470665399998</v>
      </c>
      <c r="E184" s="130">
        <v>2819.3193981999998</v>
      </c>
      <c r="F184" s="130">
        <v>692.57158303000006</v>
      </c>
      <c r="G184" s="130">
        <v>129.65608531000001</v>
      </c>
      <c r="H184" s="130">
        <v>54.577203369999999</v>
      </c>
      <c r="I184" s="130">
        <v>1.32590399</v>
      </c>
      <c r="J184" s="130">
        <v>1.770476E-2</v>
      </c>
      <c r="K184" s="130">
        <v>53.233594619999998</v>
      </c>
      <c r="L184" s="130">
        <v>1062.7854311200001</v>
      </c>
      <c r="M184" s="130">
        <v>1049.2493256</v>
      </c>
      <c r="N184" s="130">
        <v>0.28449017999999998</v>
      </c>
      <c r="O184" s="130">
        <v>3.0434098000000001</v>
      </c>
      <c r="P184" s="130">
        <v>1045.92142562</v>
      </c>
      <c r="Q184" s="130">
        <v>13.53610552</v>
      </c>
      <c r="R184" s="130">
        <v>0</v>
      </c>
      <c r="S184" s="130">
        <v>1.88522955</v>
      </c>
      <c r="T184" s="130">
        <v>11.65087597</v>
      </c>
      <c r="U184" s="130">
        <v>1011.3499186499999</v>
      </c>
      <c r="V184" s="130">
        <v>1213.52685612</v>
      </c>
      <c r="W184" s="130"/>
      <c r="X184" s="130"/>
      <c r="Y184" s="130"/>
      <c r="Z184" s="130"/>
      <c r="AA184" s="130"/>
      <c r="AB184" s="130"/>
    </row>
    <row r="185" spans="1:28">
      <c r="A185" s="8">
        <v>45839</v>
      </c>
      <c r="B185" s="130">
        <v>5864.5674544699996</v>
      </c>
      <c r="C185" s="130">
        <v>3739.0009321500002</v>
      </c>
      <c r="D185" s="130">
        <v>3684.8007765900002</v>
      </c>
      <c r="E185" s="130">
        <v>2853.3128519699999</v>
      </c>
      <c r="F185" s="130">
        <v>694.99116092999998</v>
      </c>
      <c r="G185" s="130">
        <v>136.49676368999999</v>
      </c>
      <c r="H185" s="130">
        <v>54.200155559999999</v>
      </c>
      <c r="I185" s="130">
        <v>1.3400123500000001</v>
      </c>
      <c r="J185" s="130">
        <v>1.776469E-2</v>
      </c>
      <c r="K185" s="130">
        <v>52.842378519999997</v>
      </c>
      <c r="L185" s="130">
        <v>1106.70897702</v>
      </c>
      <c r="M185" s="130">
        <v>1093.8065008799999</v>
      </c>
      <c r="N185" s="130">
        <v>0.22073379000000001</v>
      </c>
      <c r="O185" s="130">
        <v>2.88979645</v>
      </c>
      <c r="P185" s="130">
        <v>1090.69597064</v>
      </c>
      <c r="Q185" s="130">
        <v>12.902476139999999</v>
      </c>
      <c r="R185" s="130">
        <v>0</v>
      </c>
      <c r="S185" s="130">
        <v>1.8734406400000001</v>
      </c>
      <c r="T185" s="130">
        <v>11.029035500000001</v>
      </c>
      <c r="U185" s="130">
        <v>1018.8575453</v>
      </c>
      <c r="V185" s="130">
        <v>1254.4213836700001</v>
      </c>
      <c r="W185" s="130"/>
      <c r="X185" s="130"/>
      <c r="Y185" s="130"/>
      <c r="Z185" s="130"/>
      <c r="AA185" s="130"/>
      <c r="AB185" s="130"/>
    </row>
    <row r="186" spans="1:28">
      <c r="A186" s="8">
        <v>45870</v>
      </c>
      <c r="B186" s="130">
        <v>6012.4187538599999</v>
      </c>
      <c r="C186" s="130">
        <v>3829.37765253</v>
      </c>
      <c r="D186" s="130">
        <v>3775.65726301</v>
      </c>
      <c r="E186" s="130">
        <v>2930.0055402600001</v>
      </c>
      <c r="F186" s="130">
        <v>700.22809626000003</v>
      </c>
      <c r="G186" s="130">
        <v>145.42362649</v>
      </c>
      <c r="H186" s="130">
        <v>53.720389519999998</v>
      </c>
      <c r="I186" s="130">
        <v>1.2531971</v>
      </c>
      <c r="J186" s="130">
        <v>7.47805E-3</v>
      </c>
      <c r="K186" s="130">
        <v>52.45971437</v>
      </c>
      <c r="L186" s="130">
        <v>1136.59997163</v>
      </c>
      <c r="M186" s="130">
        <v>1124.4396793599999</v>
      </c>
      <c r="N186" s="130">
        <v>0.22099095999999999</v>
      </c>
      <c r="O186" s="130">
        <v>2.7301876799999998</v>
      </c>
      <c r="P186" s="130">
        <v>1121.48850072</v>
      </c>
      <c r="Q186" s="130">
        <v>12.160292269999999</v>
      </c>
      <c r="R186" s="130">
        <v>0</v>
      </c>
      <c r="S186" s="130">
        <v>1.8035312999999999</v>
      </c>
      <c r="T186" s="130">
        <v>10.35676097</v>
      </c>
      <c r="U186" s="130">
        <v>1046.4411296999999</v>
      </c>
      <c r="V186" s="130">
        <v>1281.6301697199999</v>
      </c>
      <c r="W186" s="130"/>
      <c r="X186" s="130"/>
      <c r="Y186" s="130"/>
      <c r="Z186" s="130"/>
      <c r="AA186" s="130"/>
      <c r="AB186" s="130"/>
    </row>
    <row r="187" spans="1:28">
      <c r="A187" s="8">
        <v>45901</v>
      </c>
      <c r="B187" s="130">
        <v>6106.3610527999999</v>
      </c>
      <c r="C187" s="130">
        <v>3862.67825954</v>
      </c>
      <c r="D187" s="130">
        <v>3808.73848456</v>
      </c>
      <c r="E187" s="130">
        <v>2940.4137815200002</v>
      </c>
      <c r="F187" s="130">
        <v>713.16855379000003</v>
      </c>
      <c r="G187" s="130">
        <v>155.15614925</v>
      </c>
      <c r="H187" s="130">
        <v>53.939774980000003</v>
      </c>
      <c r="I187" s="130">
        <v>1.2765586099999999</v>
      </c>
      <c r="J187" s="130">
        <v>7.4896499999999996E-3</v>
      </c>
      <c r="K187" s="130">
        <v>52.655726719999997</v>
      </c>
      <c r="L187" s="130">
        <v>1175.67596908</v>
      </c>
      <c r="M187" s="130">
        <v>1165.09207857</v>
      </c>
      <c r="N187" s="130">
        <v>0.25866769000000001</v>
      </c>
      <c r="O187" s="130">
        <v>2.9502236800000001</v>
      </c>
      <c r="P187" s="130">
        <v>1161.8831872000001</v>
      </c>
      <c r="Q187" s="130">
        <v>10.58389051</v>
      </c>
      <c r="R187" s="130">
        <v>0</v>
      </c>
      <c r="S187" s="130">
        <v>1.6637826</v>
      </c>
      <c r="T187" s="130">
        <v>8.9201079100000005</v>
      </c>
      <c r="U187" s="130">
        <v>1068.00682418</v>
      </c>
      <c r="V187" s="130">
        <v>1322.6606822599999</v>
      </c>
      <c r="W187" s="130"/>
      <c r="X187" s="130"/>
      <c r="Y187" s="130"/>
      <c r="Z187" s="130"/>
      <c r="AA187" s="130"/>
      <c r="AB187" s="130"/>
    </row>
    <row r="188" spans="1:28">
      <c r="A188" s="8">
        <v>45931</v>
      </c>
      <c r="B188" s="130">
        <v>6201.2524407800001</v>
      </c>
      <c r="C188" s="130">
        <v>3905.10411273</v>
      </c>
      <c r="D188" s="130">
        <v>3850.6391899499999</v>
      </c>
      <c r="E188" s="130">
        <v>2950.6482121700001</v>
      </c>
      <c r="F188" s="130">
        <v>736.66844186000003</v>
      </c>
      <c r="G188" s="130">
        <v>163.32253592000001</v>
      </c>
      <c r="H188" s="130">
        <v>54.464922780000002</v>
      </c>
      <c r="I188" s="130">
        <v>1.30970063</v>
      </c>
      <c r="J188" s="130">
        <v>7.6056800000000001E-3</v>
      </c>
      <c r="K188" s="130">
        <v>53.147616470000003</v>
      </c>
      <c r="L188" s="130">
        <v>1226.1016541900001</v>
      </c>
      <c r="M188" s="130">
        <v>1215.4984175100001</v>
      </c>
      <c r="N188" s="130">
        <v>0.17610919999999999</v>
      </c>
      <c r="O188" s="130">
        <v>2.80714774</v>
      </c>
      <c r="P188" s="130">
        <v>1212.51516057</v>
      </c>
      <c r="Q188" s="130">
        <v>10.60323668</v>
      </c>
      <c r="R188" s="130">
        <v>0</v>
      </c>
      <c r="S188" s="130">
        <v>1.67769561</v>
      </c>
      <c r="T188" s="130">
        <v>8.9255410699999995</v>
      </c>
      <c r="U188" s="130">
        <v>1070.0466738600001</v>
      </c>
      <c r="V188" s="130">
        <v>1364.7092049299999</v>
      </c>
      <c r="W188" s="130"/>
      <c r="X188" s="130"/>
      <c r="Y188" s="130"/>
      <c r="Z188" s="130"/>
      <c r="AA188" s="130"/>
      <c r="AB188" s="130"/>
    </row>
    <row r="189" spans="1:28">
      <c r="A189" s="8">
        <v>45962</v>
      </c>
      <c r="B189" s="130">
        <v>6384.3905159300002</v>
      </c>
      <c r="C189" s="130">
        <v>4022.9633391299999</v>
      </c>
      <c r="D189" s="130">
        <v>3968.4625602800002</v>
      </c>
      <c r="E189" s="130">
        <v>3036.17347776</v>
      </c>
      <c r="F189" s="130">
        <v>754.95445776999998</v>
      </c>
      <c r="G189" s="130">
        <v>177.33462474999999</v>
      </c>
      <c r="H189" s="130">
        <v>54.500778850000003</v>
      </c>
      <c r="I189" s="130">
        <v>1.3293373100000001</v>
      </c>
      <c r="J189" s="130">
        <v>7.6429499999999999E-3</v>
      </c>
      <c r="K189" s="130">
        <v>53.163798589999999</v>
      </c>
      <c r="L189" s="130">
        <v>1268.5229688899999</v>
      </c>
      <c r="M189" s="130">
        <v>1258.0325673299999</v>
      </c>
      <c r="N189" s="130">
        <v>0.11168177</v>
      </c>
      <c r="O189" s="130">
        <v>2.7769274899999998</v>
      </c>
      <c r="P189" s="130">
        <v>1255.1439580700001</v>
      </c>
      <c r="Q189" s="130">
        <v>10.49040156</v>
      </c>
      <c r="R189" s="130">
        <v>0</v>
      </c>
      <c r="S189" s="130">
        <v>1.7012117899999999</v>
      </c>
      <c r="T189" s="130">
        <v>8.7891897700000001</v>
      </c>
      <c r="U189" s="130">
        <v>1092.90420791</v>
      </c>
      <c r="V189" s="130">
        <v>1266.9922250899999</v>
      </c>
      <c r="W189" s="130"/>
      <c r="X189" s="130"/>
      <c r="Y189" s="130"/>
      <c r="Z189" s="130"/>
      <c r="AA189" s="130"/>
      <c r="AB18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229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 hidden="1" outlineLevel="1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 hidden="1" outlineLevel="1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 hidden="1" outlineLevel="1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 hidden="1" outlineLevel="1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 hidden="1" outlineLevel="1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 hidden="1" outlineLevel="1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 hidden="1" outlineLevel="1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 hidden="1" outlineLevel="1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 hidden="1" outlineLevel="1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 hidden="1" outlineLevel="1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 hidden="1" outlineLevel="1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 hidden="1" outlineLevel="1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 hidden="1" outlineLevel="1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  <row r="171" spans="1:22" hidden="1" outlineLevel="1">
      <c r="A171" s="8">
        <v>45413</v>
      </c>
      <c r="B171" s="131">
        <v>28020.537985909999</v>
      </c>
      <c r="C171" s="42">
        <v>165.04075924</v>
      </c>
      <c r="D171" s="131">
        <v>31.46252286</v>
      </c>
      <c r="E171" s="131">
        <v>133.57823638000002</v>
      </c>
      <c r="F171" s="131">
        <v>262.59574658000003</v>
      </c>
      <c r="G171" s="131">
        <v>52.406918840000003</v>
      </c>
      <c r="H171" s="131">
        <v>210.18882774000002</v>
      </c>
      <c r="I171" s="131">
        <v>8410.1641621199997</v>
      </c>
      <c r="J171" s="131">
        <v>1106.7743240499999</v>
      </c>
      <c r="K171" s="131">
        <v>7303.3898380700002</v>
      </c>
      <c r="L171" s="131">
        <v>19182.737317970001</v>
      </c>
      <c r="M171" s="131">
        <v>18828.098096559999</v>
      </c>
      <c r="N171" s="131">
        <v>354.63922141</v>
      </c>
      <c r="O171" s="131">
        <v>15.61231452</v>
      </c>
      <c r="P171" s="131">
        <v>83.479731010000009</v>
      </c>
      <c r="Q171" s="42"/>
      <c r="R171" s="42"/>
      <c r="S171" s="42"/>
      <c r="T171" s="42"/>
      <c r="U171" s="42"/>
      <c r="V171" s="42"/>
    </row>
    <row r="172" spans="1:22" hidden="1" outlineLevel="1">
      <c r="A172" s="8">
        <v>45444</v>
      </c>
      <c r="B172" s="131">
        <v>29255.919472959999</v>
      </c>
      <c r="C172" s="42">
        <v>193.49105355</v>
      </c>
      <c r="D172" s="131">
        <v>30.264303829999999</v>
      </c>
      <c r="E172" s="131">
        <v>163.22674972000002</v>
      </c>
      <c r="F172" s="131">
        <v>254.64420794</v>
      </c>
      <c r="G172" s="131">
        <v>53.916110809999999</v>
      </c>
      <c r="H172" s="131">
        <v>200.72809712999998</v>
      </c>
      <c r="I172" s="131">
        <v>8942.0879785699999</v>
      </c>
      <c r="J172" s="131">
        <v>1094.44789008</v>
      </c>
      <c r="K172" s="131">
        <v>7847.6400884899995</v>
      </c>
      <c r="L172" s="131">
        <v>19865.696232900002</v>
      </c>
      <c r="M172" s="131">
        <v>19485.530713479999</v>
      </c>
      <c r="N172" s="131">
        <v>380.16551941999995</v>
      </c>
      <c r="O172" s="131">
        <v>3.5578375800000002</v>
      </c>
      <c r="P172" s="131">
        <v>80.744302480000002</v>
      </c>
      <c r="Q172" s="42"/>
      <c r="R172" s="42"/>
      <c r="S172" s="42"/>
      <c r="T172" s="42"/>
      <c r="U172" s="42"/>
      <c r="V172" s="42"/>
    </row>
    <row r="173" spans="1:22" hidden="1" outlineLevel="1">
      <c r="A173" s="8">
        <v>45474</v>
      </c>
      <c r="B173" s="131">
        <v>29408.81192226</v>
      </c>
      <c r="C173" s="42">
        <v>153.09462502</v>
      </c>
      <c r="D173" s="131">
        <v>24.235933599999999</v>
      </c>
      <c r="E173" s="131">
        <v>128.85869142000001</v>
      </c>
      <c r="F173" s="131">
        <v>238.30709336000001</v>
      </c>
      <c r="G173" s="131">
        <v>60.705151669999999</v>
      </c>
      <c r="H173" s="131">
        <v>177.60194168999999</v>
      </c>
      <c r="I173" s="131">
        <v>9400.7384018399989</v>
      </c>
      <c r="J173" s="131">
        <v>1041.4460211999999</v>
      </c>
      <c r="K173" s="131">
        <v>8359.2923806399995</v>
      </c>
      <c r="L173" s="131">
        <v>19616.67180204</v>
      </c>
      <c r="M173" s="131">
        <v>19217.812766219999</v>
      </c>
      <c r="N173" s="131">
        <v>398.85903581999997</v>
      </c>
      <c r="O173" s="131">
        <v>6.1715056099999996</v>
      </c>
      <c r="P173" s="131">
        <v>87.307793110000006</v>
      </c>
      <c r="Q173" s="42"/>
      <c r="R173" s="42"/>
      <c r="S173" s="42"/>
      <c r="T173" s="42"/>
      <c r="U173" s="42"/>
      <c r="V173" s="42"/>
    </row>
    <row r="174" spans="1:22" hidden="1" outlineLevel="1">
      <c r="A174" s="8">
        <v>45505</v>
      </c>
      <c r="B174" s="131">
        <v>29796.300455420002</v>
      </c>
      <c r="C174" s="42">
        <v>407.86472755999995</v>
      </c>
      <c r="D174" s="131">
        <v>23.293115099999998</v>
      </c>
      <c r="E174" s="131">
        <v>384.57161245999998</v>
      </c>
      <c r="F174" s="131">
        <v>239.02203496999999</v>
      </c>
      <c r="G174" s="131">
        <v>64.177673760000005</v>
      </c>
      <c r="H174" s="131">
        <v>174.84436120999999</v>
      </c>
      <c r="I174" s="131">
        <v>9252.9063415500004</v>
      </c>
      <c r="J174" s="131">
        <v>998.56910100000005</v>
      </c>
      <c r="K174" s="131">
        <v>8254.3372405499995</v>
      </c>
      <c r="L174" s="131">
        <v>19896.507351339998</v>
      </c>
      <c r="M174" s="131">
        <v>19498.18417334</v>
      </c>
      <c r="N174" s="131">
        <v>398.32317799999998</v>
      </c>
      <c r="O174" s="131">
        <v>8.0590843599999999</v>
      </c>
      <c r="P174" s="131">
        <v>97.894603700000005</v>
      </c>
      <c r="Q174" s="42"/>
      <c r="R174" s="42"/>
      <c r="S174" s="42"/>
      <c r="T174" s="42"/>
      <c r="U174" s="42"/>
      <c r="V174" s="42"/>
    </row>
    <row r="175" spans="1:22" hidden="1" outlineLevel="1">
      <c r="A175" s="8">
        <v>45536</v>
      </c>
      <c r="B175" s="131">
        <v>29163.302527489999</v>
      </c>
      <c r="C175" s="42">
        <v>127.93293068999999</v>
      </c>
      <c r="D175" s="131">
        <v>23.322835180000002</v>
      </c>
      <c r="E175" s="131">
        <v>104.61009550999999</v>
      </c>
      <c r="F175" s="131">
        <v>229.72087722999999</v>
      </c>
      <c r="G175" s="131">
        <v>69.710493979999995</v>
      </c>
      <c r="H175" s="131">
        <v>160.01038324999999</v>
      </c>
      <c r="I175" s="131">
        <v>8727.0907894600005</v>
      </c>
      <c r="J175" s="131">
        <v>940.30189638999991</v>
      </c>
      <c r="K175" s="131">
        <v>7786.7888930700001</v>
      </c>
      <c r="L175" s="131">
        <v>20078.557930110001</v>
      </c>
      <c r="M175" s="131">
        <v>19640.96486679</v>
      </c>
      <c r="N175" s="131">
        <v>437.59306332</v>
      </c>
      <c r="O175" s="131">
        <v>1.9877001599999999</v>
      </c>
      <c r="P175" s="131">
        <v>84.931636040000001</v>
      </c>
      <c r="Q175" s="42"/>
      <c r="R175" s="42"/>
      <c r="S175" s="42"/>
      <c r="T175" s="42"/>
      <c r="U175" s="42"/>
      <c r="V175" s="42"/>
    </row>
    <row r="176" spans="1:22" hidden="1" outlineLevel="1">
      <c r="A176" s="8">
        <v>45566</v>
      </c>
      <c r="B176" s="131">
        <v>29414.731716350001</v>
      </c>
      <c r="C176" s="42">
        <v>208.25052989</v>
      </c>
      <c r="D176" s="131">
        <v>23.33478792</v>
      </c>
      <c r="E176" s="131">
        <v>184.91574197</v>
      </c>
      <c r="F176" s="131">
        <v>206.92568281000001</v>
      </c>
      <c r="G176" s="131">
        <v>55.21422141</v>
      </c>
      <c r="H176" s="131">
        <v>151.71146140000002</v>
      </c>
      <c r="I176" s="131">
        <v>8880.4249084199982</v>
      </c>
      <c r="J176" s="131">
        <v>917.50801053000009</v>
      </c>
      <c r="K176" s="131">
        <v>7962.9168978899988</v>
      </c>
      <c r="L176" s="131">
        <v>20119.130595230003</v>
      </c>
      <c r="M176" s="131">
        <v>19696.380632069999</v>
      </c>
      <c r="N176" s="131">
        <v>422.74996315999994</v>
      </c>
      <c r="O176" s="131">
        <v>5.2783626799999999</v>
      </c>
      <c r="P176" s="131">
        <v>87.673452339999997</v>
      </c>
      <c r="Q176" s="42"/>
      <c r="R176" s="42"/>
      <c r="S176" s="42"/>
      <c r="T176" s="42"/>
      <c r="U176" s="42"/>
      <c r="V176" s="42"/>
    </row>
    <row r="177" spans="1:22">
      <c r="A177" s="8">
        <v>45597</v>
      </c>
      <c r="B177" s="131">
        <v>29363.23303707</v>
      </c>
      <c r="C177" s="42">
        <v>112.45245630000001</v>
      </c>
      <c r="D177" s="131">
        <v>23.695440650000002</v>
      </c>
      <c r="E177" s="131">
        <v>88.75701565</v>
      </c>
      <c r="F177" s="131">
        <v>189.21360046999999</v>
      </c>
      <c r="G177" s="131">
        <v>58.493019269999998</v>
      </c>
      <c r="H177" s="131">
        <v>130.7205812</v>
      </c>
      <c r="I177" s="131">
        <v>8850.9122172999996</v>
      </c>
      <c r="J177" s="131">
        <v>905.0013921499999</v>
      </c>
      <c r="K177" s="131">
        <v>7945.9108251500002</v>
      </c>
      <c r="L177" s="131">
        <v>20210.654762999999</v>
      </c>
      <c r="M177" s="131">
        <v>19804.345703430001</v>
      </c>
      <c r="N177" s="131">
        <v>406.30905956999999</v>
      </c>
      <c r="O177" s="131">
        <v>17.387547530000003</v>
      </c>
      <c r="P177" s="131">
        <v>85.369339460000006</v>
      </c>
      <c r="Q177" s="42"/>
      <c r="R177" s="42"/>
      <c r="S177" s="42"/>
      <c r="T177" s="42"/>
      <c r="U177" s="42"/>
      <c r="V177" s="42"/>
    </row>
    <row r="178" spans="1:22">
      <c r="A178" s="8">
        <v>45627</v>
      </c>
      <c r="B178" s="131">
        <v>31148.241071209999</v>
      </c>
      <c r="C178" s="42">
        <v>318.52903314999998</v>
      </c>
      <c r="D178" s="131">
        <v>23.629432870000002</v>
      </c>
      <c r="E178" s="131">
        <v>294.89960027999996</v>
      </c>
      <c r="F178" s="131">
        <v>317.92546428000003</v>
      </c>
      <c r="G178" s="131">
        <v>161.18605943</v>
      </c>
      <c r="H178" s="131">
        <v>156.73940485000003</v>
      </c>
      <c r="I178" s="131">
        <v>9502.6464573099984</v>
      </c>
      <c r="J178" s="131">
        <v>863.91537248999998</v>
      </c>
      <c r="K178" s="131">
        <v>8638.7310848199995</v>
      </c>
      <c r="L178" s="131">
        <v>21009.14011647</v>
      </c>
      <c r="M178" s="131">
        <v>20589.849184930001</v>
      </c>
      <c r="N178" s="131">
        <v>419.29093154000003</v>
      </c>
      <c r="O178" s="131">
        <v>46.636592460000003</v>
      </c>
      <c r="P178" s="131">
        <v>95.71929729</v>
      </c>
      <c r="Q178" s="42"/>
      <c r="R178" s="42"/>
      <c r="S178" s="42"/>
      <c r="T178" s="42"/>
      <c r="U178" s="42"/>
      <c r="V178" s="42"/>
    </row>
    <row r="179" spans="1:22">
      <c r="A179" s="8">
        <v>45658</v>
      </c>
      <c r="B179" s="131">
        <v>30056.797602760002</v>
      </c>
      <c r="C179" s="42">
        <v>153.67481649999999</v>
      </c>
      <c r="D179" s="131">
        <v>23.523788839999998</v>
      </c>
      <c r="E179" s="131">
        <v>130.15102766000001</v>
      </c>
      <c r="F179" s="131">
        <v>317.09810026000002</v>
      </c>
      <c r="G179" s="131">
        <v>155.67062641000001</v>
      </c>
      <c r="H179" s="131">
        <v>161.42747385000001</v>
      </c>
      <c r="I179" s="131">
        <v>8914.5531840399999</v>
      </c>
      <c r="J179" s="131">
        <v>842.26594840999985</v>
      </c>
      <c r="K179" s="131">
        <v>8072.2872356300004</v>
      </c>
      <c r="L179" s="131">
        <v>20671.471501960001</v>
      </c>
      <c r="M179" s="131">
        <v>20245.879258249999</v>
      </c>
      <c r="N179" s="131">
        <v>425.59224371000005</v>
      </c>
      <c r="O179" s="131">
        <v>8.6131163199999996</v>
      </c>
      <c r="P179" s="131">
        <v>94.811502910000002</v>
      </c>
      <c r="Q179" s="42"/>
      <c r="R179" s="42"/>
      <c r="S179" s="42"/>
      <c r="T179" s="42"/>
      <c r="U179" s="42"/>
      <c r="V179" s="42"/>
    </row>
    <row r="180" spans="1:22">
      <c r="A180" s="8">
        <v>45689</v>
      </c>
      <c r="B180" s="131">
        <v>30601.677997089999</v>
      </c>
      <c r="C180" s="42">
        <v>263.32808119999999</v>
      </c>
      <c r="D180" s="131">
        <v>23.597502859999999</v>
      </c>
      <c r="E180" s="131">
        <v>239.73057833999999</v>
      </c>
      <c r="F180" s="131">
        <v>300.38801123999997</v>
      </c>
      <c r="G180" s="131">
        <v>161.75893193000002</v>
      </c>
      <c r="H180" s="131">
        <v>138.62907931000001</v>
      </c>
      <c r="I180" s="131">
        <v>9141.7607161999986</v>
      </c>
      <c r="J180" s="131">
        <v>1162.0210537600001</v>
      </c>
      <c r="K180" s="131">
        <v>7979.7396624399989</v>
      </c>
      <c r="L180" s="131">
        <v>20896.201188449999</v>
      </c>
      <c r="M180" s="131">
        <v>20457.686354079997</v>
      </c>
      <c r="N180" s="131">
        <v>438.51483437000002</v>
      </c>
      <c r="O180" s="131">
        <v>7.5054113899999999</v>
      </c>
      <c r="P180" s="131">
        <v>88.113019539999996</v>
      </c>
      <c r="Q180" s="42"/>
      <c r="R180" s="42"/>
      <c r="S180" s="42"/>
      <c r="T180" s="42"/>
      <c r="U180" s="42"/>
      <c r="V180" s="42"/>
    </row>
    <row r="181" spans="1:22">
      <c r="A181" s="8">
        <v>45717</v>
      </c>
      <c r="B181" s="131">
        <v>30346.162922020001</v>
      </c>
      <c r="C181" s="42">
        <v>209.2939078</v>
      </c>
      <c r="D181" s="131">
        <v>23.552534980000001</v>
      </c>
      <c r="E181" s="131">
        <v>185.74137281999998</v>
      </c>
      <c r="F181" s="131">
        <v>281.37647375</v>
      </c>
      <c r="G181" s="131">
        <v>161.21716133000001</v>
      </c>
      <c r="H181" s="131">
        <v>120.15931241999999</v>
      </c>
      <c r="I181" s="131">
        <v>9113.5124266699986</v>
      </c>
      <c r="J181" s="131">
        <v>1106.0530131999999</v>
      </c>
      <c r="K181" s="131">
        <v>8007.4594134700001</v>
      </c>
      <c r="L181" s="131">
        <v>20741.980113799997</v>
      </c>
      <c r="M181" s="131">
        <v>20294.965525039999</v>
      </c>
      <c r="N181" s="131">
        <v>447.01458876000004</v>
      </c>
      <c r="O181" s="131">
        <v>8.2483404199999999</v>
      </c>
      <c r="P181" s="131">
        <v>86.674592380000007</v>
      </c>
      <c r="Q181" s="42"/>
      <c r="R181" s="42"/>
      <c r="S181" s="42"/>
      <c r="T181" s="42"/>
      <c r="U181" s="42"/>
      <c r="V181" s="42"/>
    </row>
    <row r="182" spans="1:22">
      <c r="A182" s="8">
        <v>45748</v>
      </c>
      <c r="B182" s="131">
        <v>31804.52710875</v>
      </c>
      <c r="C182" s="42">
        <v>97.409929169999998</v>
      </c>
      <c r="D182" s="131">
        <v>23.56604278</v>
      </c>
      <c r="E182" s="131">
        <v>73.843886389999994</v>
      </c>
      <c r="F182" s="131">
        <v>276.32901891</v>
      </c>
      <c r="G182" s="131">
        <v>169.69833442999999</v>
      </c>
      <c r="H182" s="131">
        <v>106.63068448</v>
      </c>
      <c r="I182" s="131">
        <v>9909.2273334500005</v>
      </c>
      <c r="J182" s="131">
        <v>1238.82784954</v>
      </c>
      <c r="K182" s="131">
        <v>8670.3994839099996</v>
      </c>
      <c r="L182" s="131">
        <v>21521.560827219997</v>
      </c>
      <c r="M182" s="131">
        <v>21035.357393499995</v>
      </c>
      <c r="N182" s="131">
        <v>486.20343372000002</v>
      </c>
      <c r="O182" s="131">
        <v>10.650648739999999</v>
      </c>
      <c r="P182" s="131">
        <v>89.609879460000002</v>
      </c>
      <c r="Q182" s="42"/>
      <c r="R182" s="42"/>
      <c r="S182" s="42"/>
      <c r="T182" s="42"/>
      <c r="U182" s="42"/>
      <c r="V182" s="42"/>
    </row>
    <row r="183" spans="1:22">
      <c r="A183" s="8">
        <v>45778</v>
      </c>
      <c r="B183" s="131">
        <v>31454.721712710001</v>
      </c>
      <c r="C183" s="42">
        <v>84.178387720000003</v>
      </c>
      <c r="D183" s="131">
        <v>23.635464220000003</v>
      </c>
      <c r="E183" s="131">
        <v>60.542923500000001</v>
      </c>
      <c r="F183" s="131">
        <v>264.37979996000001</v>
      </c>
      <c r="G183" s="131">
        <v>176.28731281</v>
      </c>
      <c r="H183" s="131">
        <v>88.092487149999997</v>
      </c>
      <c r="I183" s="131">
        <v>9340.1767398699994</v>
      </c>
      <c r="J183" s="131">
        <v>1255.25444737</v>
      </c>
      <c r="K183" s="131">
        <v>8084.9222925000004</v>
      </c>
      <c r="L183" s="131">
        <v>21765.986785159999</v>
      </c>
      <c r="M183" s="131">
        <v>21293.5588398</v>
      </c>
      <c r="N183" s="131">
        <v>472.42794536000002</v>
      </c>
      <c r="O183" s="131">
        <v>4.8957937899999999</v>
      </c>
      <c r="P183" s="131">
        <v>90.554958259999992</v>
      </c>
      <c r="Q183" s="42"/>
      <c r="R183" s="42"/>
      <c r="S183" s="42"/>
      <c r="T183" s="42"/>
      <c r="U183" s="42"/>
      <c r="V183" s="42"/>
    </row>
    <row r="184" spans="1:22">
      <c r="A184" s="8">
        <v>45809</v>
      </c>
      <c r="B184" s="131">
        <v>32707.3172161</v>
      </c>
      <c r="C184" s="42">
        <v>73.249934989999986</v>
      </c>
      <c r="D184" s="131">
        <v>23.41936698</v>
      </c>
      <c r="E184" s="131">
        <v>49.83056801</v>
      </c>
      <c r="F184" s="131">
        <v>232.80780744</v>
      </c>
      <c r="G184" s="131">
        <v>164.35894404999999</v>
      </c>
      <c r="H184" s="131">
        <v>68.44886339</v>
      </c>
      <c r="I184" s="131">
        <v>9806.172801929999</v>
      </c>
      <c r="J184" s="131">
        <v>1489.2933826599999</v>
      </c>
      <c r="K184" s="131">
        <v>8316.8794192700007</v>
      </c>
      <c r="L184" s="131">
        <v>22595.086671740002</v>
      </c>
      <c r="M184" s="131">
        <v>22076.82496179</v>
      </c>
      <c r="N184" s="131">
        <v>518.26170994999995</v>
      </c>
      <c r="O184" s="131">
        <v>1.90241974</v>
      </c>
      <c r="P184" s="131">
        <v>95.45693498</v>
      </c>
      <c r="Q184" s="42"/>
      <c r="R184" s="42"/>
      <c r="S184" s="42"/>
      <c r="T184" s="42"/>
      <c r="U184" s="42"/>
      <c r="V184" s="42"/>
    </row>
    <row r="185" spans="1:22">
      <c r="A185" s="8">
        <v>45839</v>
      </c>
      <c r="B185" s="131">
        <v>32883.650978270001</v>
      </c>
      <c r="C185" s="42">
        <v>120.11298565999999</v>
      </c>
      <c r="D185" s="131">
        <v>29.644617220000001</v>
      </c>
      <c r="E185" s="131">
        <v>90.468368439999992</v>
      </c>
      <c r="F185" s="131">
        <v>240.56972358000002</v>
      </c>
      <c r="G185" s="131">
        <v>166.10361996</v>
      </c>
      <c r="H185" s="131">
        <v>74.466103619999998</v>
      </c>
      <c r="I185" s="131">
        <v>9813.3803252199996</v>
      </c>
      <c r="J185" s="131">
        <v>1676.3760247499999</v>
      </c>
      <c r="K185" s="131">
        <v>8137.0043004700001</v>
      </c>
      <c r="L185" s="131">
        <v>22709.587943810002</v>
      </c>
      <c r="M185" s="131">
        <v>22214.064730429996</v>
      </c>
      <c r="N185" s="131">
        <v>495.52321338000002</v>
      </c>
      <c r="O185" s="131">
        <v>3.94230934</v>
      </c>
      <c r="P185" s="131">
        <v>99.373275500000005</v>
      </c>
      <c r="Q185" s="42"/>
      <c r="R185" s="42"/>
      <c r="S185" s="42"/>
      <c r="T185" s="42"/>
      <c r="U185" s="42"/>
      <c r="V185" s="42"/>
    </row>
    <row r="186" spans="1:22">
      <c r="A186" s="8">
        <v>45870</v>
      </c>
      <c r="B186" s="131">
        <v>33594.390528470001</v>
      </c>
      <c r="C186" s="42">
        <v>111.89087487</v>
      </c>
      <c r="D186" s="131">
        <v>23.26217252</v>
      </c>
      <c r="E186" s="131">
        <v>88.628702349999998</v>
      </c>
      <c r="F186" s="131">
        <v>253.35922302</v>
      </c>
      <c r="G186" s="131">
        <v>172.50403853</v>
      </c>
      <c r="H186" s="131">
        <v>80.855184489999999</v>
      </c>
      <c r="I186" s="131">
        <v>10027.28885216</v>
      </c>
      <c r="J186" s="131">
        <v>1793.8331576899998</v>
      </c>
      <c r="K186" s="131">
        <v>8233.4556944699998</v>
      </c>
      <c r="L186" s="131">
        <v>23201.851578419999</v>
      </c>
      <c r="M186" s="131">
        <v>22708.681253670002</v>
      </c>
      <c r="N186" s="131">
        <v>493.17032475000008</v>
      </c>
      <c r="O186" s="131">
        <v>6.5816213299999999</v>
      </c>
      <c r="P186" s="131">
        <v>89.810590759999997</v>
      </c>
      <c r="Q186" s="42"/>
      <c r="R186" s="42"/>
      <c r="S186" s="42"/>
      <c r="T186" s="42"/>
      <c r="U186" s="42"/>
      <c r="V186" s="42"/>
    </row>
    <row r="187" spans="1:22">
      <c r="A187" s="8">
        <v>45901</v>
      </c>
      <c r="B187" s="131">
        <v>34507.694427269998</v>
      </c>
      <c r="C187" s="42">
        <v>106.91158717</v>
      </c>
      <c r="D187" s="131">
        <v>21.467887010000002</v>
      </c>
      <c r="E187" s="131">
        <v>85.443700159999992</v>
      </c>
      <c r="F187" s="131">
        <v>244.54927888999998</v>
      </c>
      <c r="G187" s="131">
        <v>155.94862877</v>
      </c>
      <c r="H187" s="131">
        <v>88.600650119999997</v>
      </c>
      <c r="I187" s="131">
        <v>10440.25464214</v>
      </c>
      <c r="J187" s="131">
        <v>2074.3325066299999</v>
      </c>
      <c r="K187" s="131">
        <v>8365.9221355099999</v>
      </c>
      <c r="L187" s="131">
        <v>23715.978919069996</v>
      </c>
      <c r="M187" s="131">
        <v>23246.794185340001</v>
      </c>
      <c r="N187" s="131">
        <v>469.18473373000006</v>
      </c>
      <c r="O187" s="131">
        <v>1.84347683</v>
      </c>
      <c r="P187" s="131">
        <v>96.58161136999999</v>
      </c>
      <c r="Q187" s="42"/>
      <c r="R187" s="42"/>
      <c r="S187" s="42"/>
      <c r="T187" s="42"/>
      <c r="U187" s="42"/>
      <c r="V187" s="42"/>
    </row>
    <row r="188" spans="1:22">
      <c r="A188" s="8">
        <v>45931</v>
      </c>
      <c r="B188" s="131">
        <v>34762.745040709997</v>
      </c>
      <c r="C188" s="42">
        <v>115.08078685000001</v>
      </c>
      <c r="D188" s="131">
        <v>22.106981189999999</v>
      </c>
      <c r="E188" s="131">
        <v>92.973805660000011</v>
      </c>
      <c r="F188" s="131">
        <v>270.13232797000001</v>
      </c>
      <c r="G188" s="131">
        <v>162.26865233999999</v>
      </c>
      <c r="H188" s="131">
        <v>107.86367563</v>
      </c>
      <c r="I188" s="131">
        <v>10434.428061519999</v>
      </c>
      <c r="J188" s="131">
        <v>2013.0586828200003</v>
      </c>
      <c r="K188" s="131">
        <v>8421.3693786999993</v>
      </c>
      <c r="L188" s="131">
        <v>23943.103864370001</v>
      </c>
      <c r="M188" s="131">
        <v>23487.908120139997</v>
      </c>
      <c r="N188" s="131">
        <v>455.19574423</v>
      </c>
      <c r="O188" s="131">
        <v>5.2849697600000001</v>
      </c>
      <c r="P188" s="131">
        <v>94.505413520000005</v>
      </c>
      <c r="Q188" s="42"/>
      <c r="R188" s="42"/>
      <c r="S188" s="42"/>
      <c r="T188" s="42"/>
      <c r="U188" s="42"/>
      <c r="V188" s="42"/>
    </row>
    <row r="189" spans="1:22">
      <c r="A189" s="8">
        <v>45962</v>
      </c>
      <c r="B189" s="131">
        <v>33973.113379299997</v>
      </c>
      <c r="C189" s="42">
        <v>106.65529884</v>
      </c>
      <c r="D189" s="131">
        <v>20.63421851</v>
      </c>
      <c r="E189" s="131">
        <v>86.02108032999999</v>
      </c>
      <c r="F189" s="131">
        <v>264.73483427999997</v>
      </c>
      <c r="G189" s="131">
        <v>165.69762896</v>
      </c>
      <c r="H189" s="131">
        <v>99.037205319999998</v>
      </c>
      <c r="I189" s="131">
        <v>9653.3424400900003</v>
      </c>
      <c r="J189" s="131">
        <v>1527.5764052800002</v>
      </c>
      <c r="K189" s="131">
        <v>8125.7660348099998</v>
      </c>
      <c r="L189" s="131">
        <v>23948.380806089997</v>
      </c>
      <c r="M189" s="131">
        <v>23502.748948140001</v>
      </c>
      <c r="N189" s="131">
        <v>445.63185795000004</v>
      </c>
      <c r="O189" s="131">
        <v>26.144317640000001</v>
      </c>
      <c r="P189" s="131">
        <v>93.962885260000007</v>
      </c>
      <c r="Q189" s="42"/>
      <c r="R189" s="42"/>
      <c r="S189" s="42"/>
      <c r="T189" s="42"/>
      <c r="U189" s="42"/>
      <c r="V189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2025-12-25T12:52:23Z</dcterms:modified>
</cp:coreProperties>
</file>