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J189" i="24"/>
  <c r="H189" i="24" s="1"/>
  <c r="G189" i="24"/>
  <c r="F189" i="24"/>
  <c r="E189" i="24"/>
  <c r="C189" i="24"/>
  <c r="P189" i="4"/>
  <c r="N189" i="4" s="1"/>
  <c r="J189" i="4"/>
  <c r="G189" i="4"/>
  <c r="F189" i="4"/>
  <c r="E189" i="4"/>
  <c r="C189" i="4"/>
  <c r="E189" i="23"/>
  <c r="D189" i="23"/>
  <c r="C189" i="23"/>
  <c r="E189" i="5"/>
  <c r="D189" i="5"/>
  <c r="C189" i="5"/>
  <c r="D189" i="24" l="1"/>
  <c r="H189" i="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G186" i="24"/>
  <c r="J186" i="24"/>
  <c r="C186" i="24"/>
  <c r="E186" i="24"/>
  <c r="P186" i="4"/>
  <c r="N186" i="4" s="1"/>
  <c r="G186" i="4"/>
  <c r="J186" i="4"/>
  <c r="E186" i="4"/>
  <c r="C186" i="4"/>
  <c r="C186" i="23"/>
  <c r="E186" i="23"/>
  <c r="D186" i="23"/>
  <c r="E186" i="5"/>
  <c r="D186" i="5"/>
  <c r="C186" i="5"/>
  <c r="H186" i="24" l="1"/>
  <c r="D186" i="24"/>
  <c r="F186" i="24"/>
  <c r="H186" i="4"/>
  <c r="D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H185" i="4" s="1"/>
  <c r="P185" i="24"/>
  <c r="N185" i="24" s="1"/>
  <c r="J185" i="24"/>
  <c r="H185" i="24"/>
  <c r="F185" i="24"/>
  <c r="F185" i="4"/>
  <c r="P184" i="24"/>
  <c r="N184" i="24" s="1"/>
  <c r="G184" i="24"/>
  <c r="E184" i="24"/>
  <c r="C184" i="24"/>
  <c r="G184" i="4"/>
  <c r="E184" i="4"/>
  <c r="C184" i="4"/>
  <c r="E184" i="23"/>
  <c r="D184" i="23"/>
  <c r="C184" i="23"/>
  <c r="E184" i="5"/>
  <c r="D184" i="5"/>
  <c r="C184" i="5"/>
  <c r="D185" i="24" l="1"/>
  <c r="D185" i="4"/>
  <c r="J184" i="24"/>
  <c r="H184" i="24" s="1"/>
  <c r="J184" i="4"/>
  <c r="H184" i="4" s="1"/>
  <c r="P184" i="4"/>
  <c r="N184" i="4" s="1"/>
  <c r="F184" i="24"/>
  <c r="F184" i="4"/>
  <c r="P183" i="24"/>
  <c r="N183" i="24" s="1"/>
  <c r="G183" i="24"/>
  <c r="E183" i="24"/>
  <c r="C183" i="24"/>
  <c r="P183" i="4"/>
  <c r="N183" i="4" s="1"/>
  <c r="G183" i="4"/>
  <c r="E183" i="4"/>
  <c r="C183" i="4"/>
  <c r="E183" i="23"/>
  <c r="D183" i="23"/>
  <c r="C183" i="23"/>
  <c r="E183" i="5"/>
  <c r="D183" i="5"/>
  <c r="C183" i="5"/>
  <c r="D184" i="24" l="1"/>
  <c r="D184" i="4"/>
  <c r="J183" i="4"/>
  <c r="D183" i="4" s="1"/>
  <c r="J183" i="24"/>
  <c r="H183" i="24" s="1"/>
  <c r="F183" i="24"/>
  <c r="H183" i="4"/>
  <c r="F183" i="4"/>
  <c r="G182" i="24"/>
  <c r="F182" i="24"/>
  <c r="E182" i="24"/>
  <c r="C182" i="24"/>
  <c r="P182" i="4"/>
  <c r="C182" i="4"/>
  <c r="J182" i="4"/>
  <c r="H182" i="4" s="1"/>
  <c r="G182" i="4"/>
  <c r="F182" i="4"/>
  <c r="E182" i="4"/>
  <c r="E182" i="23"/>
  <c r="D182" i="23"/>
  <c r="C182" i="23"/>
  <c r="C182" i="5"/>
  <c r="D183" i="24" l="1"/>
  <c r="D182" i="5"/>
  <c r="J182" i="24"/>
  <c r="H182" i="24" s="1"/>
  <c r="E182" i="5"/>
  <c r="P182" i="24"/>
  <c r="N182" i="24" s="1"/>
  <c r="N182" i="4"/>
  <c r="D182" i="4"/>
  <c r="D182" i="24" l="1"/>
  <c r="P181" i="24"/>
  <c r="N181" i="24" s="1"/>
  <c r="E181" i="24"/>
  <c r="G181" i="24"/>
  <c r="C181" i="24"/>
  <c r="F181" i="4"/>
  <c r="J181" i="4"/>
  <c r="G181" i="4"/>
  <c r="C181" i="4"/>
  <c r="E181" i="23"/>
  <c r="D181" i="23"/>
  <c r="C181" i="23"/>
  <c r="E181" i="5"/>
  <c r="D181" i="5"/>
  <c r="C181" i="5"/>
  <c r="J181" i="24" l="1"/>
  <c r="H181" i="24" s="1"/>
  <c r="P181" i="4"/>
  <c r="F181" i="24"/>
  <c r="N181" i="4"/>
  <c r="H181" i="4"/>
  <c r="D181" i="4"/>
  <c r="E181" i="4"/>
  <c r="D181" i="24" l="1"/>
  <c r="P180" i="24"/>
  <c r="N180" i="24" s="1"/>
  <c r="G180" i="24"/>
  <c r="J180" i="24"/>
  <c r="C180" i="24"/>
  <c r="E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J179" i="4"/>
  <c r="G179" i="4"/>
  <c r="E179" i="4"/>
  <c r="C179" i="4"/>
  <c r="E179" i="23"/>
  <c r="D179" i="23"/>
  <c r="C179" i="23"/>
  <c r="D179" i="5"/>
  <c r="E179" i="5"/>
  <c r="C179" i="5"/>
  <c r="D179" i="24" l="1"/>
  <c r="H179" i="24"/>
  <c r="F179" i="24"/>
  <c r="D179" i="4"/>
  <c r="H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P177" i="24"/>
  <c r="F177" i="24"/>
  <c r="J177" i="24"/>
  <c r="G177" i="24"/>
  <c r="C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N177" i="24" l="1"/>
  <c r="D177" i="24"/>
  <c r="H177" i="24"/>
  <c r="E177" i="24"/>
  <c r="H177" i="4"/>
  <c r="D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G175" i="24"/>
  <c r="P175" i="24"/>
  <c r="N175" i="24" s="1"/>
  <c r="J175" i="24"/>
  <c r="C175" i="24"/>
  <c r="E175" i="24"/>
  <c r="P175" i="4"/>
  <c r="N175" i="4" s="1"/>
  <c r="E175" i="4"/>
  <c r="G175" i="4"/>
  <c r="C175" i="4"/>
  <c r="E175" i="23"/>
  <c r="D175" i="23"/>
  <c r="C175" i="23"/>
  <c r="E175" i="5"/>
  <c r="D175" i="5"/>
  <c r="C175" i="5"/>
  <c r="D176" i="24" l="1"/>
  <c r="D176" i="4"/>
  <c r="J175" i="4"/>
  <c r="D175" i="4" s="1"/>
  <c r="H175" i="24"/>
  <c r="D175" i="24"/>
  <c r="F175" i="24"/>
  <c r="H175" i="4"/>
  <c r="F175" i="4"/>
  <c r="P174" i="24"/>
  <c r="F174" i="24"/>
  <c r="G174" i="24"/>
  <c r="C174" i="24"/>
  <c r="E174" i="4"/>
  <c r="G174" i="4"/>
  <c r="F174" i="4"/>
  <c r="C174" i="4"/>
  <c r="E174" i="23"/>
  <c r="D174" i="23"/>
  <c r="C174" i="23"/>
  <c r="E174" i="5"/>
  <c r="D174" i="5"/>
  <c r="C174" i="5"/>
  <c r="P174" i="4" l="1"/>
  <c r="N174" i="4" s="1"/>
  <c r="J174" i="4"/>
  <c r="H174" i="4" s="1"/>
  <c r="J174" i="24"/>
  <c r="H174" i="24" s="1"/>
  <c r="N174" i="24"/>
  <c r="E174" i="24"/>
  <c r="C173" i="24"/>
  <c r="G173" i="4"/>
  <c r="E173" i="4"/>
  <c r="C173" i="4"/>
  <c r="E173" i="23"/>
  <c r="D173" i="23"/>
  <c r="C173" i="23"/>
  <c r="E173" i="5"/>
  <c r="D173" i="5"/>
  <c r="P173" i="24" l="1"/>
  <c r="N173" i="24" s="1"/>
  <c r="J173" i="24"/>
  <c r="H173" i="24" s="1"/>
  <c r="G173" i="24"/>
  <c r="D174" i="24"/>
  <c r="C173" i="5"/>
  <c r="F173" i="24"/>
  <c r="P173" i="4"/>
  <c r="N173" i="4" s="1"/>
  <c r="D174" i="4"/>
  <c r="J173" i="4"/>
  <c r="H173" i="4" s="1"/>
  <c r="E173" i="24"/>
  <c r="F173" i="4"/>
  <c r="P172" i="24"/>
  <c r="N172" i="24" s="1"/>
  <c r="E172" i="24"/>
  <c r="C172" i="24"/>
  <c r="F172" i="4"/>
  <c r="C172" i="4"/>
  <c r="C172" i="23"/>
  <c r="E172" i="23"/>
  <c r="D172" i="23"/>
  <c r="E172" i="5"/>
  <c r="D172" i="5"/>
  <c r="C172" i="5"/>
  <c r="D173" i="24" l="1"/>
  <c r="J172" i="24"/>
  <c r="H172" i="24" s="1"/>
  <c r="D173" i="4"/>
  <c r="J172" i="4"/>
  <c r="H172" i="4" s="1"/>
  <c r="G172" i="24"/>
  <c r="G172" i="4"/>
  <c r="F172" i="24"/>
  <c r="P172" i="4"/>
  <c r="N172" i="4" s="1"/>
  <c r="E172" i="4"/>
  <c r="C171" i="24"/>
  <c r="J171" i="4"/>
  <c r="C171" i="4"/>
  <c r="G171" i="4"/>
  <c r="E171" i="4"/>
  <c r="E171" i="23"/>
  <c r="D171" i="23"/>
  <c r="C171" i="23"/>
  <c r="C171" i="5"/>
  <c r="E171" i="5"/>
  <c r="D171" i="5"/>
  <c r="D172" i="24" l="1"/>
  <c r="E171" i="24"/>
  <c r="J171" i="24"/>
  <c r="P171" i="24"/>
  <c r="N171" i="24" s="1"/>
  <c r="P171" i="4"/>
  <c r="N171" i="4" s="1"/>
  <c r="G171" i="24"/>
  <c r="D172" i="4"/>
  <c r="H171" i="24"/>
  <c r="F171" i="24"/>
  <c r="H171" i="4"/>
  <c r="F171" i="4"/>
  <c r="F170" i="24"/>
  <c r="C170" i="24"/>
  <c r="G170" i="24"/>
  <c r="G170" i="4"/>
  <c r="E170" i="4"/>
  <c r="C170" i="4"/>
  <c r="E170" i="23"/>
  <c r="D170" i="23"/>
  <c r="C170" i="23"/>
  <c r="E170" i="5"/>
  <c r="D170" i="5"/>
  <c r="C170" i="5"/>
  <c r="D171" i="4" l="1"/>
  <c r="J170" i="4"/>
  <c r="H170" i="4" s="1"/>
  <c r="J170" i="24"/>
  <c r="P170" i="24"/>
  <c r="N170" i="24" s="1"/>
  <c r="P170" i="4"/>
  <c r="N170" i="4" s="1"/>
  <c r="F170" i="4"/>
  <c r="D171" i="24"/>
  <c r="E170" i="24"/>
  <c r="G169" i="24"/>
  <c r="P169" i="24"/>
  <c r="N169" i="24" s="1"/>
  <c r="E169" i="24"/>
  <c r="C169" i="24"/>
  <c r="G169" i="4"/>
  <c r="J169" i="4"/>
  <c r="C169" i="4"/>
  <c r="E169" i="23"/>
  <c r="D169" i="23"/>
  <c r="C169" i="23"/>
  <c r="E169" i="5"/>
  <c r="D169" i="5"/>
  <c r="C169" i="5"/>
  <c r="P169" i="4" l="1"/>
  <c r="N169" i="4" s="1"/>
  <c r="D170" i="24"/>
  <c r="E169" i="4"/>
  <c r="J169" i="24"/>
  <c r="H169" i="24" s="1"/>
  <c r="D170" i="4"/>
  <c r="H170" i="24"/>
  <c r="F169" i="24"/>
  <c r="H169" i="4"/>
  <c r="D169" i="4"/>
  <c r="F169" i="4"/>
  <c r="E168" i="24"/>
  <c r="C168" i="24"/>
  <c r="P168" i="4"/>
  <c r="N168" i="4" s="1"/>
  <c r="G168" i="4"/>
  <c r="C168" i="4"/>
  <c r="E168" i="4"/>
  <c r="E168" i="23"/>
  <c r="D168" i="23"/>
  <c r="C168" i="23"/>
  <c r="E168" i="5"/>
  <c r="D168" i="5"/>
  <c r="C168" i="5"/>
  <c r="P168" i="24" l="1"/>
  <c r="N168" i="24" s="1"/>
  <c r="D169" i="24"/>
  <c r="J168" i="24"/>
  <c r="H168" i="24" s="1"/>
  <c r="J168" i="4"/>
  <c r="H168" i="4" s="1"/>
  <c r="G168" i="24"/>
  <c r="F168" i="24"/>
  <c r="F168" i="4"/>
  <c r="P167" i="24"/>
  <c r="N167" i="24" s="1"/>
  <c r="F167" i="24"/>
  <c r="E167" i="24"/>
  <c r="C167" i="24"/>
  <c r="G167" i="24"/>
  <c r="P167" i="4"/>
  <c r="G167" i="4"/>
  <c r="E167" i="4"/>
  <c r="C167" i="4"/>
  <c r="F167" i="4"/>
  <c r="E167" i="23"/>
  <c r="D167" i="23"/>
  <c r="C167" i="23"/>
  <c r="C167" i="5"/>
  <c r="E167" i="5"/>
  <c r="J167" i="4" l="1"/>
  <c r="H167" i="4" s="1"/>
  <c r="N167" i="4"/>
  <c r="D168" i="24"/>
  <c r="D167" i="5"/>
  <c r="J167" i="24"/>
  <c r="H167" i="24" s="1"/>
  <c r="D168" i="4"/>
  <c r="P166" i="24"/>
  <c r="N166" i="24" s="1"/>
  <c r="G166" i="24"/>
  <c r="F166" i="24"/>
  <c r="J166" i="24"/>
  <c r="H166" i="24" s="1"/>
  <c r="C166" i="24"/>
  <c r="F166" i="4"/>
  <c r="J166" i="4"/>
  <c r="C166" i="4"/>
  <c r="D166" i="23"/>
  <c r="C166" i="23"/>
  <c r="E166" i="23"/>
  <c r="C166" i="5"/>
  <c r="E166" i="5"/>
  <c r="D166" i="5"/>
  <c r="D167" i="4" l="1"/>
  <c r="E166" i="24"/>
  <c r="D167" i="24"/>
  <c r="G166" i="4"/>
  <c r="D166" i="24"/>
  <c r="H166" i="4"/>
  <c r="P166" i="4"/>
  <c r="N166" i="4" s="1"/>
  <c r="E166" i="4"/>
  <c r="P165" i="24"/>
  <c r="F165" i="24"/>
  <c r="C165" i="24"/>
  <c r="P165" i="4"/>
  <c r="G165" i="4"/>
  <c r="F165" i="4"/>
  <c r="C165" i="4"/>
  <c r="D165" i="23"/>
  <c r="E165" i="23"/>
  <c r="C165" i="23"/>
  <c r="C165" i="5"/>
  <c r="D165" i="5"/>
  <c r="E165" i="5"/>
  <c r="J165" i="24" l="1"/>
  <c r="D165" i="24" s="1"/>
  <c r="J165" i="4"/>
  <c r="D165" i="4" s="1"/>
  <c r="N165" i="24"/>
  <c r="D166" i="4"/>
  <c r="H165" i="24"/>
  <c r="G165" i="24"/>
  <c r="E165" i="24"/>
  <c r="N165" i="4"/>
  <c r="E165" i="4"/>
  <c r="F164" i="24"/>
  <c r="J164" i="24"/>
  <c r="C164" i="24"/>
  <c r="G164" i="4"/>
  <c r="F164" i="4"/>
  <c r="E164" i="4"/>
  <c r="C164" i="4"/>
  <c r="E164" i="23"/>
  <c r="D164" i="23"/>
  <c r="C164" i="23"/>
  <c r="D164" i="5"/>
  <c r="C164" i="5"/>
  <c r="H165" i="4" l="1"/>
  <c r="E164" i="5"/>
  <c r="J164" i="4"/>
  <c r="H164" i="4" s="1"/>
  <c r="P164" i="24"/>
  <c r="N164" i="24" s="1"/>
  <c r="P164" i="4"/>
  <c r="N164" i="4" s="1"/>
  <c r="H164" i="24"/>
  <c r="G164" i="24"/>
  <c r="E164" i="24"/>
  <c r="P163" i="24"/>
  <c r="N163" i="24" s="1"/>
  <c r="G163" i="24"/>
  <c r="E163" i="24"/>
  <c r="C163" i="24"/>
  <c r="P163" i="4"/>
  <c r="N163" i="4" s="1"/>
  <c r="G163" i="4"/>
  <c r="C163" i="4"/>
  <c r="E163" i="23"/>
  <c r="C163" i="23"/>
  <c r="D163" i="23"/>
  <c r="D163" i="5"/>
  <c r="C163" i="5"/>
  <c r="D164" i="4" l="1"/>
  <c r="J163" i="4"/>
  <c r="H163" i="4" s="1"/>
  <c r="E163" i="5"/>
  <c r="D164" i="24"/>
  <c r="E163" i="4"/>
  <c r="J163" i="24"/>
  <c r="H163" i="24" s="1"/>
  <c r="F163" i="24"/>
  <c r="F163" i="4"/>
  <c r="E162" i="24"/>
  <c r="C162" i="24"/>
  <c r="G162" i="24"/>
  <c r="F162" i="24"/>
  <c r="C162" i="4"/>
  <c r="G162" i="4"/>
  <c r="C162" i="23"/>
  <c r="E162" i="23"/>
  <c r="D162" i="23"/>
  <c r="C162" i="5"/>
  <c r="E162" i="5"/>
  <c r="D162" i="5"/>
  <c r="D163" i="4" l="1"/>
  <c r="P162" i="4"/>
  <c r="N162" i="4" s="1"/>
  <c r="J162" i="4"/>
  <c r="H162" i="4" s="1"/>
  <c r="D163" i="24"/>
  <c r="F162" i="4"/>
  <c r="J162" i="24"/>
  <c r="H162" i="24" s="1"/>
  <c r="P162" i="24"/>
  <c r="N162" i="24" s="1"/>
  <c r="E162" i="4"/>
  <c r="G161" i="24"/>
  <c r="E161" i="24"/>
  <c r="C161" i="24"/>
  <c r="F161" i="24"/>
  <c r="P161" i="4"/>
  <c r="N161" i="4" s="1"/>
  <c r="G161" i="4"/>
  <c r="E161" i="4"/>
  <c r="C161" i="4"/>
  <c r="D161" i="23"/>
  <c r="C161" i="23"/>
  <c r="C161" i="5"/>
  <c r="E161" i="5"/>
  <c r="D161" i="5"/>
  <c r="D162" i="4" l="1"/>
  <c r="D162" i="24"/>
  <c r="J161" i="4"/>
  <c r="D161" i="4" s="1"/>
  <c r="E161" i="23"/>
  <c r="J161" i="24"/>
  <c r="H161" i="24" s="1"/>
  <c r="P161" i="24"/>
  <c r="N161" i="24" s="1"/>
  <c r="F161" i="4"/>
  <c r="P160" i="24"/>
  <c r="N160" i="24" s="1"/>
  <c r="G160" i="24"/>
  <c r="C160" i="24"/>
  <c r="P160" i="4"/>
  <c r="N160" i="4" s="1"/>
  <c r="G160" i="4"/>
  <c r="C160" i="4"/>
  <c r="E160" i="23"/>
  <c r="D160" i="23"/>
  <c r="C160" i="23"/>
  <c r="E160" i="5"/>
  <c r="C160" i="5"/>
  <c r="H161" i="4" l="1"/>
  <c r="J160" i="24"/>
  <c r="D160" i="24" s="1"/>
  <c r="E160" i="4"/>
  <c r="D161" i="24"/>
  <c r="J160" i="4"/>
  <c r="D160" i="4" s="1"/>
  <c r="E160" i="24"/>
  <c r="D160" i="5"/>
  <c r="F160" i="24"/>
  <c r="F160" i="4"/>
  <c r="F159" i="24"/>
  <c r="C159" i="24"/>
  <c r="G159" i="24"/>
  <c r="J159" i="4"/>
  <c r="C159" i="4"/>
  <c r="G159" i="4"/>
  <c r="E159" i="4"/>
  <c r="C159" i="23"/>
  <c r="E159" i="23"/>
  <c r="D159" i="23"/>
  <c r="C159" i="5"/>
  <c r="E159" i="5"/>
  <c r="D159" i="5"/>
  <c r="H160" i="24" l="1"/>
  <c r="P159" i="4"/>
  <c r="N159" i="4" s="1"/>
  <c r="H160" i="4"/>
  <c r="P159" i="24"/>
  <c r="N159" i="24" s="1"/>
  <c r="J159" i="24"/>
  <c r="E159" i="24"/>
  <c r="H159" i="4"/>
  <c r="F159" i="4"/>
  <c r="E158" i="24"/>
  <c r="C158" i="24"/>
  <c r="G158" i="4"/>
  <c r="P158" i="4"/>
  <c r="N158" i="4" s="1"/>
  <c r="F158" i="4"/>
  <c r="C158" i="4"/>
  <c r="C158" i="23"/>
  <c r="E158" i="23"/>
  <c r="E158" i="5"/>
  <c r="D158" i="5"/>
  <c r="C158" i="5"/>
  <c r="D159" i="4" l="1"/>
  <c r="D159" i="24"/>
  <c r="D158" i="23"/>
  <c r="J158" i="4"/>
  <c r="H158" i="4" s="1"/>
  <c r="G158" i="24"/>
  <c r="H159" i="24"/>
  <c r="J158" i="24"/>
  <c r="H158" i="24" s="1"/>
  <c r="P158" i="24"/>
  <c r="N158" i="24" s="1"/>
  <c r="E158" i="4"/>
  <c r="F158" i="24"/>
  <c r="P157" i="24"/>
  <c r="N157" i="24" s="1"/>
  <c r="C157" i="24"/>
  <c r="E157" i="4"/>
  <c r="C157" i="4"/>
  <c r="E157" i="23"/>
  <c r="D157" i="23"/>
  <c r="C157" i="23"/>
  <c r="E157" i="5"/>
  <c r="D157" i="5"/>
  <c r="C157" i="5"/>
  <c r="D158" i="4" l="1"/>
  <c r="G157" i="4"/>
  <c r="D158" i="24"/>
  <c r="E157" i="24"/>
  <c r="J157" i="24"/>
  <c r="D157" i="24" s="1"/>
  <c r="J157" i="4"/>
  <c r="G157" i="24"/>
  <c r="P157" i="4"/>
  <c r="N157" i="4" s="1"/>
  <c r="F157" i="24"/>
  <c r="F157" i="4"/>
  <c r="F156" i="24"/>
  <c r="E156" i="24"/>
  <c r="C156" i="24"/>
  <c r="G156" i="24"/>
  <c r="J156" i="4"/>
  <c r="H156" i="4" s="1"/>
  <c r="F156" i="4"/>
  <c r="E156" i="4"/>
  <c r="C156" i="4"/>
  <c r="E156" i="23"/>
  <c r="D156" i="23"/>
  <c r="C156" i="23"/>
  <c r="C156" i="5"/>
  <c r="D156" i="5"/>
  <c r="H157" i="24" l="1"/>
  <c r="E156" i="5"/>
  <c r="P156" i="24"/>
  <c r="N156" i="24" s="1"/>
  <c r="D157" i="4"/>
  <c r="G156" i="4"/>
  <c r="P156" i="4"/>
  <c r="N156" i="4" s="1"/>
  <c r="H157" i="4"/>
  <c r="J156" i="24"/>
  <c r="H156" i="24" s="1"/>
  <c r="C155" i="24"/>
  <c r="E155" i="24"/>
  <c r="P155" i="4"/>
  <c r="N155" i="4" s="1"/>
  <c r="E155" i="4"/>
  <c r="G155" i="4"/>
  <c r="C155" i="4"/>
  <c r="D155" i="23"/>
  <c r="C155" i="23"/>
  <c r="E155" i="23"/>
  <c r="E155" i="5"/>
  <c r="D155" i="5"/>
  <c r="C155" i="5"/>
  <c r="D156" i="4" l="1"/>
  <c r="D156" i="24"/>
  <c r="P155" i="24"/>
  <c r="N155" i="24" s="1"/>
  <c r="J155" i="24"/>
  <c r="H155" i="24" s="1"/>
  <c r="G155" i="24"/>
  <c r="J155" i="4"/>
  <c r="H155" i="4" s="1"/>
  <c r="F155" i="24"/>
  <c r="F155" i="4"/>
  <c r="P154" i="24"/>
  <c r="N154" i="24" s="1"/>
  <c r="E154" i="24"/>
  <c r="C154" i="24"/>
  <c r="P154" i="4"/>
  <c r="N154" i="4" s="1"/>
  <c r="E154" i="4"/>
  <c r="G154" i="4"/>
  <c r="C154" i="4"/>
  <c r="E154" i="23"/>
  <c r="D154" i="23"/>
  <c r="C154" i="23"/>
  <c r="E154" i="5"/>
  <c r="D154" i="5"/>
  <c r="C154" i="5"/>
  <c r="D155" i="24" l="1"/>
  <c r="D155" i="4"/>
  <c r="G154" i="24"/>
  <c r="J154" i="4"/>
  <c r="D154" i="4" s="1"/>
  <c r="J154" i="24"/>
  <c r="H154" i="24" s="1"/>
  <c r="F154" i="24"/>
  <c r="F154" i="4"/>
  <c r="G153" i="24"/>
  <c r="E153" i="24"/>
  <c r="F153" i="24"/>
  <c r="C153" i="24"/>
  <c r="F153" i="4"/>
  <c r="J153" i="4"/>
  <c r="G153" i="4"/>
  <c r="C153" i="4"/>
  <c r="E153" i="23"/>
  <c r="D153" i="23"/>
  <c r="C153" i="23"/>
  <c r="C153" i="5"/>
  <c r="E153" i="5"/>
  <c r="D153" i="5"/>
  <c r="H154" i="4" l="1"/>
  <c r="J153" i="24"/>
  <c r="H153" i="24" s="1"/>
  <c r="D154" i="24"/>
  <c r="P153" i="4"/>
  <c r="N153" i="4" s="1"/>
  <c r="P153" i="24"/>
  <c r="N153" i="24" s="1"/>
  <c r="H153" i="4"/>
  <c r="E153" i="4"/>
  <c r="G152" i="24"/>
  <c r="F152" i="24"/>
  <c r="E152" i="24"/>
  <c r="C152" i="24"/>
  <c r="G152" i="4"/>
  <c r="E152" i="4"/>
  <c r="C152" i="4"/>
  <c r="F152" i="4"/>
  <c r="C152" i="23"/>
  <c r="E152" i="23"/>
  <c r="D152" i="23"/>
  <c r="C152" i="5"/>
  <c r="D152" i="5"/>
  <c r="D153" i="4" l="1"/>
  <c r="E152" i="5"/>
  <c r="J152" i="24"/>
  <c r="H152" i="24" s="1"/>
  <c r="P152" i="24"/>
  <c r="N152" i="24" s="1"/>
  <c r="J152" i="4"/>
  <c r="H152" i="4" s="1"/>
  <c r="D153" i="24"/>
  <c r="P152" i="4"/>
  <c r="N152" i="4" s="1"/>
  <c r="P151" i="24"/>
  <c r="N151" i="24" s="1"/>
  <c r="C151" i="24"/>
  <c r="F151" i="24"/>
  <c r="E151" i="24"/>
  <c r="J151" i="24"/>
  <c r="H151" i="24" s="1"/>
  <c r="E151" i="4"/>
  <c r="G151" i="4"/>
  <c r="E151" i="23"/>
  <c r="D151" i="23"/>
  <c r="C151" i="23"/>
  <c r="E151" i="5"/>
  <c r="C151" i="5"/>
  <c r="D151" i="5"/>
  <c r="J151" i="4" l="1"/>
  <c r="H151" i="4" s="1"/>
  <c r="P151" i="4"/>
  <c r="N151" i="4" s="1"/>
  <c r="G151" i="24"/>
  <c r="D152" i="24"/>
  <c r="C151" i="4"/>
  <c r="D152" i="4"/>
  <c r="D151" i="24"/>
  <c r="F151" i="4"/>
  <c r="F150" i="24"/>
  <c r="C150" i="24"/>
  <c r="J150" i="4"/>
  <c r="C150" i="4"/>
  <c r="E150" i="4"/>
  <c r="E150" i="23"/>
  <c r="D150" i="23"/>
  <c r="C150" i="23"/>
  <c r="E150" i="5"/>
  <c r="C150" i="5"/>
  <c r="D150" i="5"/>
  <c r="D151" i="4" l="1"/>
  <c r="P150" i="4"/>
  <c r="N150" i="4" s="1"/>
  <c r="G150" i="4"/>
  <c r="P150" i="24"/>
  <c r="N150" i="24" s="1"/>
  <c r="J150" i="24"/>
  <c r="G150" i="24"/>
  <c r="E150" i="24"/>
  <c r="H150" i="4"/>
  <c r="F150" i="4"/>
  <c r="P149" i="24"/>
  <c r="N149" i="24" s="1"/>
  <c r="G149" i="24"/>
  <c r="F149" i="24"/>
  <c r="E149" i="24"/>
  <c r="C149" i="24"/>
  <c r="E149" i="4"/>
  <c r="G149" i="4"/>
  <c r="C149" i="4"/>
  <c r="E149" i="23"/>
  <c r="D149" i="23"/>
  <c r="C149" i="5"/>
  <c r="E149" i="5"/>
  <c r="D149" i="5"/>
  <c r="D150" i="4" l="1"/>
  <c r="D150" i="24"/>
  <c r="C149" i="23"/>
  <c r="H150" i="24"/>
  <c r="P149" i="4"/>
  <c r="N149" i="4" s="1"/>
  <c r="J149" i="24"/>
  <c r="H149" i="24" s="1"/>
  <c r="J149" i="4"/>
  <c r="H149" i="4" s="1"/>
  <c r="F149" i="4"/>
  <c r="G148" i="24"/>
  <c r="C148" i="24"/>
  <c r="E148" i="24"/>
  <c r="G148" i="4"/>
  <c r="C148" i="4"/>
  <c r="E148" i="23"/>
  <c r="D148" i="23"/>
  <c r="C148" i="23"/>
  <c r="E148" i="5"/>
  <c r="D148" i="5"/>
  <c r="C148" i="5"/>
  <c r="P148" i="24" l="1"/>
  <c r="N148" i="24" s="1"/>
  <c r="E148" i="4"/>
  <c r="J148" i="4"/>
  <c r="H148" i="4" s="1"/>
  <c r="P148" i="4"/>
  <c r="N148" i="4" s="1"/>
  <c r="J148" i="24"/>
  <c r="D148" i="24" s="1"/>
  <c r="D149" i="24"/>
  <c r="D149" i="4"/>
  <c r="F148" i="24"/>
  <c r="F148" i="4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D148" i="4" l="1"/>
  <c r="J147" i="24"/>
  <c r="H147" i="24" s="1"/>
  <c r="P147" i="24"/>
  <c r="N147" i="24" s="1"/>
  <c r="H148" i="24"/>
  <c r="G147" i="4"/>
  <c r="P147" i="4"/>
  <c r="N147" i="4" s="1"/>
  <c r="F147" i="24"/>
  <c r="G146" i="24"/>
  <c r="F146" i="24"/>
  <c r="C146" i="24"/>
  <c r="F146" i="4"/>
  <c r="J146" i="4"/>
  <c r="C146" i="4"/>
  <c r="D146" i="23"/>
  <c r="C146" i="23"/>
  <c r="E146" i="23"/>
  <c r="E146" i="5"/>
  <c r="D146" i="5"/>
  <c r="C146" i="5"/>
  <c r="D147" i="24" l="1"/>
  <c r="E146" i="24"/>
  <c r="P146" i="4"/>
  <c r="D146" i="4" s="1"/>
  <c r="J146" i="24"/>
  <c r="H146" i="24" s="1"/>
  <c r="P146" i="24"/>
  <c r="N146" i="24" s="1"/>
  <c r="D147" i="4"/>
  <c r="N146" i="4"/>
  <c r="H146" i="4"/>
  <c r="G146" i="4"/>
  <c r="E146" i="4"/>
  <c r="F145" i="24"/>
  <c r="C145" i="24"/>
  <c r="F145" i="4"/>
  <c r="C145" i="4"/>
  <c r="G145" i="4"/>
  <c r="E145" i="23"/>
  <c r="C145" i="23"/>
  <c r="D145" i="23"/>
  <c r="D146" i="24" l="1"/>
  <c r="C145" i="5"/>
  <c r="E145" i="4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E144" i="23"/>
  <c r="D144" i="23"/>
  <c r="D144" i="5"/>
  <c r="C144" i="5"/>
  <c r="C144" i="23" l="1"/>
  <c r="E144" i="5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F143" i="24"/>
  <c r="F143" i="4"/>
  <c r="F142" i="24"/>
  <c r="C142" i="24"/>
  <c r="G142" i="24"/>
  <c r="E142" i="4"/>
  <c r="C142" i="4"/>
  <c r="G142" i="4"/>
  <c r="E142" i="23"/>
  <c r="C142" i="5"/>
  <c r="E142" i="5"/>
  <c r="D143" i="24" l="1"/>
  <c r="C142" i="23"/>
  <c r="F142" i="4"/>
  <c r="D142" i="23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E140" i="5"/>
  <c r="C140" i="5" l="1"/>
  <c r="E140" i="4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C139" i="24"/>
  <c r="F139" i="4"/>
  <c r="C139" i="4"/>
  <c r="D139" i="23"/>
  <c r="C139" i="23"/>
  <c r="D139" i="5"/>
  <c r="E139" i="5" l="1"/>
  <c r="E139" i="24"/>
  <c r="E139" i="23"/>
  <c r="D140" i="4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E138" i="5"/>
  <c r="D138" i="5"/>
  <c r="C138" i="23" l="1"/>
  <c r="C138" i="5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H137" i="4" s="1"/>
  <c r="G137" i="4"/>
  <c r="J137" i="24"/>
  <c r="H137" i="24" s="1"/>
  <c r="F137" i="2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E135" i="23"/>
  <c r="C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E134" i="23"/>
  <c r="D134" i="23"/>
  <c r="C134" i="23"/>
  <c r="E134" i="5"/>
  <c r="C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D131" i="23"/>
  <c r="C131" i="23"/>
  <c r="E131" i="5"/>
  <c r="D131" i="5"/>
  <c r="C131" i="5"/>
  <c r="E131" i="23" l="1"/>
  <c r="C131" i="24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E125" i="23"/>
  <c r="D125" i="23"/>
  <c r="C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<sst xmlns="http://schemas.openxmlformats.org/spreadsheetml/2006/main" count="1508" uniqueCount="270">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</sst>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229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hidden="1" outlineLevel="1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 hidden="1" outlineLevel="1" collapsed="1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 hidden="1" outlineLevel="1" collapsed="1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 hidden="1" outlineLevel="1" collapsed="1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 hidden="1" outlineLevel="1" collapsed="1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 hidden="1" outlineLevel="1" collapsed="1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 hidden="1" outlineLevel="1" collapsed="1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 hidden="1" outlineLevel="1" collapsed="1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 hidden="1" outlineLevel="1" collapsed="1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 hidden="1" outlineLevel="1" collapsed="1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 hidden="1" outlineLevel="1" collapsed="1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 hidden="1" outlineLevel="1" collapsed="1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 hidden="1" outlineLevel="1" collapsed="1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  <row r="170" spans="1:24" hidden="1" outlineLevel="1" collapsed="1">
      <c r="A170" s="13">
        <v>45383</v>
      </c>
      <c r="B170" s="43">
        <v>37185.10205229</v>
      </c>
      <c r="C170" s="43">
        <f t="shared" ref="C170" si="927">I170+O170</f>
        <v>28533.32667522</v>
      </c>
      <c r="D170" s="43">
        <f t="shared" ref="D170" si="928">J170+P170</f>
        <v>8651.7753770700001</v>
      </c>
      <c r="E170" s="43">
        <f t="shared" ref="E170" si="929">K170+Q170</f>
        <v>7959.2480102400004</v>
      </c>
      <c r="F170" s="43">
        <f t="shared" ref="F170" si="930">L170+R170</f>
        <v>637.27295113000002</v>
      </c>
      <c r="G170" s="43">
        <f t="shared" ref="G170" si="931">M170+S170</f>
        <v>55.254415700000003</v>
      </c>
      <c r="H170" s="43">
        <f t="shared" ref="H170" si="932">SUM(I170:J170)</f>
        <v>25916.586783989998</v>
      </c>
      <c r="I170" s="43">
        <v>18610.4790034</v>
      </c>
      <c r="J170" s="43">
        <f t="shared" ref="J170" si="933">SUM(K170:M170)</f>
        <v>7306.1077805899995</v>
      </c>
      <c r="K170" s="43">
        <v>6758.5212878000002</v>
      </c>
      <c r="L170" s="43">
        <v>493.61313946000001</v>
      </c>
      <c r="M170" s="43">
        <v>53.973353330000002</v>
      </c>
      <c r="N170" s="43">
        <f t="shared" ref="N170" si="934">SUM(O170:P170)</f>
        <v>11268.5152683</v>
      </c>
      <c r="O170" s="43">
        <v>9922.84767182</v>
      </c>
      <c r="P170" s="43">
        <f t="shared" ref="P170" si="935">SUM(Q170:S170)</f>
        <v>1345.6675964799999</v>
      </c>
      <c r="Q170" s="43">
        <v>1200.72672244</v>
      </c>
      <c r="R170" s="43">
        <v>143.65981167000001</v>
      </c>
      <c r="S170" s="43">
        <v>1.2810623699999999</v>
      </c>
      <c r="T170" s="43"/>
      <c r="U170" s="43"/>
      <c r="V170" s="43"/>
      <c r="W170" s="43"/>
      <c r="X170" s="43"/>
    </row>
    <row r="171" spans="1:24" hidden="1" outlineLevel="1" collapsed="1">
      <c r="A171" s="13">
        <v>45413</v>
      </c>
      <c r="B171" s="43">
        <v>37556.364945080008</v>
      </c>
      <c r="C171" s="43">
        <f t="shared" ref="C171" si="936">I171+O171</f>
        <v>28688.366365840004</v>
      </c>
      <c r="D171" s="43">
        <f t="shared" ref="D171" si="937">J171+P171</f>
        <v>8867.9985792400003</v>
      </c>
      <c r="E171" s="43">
        <f t="shared" ref="E171" si="938">K171+Q171</f>
        <v>8164.119502380001</v>
      </c>
      <c r="F171" s="43">
        <f t="shared" ref="F171" si="939">L171+R171</f>
        <v>648.3859680999999</v>
      </c>
      <c r="G171" s="43">
        <f t="shared" ref="G171" si="940">M171+S171</f>
        <v>55.493108760000005</v>
      </c>
      <c r="H171" s="43">
        <f t="shared" ref="H171" si="941">SUM(I171:J171)</f>
        <v>25653.0496404</v>
      </c>
      <c r="I171" s="43">
        <v>18158.288237330002</v>
      </c>
      <c r="J171" s="43">
        <f t="shared" ref="J171" si="942">SUM(K171:M171)</f>
        <v>7494.7614030700006</v>
      </c>
      <c r="K171" s="43">
        <v>6940.0337338000008</v>
      </c>
      <c r="L171" s="43">
        <v>500.55542479999997</v>
      </c>
      <c r="M171" s="43">
        <v>54.172244470000003</v>
      </c>
      <c r="N171" s="43">
        <f t="shared" ref="N171" si="943">SUM(O171:P171)</f>
        <v>11903.31530468</v>
      </c>
      <c r="O171" s="43">
        <v>10530.07812851</v>
      </c>
      <c r="P171" s="43">
        <f t="shared" ref="P171" si="944">SUM(Q171:S171)</f>
        <v>1373.2371761700001</v>
      </c>
      <c r="Q171" s="43">
        <v>1224.0857685800001</v>
      </c>
      <c r="R171" s="43">
        <v>147.83054329999999</v>
      </c>
      <c r="S171" s="43">
        <v>1.3208642900000001</v>
      </c>
      <c r="T171" s="43"/>
      <c r="U171" s="43"/>
      <c r="V171" s="43"/>
      <c r="W171" s="43"/>
      <c r="X171" s="43"/>
    </row>
    <row r="172" spans="1:24" hidden="1" outlineLevel="1" collapsed="1">
      <c r="A172" s="13">
        <v>45444</v>
      </c>
      <c r="B172" s="43">
        <v>39594.787965630007</v>
      </c>
      <c r="C172" s="43">
        <f t="shared" ref="C172" si="945">I172+O172</f>
        <v>31321.694141079999</v>
      </c>
      <c r="D172" s="43">
        <f t="shared" ref="D172" si="946">J172+P172</f>
        <v>8273.0938245500001</v>
      </c>
      <c r="E172" s="43">
        <f t="shared" ref="E172" si="947">K172+Q172</f>
        <v>7640.6077025300001</v>
      </c>
      <c r="F172" s="43">
        <f t="shared" ref="F172" si="948">L172+R172</f>
        <v>576.46806558000003</v>
      </c>
      <c r="G172" s="43">
        <f t="shared" ref="G172" si="949">M172+S172</f>
        <v>56.018056440000002</v>
      </c>
      <c r="H172" s="43">
        <f t="shared" ref="H172" si="950">SUM(I172:J172)</f>
        <v>26986.187689170001</v>
      </c>
      <c r="I172" s="43">
        <v>20068.47855235</v>
      </c>
      <c r="J172" s="43">
        <f t="shared" ref="J172" si="951">SUM(K172:M172)</f>
        <v>6917.7091368199999</v>
      </c>
      <c r="K172" s="43">
        <v>6427.0123812399997</v>
      </c>
      <c r="L172" s="43">
        <v>435.98561053000003</v>
      </c>
      <c r="M172" s="43">
        <v>54.711145049999999</v>
      </c>
      <c r="N172" s="43">
        <f t="shared" ref="N172" si="952">SUM(O172:P172)</f>
        <v>12608.600276460002</v>
      </c>
      <c r="O172" s="43">
        <v>11253.215588730001</v>
      </c>
      <c r="P172" s="43">
        <f t="shared" ref="P172" si="953">SUM(Q172:S172)</f>
        <v>1355.3846877300002</v>
      </c>
      <c r="Q172" s="43">
        <v>1213.5953212900001</v>
      </c>
      <c r="R172" s="43">
        <v>140.48245505</v>
      </c>
      <c r="S172" s="43">
        <v>1.30691139</v>
      </c>
      <c r="T172" s="43"/>
      <c r="U172" s="43"/>
      <c r="V172" s="43"/>
      <c r="W172" s="43"/>
      <c r="X172" s="43"/>
    </row>
    <row r="173" spans="1:24" hidden="1" outlineLevel="1" collapsed="1">
      <c r="A173" s="13">
        <v>45474</v>
      </c>
      <c r="B173" s="43">
        <v>40161.96153303</v>
      </c>
      <c r="C173" s="43">
        <f t="shared" ref="C173" si="954">I173+O173</f>
        <v>31884.005389799997</v>
      </c>
      <c r="D173" s="43">
        <f t="shared" ref="D173" si="955">J173+P173</f>
        <v>8277.9561432299997</v>
      </c>
      <c r="E173" s="43">
        <f t="shared" ref="E173" si="956">K173+Q173</f>
        <v>7604.7601427400004</v>
      </c>
      <c r="F173" s="43">
        <f t="shared" ref="F173" si="957">L173+R173</f>
        <v>617.9379832300001</v>
      </c>
      <c r="G173" s="43">
        <f t="shared" ref="G173" si="958">M173+S173</f>
        <v>55.258017259999995</v>
      </c>
      <c r="H173" s="43">
        <f t="shared" ref="H173" si="959">SUM(I173:J173)</f>
        <v>27223.35220076</v>
      </c>
      <c r="I173" s="43">
        <v>20448.173706109999</v>
      </c>
      <c r="J173" s="43">
        <f t="shared" ref="J173" si="960">SUM(K173:M173)</f>
        <v>6775.1784946500002</v>
      </c>
      <c r="K173" s="43">
        <v>6235.2963596300006</v>
      </c>
      <c r="L173" s="43">
        <v>485.95715647000003</v>
      </c>
      <c r="M173" s="43">
        <v>53.924978549999999</v>
      </c>
      <c r="N173" s="43">
        <f t="shared" ref="N173" si="961">SUM(O173:P173)</f>
        <v>12938.60933227</v>
      </c>
      <c r="O173" s="43">
        <v>11435.831683689999</v>
      </c>
      <c r="P173" s="43">
        <f t="shared" ref="P173" si="962">SUM(Q173:S173)</f>
        <v>1502.77764858</v>
      </c>
      <c r="Q173" s="43">
        <v>1369.4637831099999</v>
      </c>
      <c r="R173" s="43">
        <v>131.98082676000001</v>
      </c>
      <c r="S173" s="43">
        <v>1.3330387100000001</v>
      </c>
      <c r="T173" s="43"/>
      <c r="U173" s="43"/>
      <c r="V173" s="43"/>
      <c r="W173" s="43"/>
      <c r="X173" s="43"/>
    </row>
    <row r="174" spans="1:24" hidden="1" outlineLevel="1" collapsed="1">
      <c r="A174" s="13">
        <v>45505</v>
      </c>
      <c r="B174" s="43">
        <v>40868.657765509997</v>
      </c>
      <c r="C174" s="43">
        <f t="shared" ref="C174" si="963">I174+O174</f>
        <v>32245.960122320001</v>
      </c>
      <c r="D174" s="43">
        <f t="shared" ref="D174" si="964">J174+P174</f>
        <v>8622.6976431900002</v>
      </c>
      <c r="E174" s="43">
        <f t="shared" ref="E174" si="965">K174+Q174</f>
        <v>7890.8167109599999</v>
      </c>
      <c r="F174" s="43">
        <f t="shared" ref="F174" si="966">L174+R174</f>
        <v>676.79105318999996</v>
      </c>
      <c r="G174" s="43">
        <f t="shared" ref="G174" si="967">M174+S174</f>
        <v>55.08987904</v>
      </c>
      <c r="H174" s="43">
        <f t="shared" ref="H174" si="968">SUM(I174:J174)</f>
        <v>26933.919382339998</v>
      </c>
      <c r="I174" s="43">
        <v>20068.344672399999</v>
      </c>
      <c r="J174" s="43">
        <f t="shared" ref="J174" si="969">SUM(K174:M174)</f>
        <v>6865.5747099399996</v>
      </c>
      <c r="K174" s="43">
        <v>6279.1695784799995</v>
      </c>
      <c r="L174" s="43">
        <v>532.68689747999997</v>
      </c>
      <c r="M174" s="43">
        <v>53.718233980000001</v>
      </c>
      <c r="N174" s="43">
        <f t="shared" ref="N174" si="970">SUM(O174:P174)</f>
        <v>13934.738383170001</v>
      </c>
      <c r="O174" s="43">
        <v>12177.61544992</v>
      </c>
      <c r="P174" s="43">
        <f t="shared" ref="P174" si="971">SUM(Q174:S174)</f>
        <v>1757.12293325</v>
      </c>
      <c r="Q174" s="43">
        <v>1611.64713248</v>
      </c>
      <c r="R174" s="43">
        <v>144.10415570999999</v>
      </c>
      <c r="S174" s="43">
        <v>1.3716450600000001</v>
      </c>
      <c r="T174" s="43"/>
      <c r="U174" s="43"/>
      <c r="V174" s="43"/>
      <c r="W174" s="43"/>
      <c r="X174" s="43"/>
    </row>
    <row r="175" spans="1:24" hidden="1" outlineLevel="1" collapsed="1">
      <c r="A175" s="13">
        <v>45536</v>
      </c>
      <c r="B175" s="43">
        <v>38120.559492889995</v>
      </c>
      <c r="C175" s="43">
        <f t="shared" ref="C175" si="972">I175+O175</f>
        <v>30283.734332419997</v>
      </c>
      <c r="D175" s="43">
        <f t="shared" ref="D175" si="973">J175+P175</f>
        <v>7836.8251604699999</v>
      </c>
      <c r="E175" s="43">
        <f t="shared" ref="E175" si="974">K175+Q175</f>
        <v>7210.18490604</v>
      </c>
      <c r="F175" s="43">
        <f t="shared" ref="F175" si="975">L175+R175</f>
        <v>572.69002141999999</v>
      </c>
      <c r="G175" s="43">
        <f t="shared" ref="G175" si="976">M175+S175</f>
        <v>53.950233010000005</v>
      </c>
      <c r="H175" s="43">
        <f t="shared" ref="H175" si="977">SUM(I175:J175)</f>
        <v>26574.369211049998</v>
      </c>
      <c r="I175" s="43">
        <v>20299.40033447</v>
      </c>
      <c r="J175" s="43">
        <f t="shared" ref="J175" si="978">SUM(K175:M175)</f>
        <v>6274.9688765800001</v>
      </c>
      <c r="K175" s="43">
        <v>5795.3921485800001</v>
      </c>
      <c r="L175" s="43">
        <v>427.00561613000002</v>
      </c>
      <c r="M175" s="43">
        <v>52.571111870000003</v>
      </c>
      <c r="N175" s="43">
        <f t="shared" ref="N175" si="979">SUM(O175:P175)</f>
        <v>11546.190281839999</v>
      </c>
      <c r="O175" s="43">
        <v>9984.3339979499997</v>
      </c>
      <c r="P175" s="43">
        <f t="shared" ref="P175" si="980">SUM(Q175:S175)</f>
        <v>1561.8562838900002</v>
      </c>
      <c r="Q175" s="43">
        <v>1414.7927574600001</v>
      </c>
      <c r="R175" s="43">
        <v>145.68440529</v>
      </c>
      <c r="S175" s="43">
        <v>1.3791211400000001</v>
      </c>
      <c r="T175" s="43"/>
      <c r="U175" s="43"/>
      <c r="V175" s="43"/>
      <c r="W175" s="43"/>
      <c r="X175" s="43"/>
    </row>
    <row r="176" spans="1:24" hidden="1" outlineLevel="1" collapsed="1">
      <c r="A176" s="13">
        <v>45566</v>
      </c>
      <c r="B176" s="43">
        <v>36658.31528214</v>
      </c>
      <c r="C176" s="43">
        <f t="shared" ref="C176" si="981">I176+O176</f>
        <v>29223.787621160001</v>
      </c>
      <c r="D176" s="43">
        <f t="shared" ref="D176" si="982">J176+P176</f>
        <v>7434.5276609800003</v>
      </c>
      <c r="E176" s="43">
        <f t="shared" ref="E176" si="983">K176+Q176</f>
        <v>6800.6979296000009</v>
      </c>
      <c r="F176" s="43">
        <f t="shared" ref="F176" si="984">L176+R176</f>
        <v>592.32534669999995</v>
      </c>
      <c r="G176" s="43">
        <f t="shared" ref="G176" si="985">M176+S176</f>
        <v>41.504384680000001</v>
      </c>
      <c r="H176" s="43">
        <f t="shared" ref="H176" si="986">SUM(I176:J176)</f>
        <v>25922.025370120002</v>
      </c>
      <c r="I176" s="43">
        <v>19852.557801450002</v>
      </c>
      <c r="J176" s="43">
        <f t="shared" ref="J176" si="987">SUM(K176:M176)</f>
        <v>6069.4675686700002</v>
      </c>
      <c r="K176" s="43">
        <v>5579.7435976100005</v>
      </c>
      <c r="L176" s="43">
        <v>449.55871048</v>
      </c>
      <c r="M176" s="43">
        <v>40.165260580000002</v>
      </c>
      <c r="N176" s="43">
        <f t="shared" ref="N176" si="988">SUM(O176:P176)</f>
        <v>10736.289912020002</v>
      </c>
      <c r="O176" s="43">
        <v>9371.2298197100008</v>
      </c>
      <c r="P176" s="43">
        <f t="shared" ref="P176" si="989">SUM(Q176:S176)</f>
        <v>1365.0600923100001</v>
      </c>
      <c r="Q176" s="43">
        <v>1220.9543319900001</v>
      </c>
      <c r="R176" s="43">
        <v>142.76663622000001</v>
      </c>
      <c r="S176" s="43">
        <v>1.3391241</v>
      </c>
      <c r="T176" s="43"/>
      <c r="U176" s="43"/>
      <c r="V176" s="43"/>
      <c r="W176" s="43"/>
      <c r="X176" s="43"/>
    </row>
    <row r="177" spans="1:24" collapsed="1">
      <c r="A177" s="13">
        <v>45597</v>
      </c>
      <c r="B177" s="43">
        <v>36612.520807559995</v>
      </c>
      <c r="C177" s="43">
        <f t="shared" ref="C177" si="990">I177+O177</f>
        <v>28914.39427212</v>
      </c>
      <c r="D177" s="43">
        <f t="shared" ref="D177" si="991">J177+P177</f>
        <v>7698.1265354400002</v>
      </c>
      <c r="E177" s="43">
        <f t="shared" ref="E177" si="992">K177+Q177</f>
        <v>7059.4416545300001</v>
      </c>
      <c r="F177" s="43">
        <f t="shared" ref="F177" si="993">L177+R177</f>
        <v>596.85808030999999</v>
      </c>
      <c r="G177" s="43">
        <f t="shared" ref="G177" si="994">M177+S177</f>
        <v>41.826800599999999</v>
      </c>
      <c r="H177" s="43">
        <f t="shared" ref="H177" si="995">SUM(I177:J177)</f>
        <v>26147.600431269999</v>
      </c>
      <c r="I177" s="43">
        <v>20396.460154699998</v>
      </c>
      <c r="J177" s="43">
        <f t="shared" ref="J177" si="996">SUM(K177:M177)</f>
        <v>5751.1402765699995</v>
      </c>
      <c r="K177" s="43">
        <v>5254.1233636899997</v>
      </c>
      <c r="L177" s="43">
        <v>456.50608808999999</v>
      </c>
      <c r="M177" s="43">
        <v>40.510824790000001</v>
      </c>
      <c r="N177" s="43">
        <f t="shared" ref="N177" si="997">SUM(O177:P177)</f>
        <v>10464.92037629</v>
      </c>
      <c r="O177" s="43">
        <v>8517.9341174199999</v>
      </c>
      <c r="P177" s="43">
        <f t="shared" ref="P177" si="998">SUM(Q177:S177)</f>
        <v>1946.9862588700003</v>
      </c>
      <c r="Q177" s="43">
        <v>1805.3182908400001</v>
      </c>
      <c r="R177" s="43">
        <v>140.35199222</v>
      </c>
      <c r="S177" s="43">
        <v>1.3159758100000001</v>
      </c>
      <c r="T177" s="43"/>
      <c r="U177" s="43"/>
      <c r="V177" s="43"/>
      <c r="W177" s="43"/>
      <c r="X177" s="43"/>
    </row>
    <row r="178" spans="1:24">
      <c r="A178" s="13">
        <v>45627</v>
      </c>
      <c r="B178" s="43">
        <v>42224.803592840006</v>
      </c>
      <c r="C178" s="43">
        <f t="shared" ref="C178" si="999">I178+O178</f>
        <v>33768.898876169995</v>
      </c>
      <c r="D178" s="43">
        <f t="shared" ref="D178" si="1000">J178+P178</f>
        <v>8455.9047166700002</v>
      </c>
      <c r="E178" s="43">
        <f t="shared" ref="E178" si="1001">K178+Q178</f>
        <v>7798.9045346299999</v>
      </c>
      <c r="F178" s="43">
        <f t="shared" ref="F178" si="1002">L178+R178</f>
        <v>614.57213022999997</v>
      </c>
      <c r="G178" s="43">
        <f t="shared" ref="G178" si="1003">M178+S178</f>
        <v>42.428051809999999</v>
      </c>
      <c r="H178" s="43">
        <f t="shared" ref="H178" si="1004">SUM(I178:J178)</f>
        <v>31471.443604469998</v>
      </c>
      <c r="I178" s="43">
        <v>24810.061057439998</v>
      </c>
      <c r="J178" s="43">
        <f t="shared" ref="J178" si="1005">SUM(K178:M178)</f>
        <v>6661.3825470299998</v>
      </c>
      <c r="K178" s="43">
        <v>6146.6797517499999</v>
      </c>
      <c r="L178" s="43">
        <v>473.59264118999999</v>
      </c>
      <c r="M178" s="43">
        <v>41.110154090000002</v>
      </c>
      <c r="N178" s="43">
        <f t="shared" ref="N178" si="1006">SUM(O178:P178)</f>
        <v>10753.359988369999</v>
      </c>
      <c r="O178" s="43">
        <v>8958.8378187299986</v>
      </c>
      <c r="P178" s="43">
        <f t="shared" ref="P178" si="1007">SUM(Q178:S178)</f>
        <v>1794.5221696400001</v>
      </c>
      <c r="Q178" s="43">
        <v>1652.22478288</v>
      </c>
      <c r="R178" s="43">
        <v>140.97948904</v>
      </c>
      <c r="S178" s="43">
        <v>1.3178977199999999</v>
      </c>
      <c r="T178" s="43"/>
      <c r="U178" s="43"/>
      <c r="V178" s="43"/>
      <c r="W178" s="43"/>
      <c r="X178" s="43"/>
    </row>
    <row r="179" spans="1:24">
      <c r="A179" s="13">
        <v>45658</v>
      </c>
      <c r="B179" s="43">
        <v>38677.78189862</v>
      </c>
      <c r="C179" s="43">
        <f t="shared" ref="C179" si="1008">I179+O179</f>
        <v>30603.458767409997</v>
      </c>
      <c r="D179" s="43">
        <f t="shared" ref="D179" si="1009">J179+P179</f>
        <v>8074.3231312099997</v>
      </c>
      <c r="E179" s="43">
        <f t="shared" ref="E179" si="1010">K179+Q179</f>
        <v>7425.5433751899991</v>
      </c>
      <c r="F179" s="43">
        <f t="shared" ref="F179" si="1011">L179+R179</f>
        <v>594.30958515999998</v>
      </c>
      <c r="G179" s="43">
        <f t="shared" ref="G179" si="1012">M179+S179</f>
        <v>54.470170859999996</v>
      </c>
      <c r="H179" s="43">
        <f t="shared" ref="H179" si="1013">SUM(I179:J179)</f>
        <v>26977.18401148</v>
      </c>
      <c r="I179" s="43">
        <v>20747.092351119998</v>
      </c>
      <c r="J179" s="43">
        <f t="shared" ref="J179" si="1014">SUM(K179:M179)</f>
        <v>6230.0916603599999</v>
      </c>
      <c r="K179" s="43">
        <v>5718.1423416399994</v>
      </c>
      <c r="L179" s="43">
        <v>458.78453762999999</v>
      </c>
      <c r="M179" s="43">
        <v>53.164781089999998</v>
      </c>
      <c r="N179" s="43">
        <f t="shared" ref="N179" si="1015">SUM(O179:P179)</f>
        <v>11700.59788714</v>
      </c>
      <c r="O179" s="43">
        <v>9856.3664162900004</v>
      </c>
      <c r="P179" s="43">
        <f t="shared" ref="P179" si="1016">SUM(Q179:S179)</f>
        <v>1844.2314708499998</v>
      </c>
      <c r="Q179" s="43">
        <v>1707.40103355</v>
      </c>
      <c r="R179" s="43">
        <v>135.52504752999999</v>
      </c>
      <c r="S179" s="43">
        <v>1.3053897699999999</v>
      </c>
      <c r="T179" s="43"/>
      <c r="U179" s="43"/>
      <c r="V179" s="43"/>
      <c r="W179" s="43"/>
      <c r="X179" s="43"/>
    </row>
    <row r="180" spans="1:24">
      <c r="A180" s="13">
        <v>45689</v>
      </c>
      <c r="B180" s="43">
        <v>40783.610569569995</v>
      </c>
      <c r="C180" s="43">
        <f t="shared" ref="C180" si="1017">I180+O180</f>
        <v>31581.509192700003</v>
      </c>
      <c r="D180" s="43">
        <f t="shared" ref="D180" si="1018">J180+P180</f>
        <v>9202.1013768700013</v>
      </c>
      <c r="E180" s="43">
        <f t="shared" ref="E180" si="1019">K180+Q180</f>
        <v>8579.6726244599995</v>
      </c>
      <c r="F180" s="43">
        <f t="shared" ref="F180" si="1020">L180+R180</f>
        <v>567.28666094000005</v>
      </c>
      <c r="G180" s="43">
        <f t="shared" ref="G180" si="1021">M180+S180</f>
        <v>55.142091469999997</v>
      </c>
      <c r="H180" s="43">
        <f t="shared" ref="H180" si="1022">SUM(I180:J180)</f>
        <v>28207.363036200004</v>
      </c>
      <c r="I180" s="43">
        <v>21369.428167490001</v>
      </c>
      <c r="J180" s="43">
        <f t="shared" ref="J180" si="1023">SUM(K180:M180)</f>
        <v>6837.934868710001</v>
      </c>
      <c r="K180" s="43">
        <v>6351.9984903700006</v>
      </c>
      <c r="L180" s="43">
        <v>432.09920638</v>
      </c>
      <c r="M180" s="43">
        <v>53.837171959999999</v>
      </c>
      <c r="N180" s="43">
        <f t="shared" ref="N180" si="1024">SUM(O180:P180)</f>
        <v>12576.24753337</v>
      </c>
      <c r="O180" s="43">
        <v>10212.08102521</v>
      </c>
      <c r="P180" s="43">
        <f t="shared" ref="P180" si="1025">SUM(Q180:S180)</f>
        <v>2364.1665081599999</v>
      </c>
      <c r="Q180" s="43">
        <v>2227.6741340899998</v>
      </c>
      <c r="R180" s="43">
        <v>135.18745455999999</v>
      </c>
      <c r="S180" s="43">
        <v>1.3049195099999999</v>
      </c>
      <c r="T180" s="43"/>
      <c r="U180" s="43"/>
      <c r="V180" s="43"/>
      <c r="W180" s="43"/>
      <c r="X180" s="43"/>
    </row>
    <row r="181" spans="1:24">
      <c r="A181" s="13">
        <v>45717</v>
      </c>
      <c r="B181" s="43">
        <v>40801.438715309996</v>
      </c>
      <c r="C181" s="43">
        <f t="shared" ref="C181" si="1026">I181+O181</f>
        <v>31988.911183389999</v>
      </c>
      <c r="D181" s="43">
        <f t="shared" ref="D181" si="1027">J181+P181</f>
        <v>8812.5275319199991</v>
      </c>
      <c r="E181" s="43">
        <f t="shared" ref="E181" si="1028">K181+Q181</f>
        <v>8231.17850903</v>
      </c>
      <c r="F181" s="43">
        <f t="shared" ref="F181" si="1029">L181+R181</f>
        <v>531.54902202000005</v>
      </c>
      <c r="G181" s="43">
        <f t="shared" ref="G181" si="1030">M181+S181</f>
        <v>49.800000869999998</v>
      </c>
      <c r="H181" s="43">
        <f t="shared" ref="H181" si="1031">SUM(I181:J181)</f>
        <v>28832.682408579996</v>
      </c>
      <c r="I181" s="43">
        <v>22831.743185709998</v>
      </c>
      <c r="J181" s="43">
        <f t="shared" ref="J181" si="1032">SUM(K181:M181)</f>
        <v>6000.939222869999</v>
      </c>
      <c r="K181" s="43">
        <v>5559.1365808599994</v>
      </c>
      <c r="L181" s="43">
        <v>393.34515872000003</v>
      </c>
      <c r="M181" s="43">
        <v>48.457483289999999</v>
      </c>
      <c r="N181" s="43">
        <f t="shared" ref="N181" si="1033">SUM(O181:P181)</f>
        <v>11968.75630673</v>
      </c>
      <c r="O181" s="43">
        <v>9157.1679976800006</v>
      </c>
      <c r="P181" s="43">
        <f t="shared" ref="P181" si="1034">SUM(Q181:S181)</f>
        <v>2811.5883090499997</v>
      </c>
      <c r="Q181" s="43">
        <v>2672.0419281699997</v>
      </c>
      <c r="R181" s="43">
        <v>138.20386329999999</v>
      </c>
      <c r="S181" s="43">
        <v>1.34251758</v>
      </c>
      <c r="T181" s="43"/>
      <c r="U181" s="43"/>
      <c r="V181" s="43"/>
      <c r="W181" s="43"/>
      <c r="X181" s="43"/>
    </row>
    <row r="182" spans="1:24">
      <c r="A182" s="13">
        <v>45748</v>
      </c>
      <c r="B182" s="43">
        <v>41316.705101289997</v>
      </c>
      <c r="C182" s="43">
        <f t="shared" ref="C182" si="1035">I182+O182</f>
        <v>31798.316379099997</v>
      </c>
      <c r="D182" s="43">
        <f t="shared" ref="D182" si="1036">J182+P182</f>
        <v>9518.3887221900004</v>
      </c>
      <c r="E182" s="43">
        <f t="shared" ref="E182" si="1037">K182+Q182</f>
        <v>9048.3374879700004</v>
      </c>
      <c r="F182" s="43">
        <f t="shared" ref="F182" si="1038">L182+R182</f>
        <v>412.22967312000003</v>
      </c>
      <c r="G182" s="43">
        <f t="shared" ref="G182" si="1039">M182+S182</f>
        <v>57.821561099999997</v>
      </c>
      <c r="H182" s="43">
        <f t="shared" ref="H182" si="1040">SUM(I182:J182)</f>
        <v>28957.702013640002</v>
      </c>
      <c r="I182" s="43">
        <v>22480.69541398</v>
      </c>
      <c r="J182" s="43">
        <f t="shared" ref="J182" si="1041">SUM(K182:M182)</f>
        <v>6477.0065996600006</v>
      </c>
      <c r="K182" s="43">
        <v>6104.7865679900005</v>
      </c>
      <c r="L182" s="43">
        <v>315.81709601</v>
      </c>
      <c r="M182" s="43">
        <v>56.402935659999997</v>
      </c>
      <c r="N182" s="43">
        <f t="shared" ref="N182" si="1042">SUM(O182:P182)</f>
        <v>12359.003087649999</v>
      </c>
      <c r="O182" s="43">
        <v>9317.6209651199988</v>
      </c>
      <c r="P182" s="43">
        <f t="shared" ref="P182" si="1043">SUM(Q182:S182)</f>
        <v>3041.3821225299998</v>
      </c>
      <c r="Q182" s="43">
        <v>2943.5509199799999</v>
      </c>
      <c r="R182" s="43">
        <v>96.412577110000001</v>
      </c>
      <c r="S182" s="43">
        <v>1.41862544</v>
      </c>
      <c r="T182" s="43"/>
      <c r="U182" s="43"/>
      <c r="V182" s="43"/>
      <c r="W182" s="43"/>
      <c r="X182" s="43"/>
    </row>
    <row r="183" spans="1:24">
      <c r="A183" s="13">
        <v>45778</v>
      </c>
      <c r="B183" s="43">
        <v>40793.094146560004</v>
      </c>
      <c r="C183" s="43">
        <f t="shared" ref="C183" si="1044">I183+O183</f>
        <v>30680.409192480001</v>
      </c>
      <c r="D183" s="43">
        <f t="shared" ref="D183" si="1045">J183+P183</f>
        <v>10112.684954080001</v>
      </c>
      <c r="E183" s="43">
        <f t="shared" ref="E183" si="1046">K183+Q183</f>
        <v>9603.6956626700012</v>
      </c>
      <c r="F183" s="43">
        <f t="shared" ref="F183" si="1047">L183+R183</f>
        <v>450.22141340000002</v>
      </c>
      <c r="G183" s="43">
        <f t="shared" ref="G183" si="1048">M183+S183</f>
        <v>58.767878010000004</v>
      </c>
      <c r="H183" s="43">
        <f t="shared" ref="H183" si="1049">SUM(I183:J183)</f>
        <v>28459.346652020002</v>
      </c>
      <c r="I183" s="43">
        <v>21389.741780440003</v>
      </c>
      <c r="J183" s="43">
        <f t="shared" ref="J183" si="1050">SUM(K183:M183)</f>
        <v>7069.6048715800007</v>
      </c>
      <c r="K183" s="43">
        <v>6657.7976226600003</v>
      </c>
      <c r="L183" s="43">
        <v>354.44355515000001</v>
      </c>
      <c r="M183" s="43">
        <v>57.363693770000005</v>
      </c>
      <c r="N183" s="43">
        <f t="shared" ref="N183" si="1051">SUM(O183:P183)</f>
        <v>12333.747494540001</v>
      </c>
      <c r="O183" s="43">
        <v>9290.6674120400003</v>
      </c>
      <c r="P183" s="43">
        <f t="shared" ref="P183" si="1052">SUM(Q183:S183)</f>
        <v>3043.0800825000001</v>
      </c>
      <c r="Q183" s="43">
        <v>2945.8980400099999</v>
      </c>
      <c r="R183" s="43">
        <v>95.777858249999994</v>
      </c>
      <c r="S183" s="43">
        <v>1.40418424</v>
      </c>
      <c r="T183" s="43"/>
      <c r="U183" s="43"/>
      <c r="V183" s="43"/>
      <c r="W183" s="43"/>
      <c r="X183" s="43"/>
    </row>
    <row r="184" spans="1:24">
      <c r="A184" s="13">
        <v>45809</v>
      </c>
      <c r="B184" s="43">
        <v>42701.566535500002</v>
      </c>
      <c r="C184" s="43">
        <f t="shared" ref="C184" si="1053">I184+O184</f>
        <v>32707.100710730003</v>
      </c>
      <c r="D184" s="43">
        <f t="shared" ref="D184" si="1054">J184+P184</f>
        <v>9994.465824769999</v>
      </c>
      <c r="E184" s="43">
        <f t="shared" ref="E184" si="1055">K184+Q184</f>
        <v>9497.6040582599999</v>
      </c>
      <c r="F184" s="43">
        <f t="shared" ref="F184" si="1056">L184+R184</f>
        <v>436.66379738999996</v>
      </c>
      <c r="G184" s="43">
        <f t="shared" ref="G184" si="1057">M184+S184</f>
        <v>60.197969120000003</v>
      </c>
      <c r="H184" s="43">
        <f t="shared" ref="H184" si="1058">SUM(I184:J184)</f>
        <v>29755.123610980001</v>
      </c>
      <c r="I184" s="43">
        <v>23136.461995730002</v>
      </c>
      <c r="J184" s="43">
        <f t="shared" ref="J184" si="1059">SUM(K184:M184)</f>
        <v>6618.6616152500001</v>
      </c>
      <c r="K184" s="43">
        <v>6221.8566234600003</v>
      </c>
      <c r="L184" s="43">
        <v>338.07060044999997</v>
      </c>
      <c r="M184" s="43">
        <v>58.734391340000002</v>
      </c>
      <c r="N184" s="43">
        <f t="shared" ref="N184" si="1060">SUM(O184:P184)</f>
        <v>12946.442924519999</v>
      </c>
      <c r="O184" s="43">
        <v>9570.6387149999991</v>
      </c>
      <c r="P184" s="43">
        <f t="shared" ref="P184" si="1061">SUM(Q184:S184)</f>
        <v>3375.8042095199994</v>
      </c>
      <c r="Q184" s="43">
        <v>3275.7474347999996</v>
      </c>
      <c r="R184" s="43">
        <v>98.593196939999999</v>
      </c>
      <c r="S184" s="43">
        <v>1.4635777800000001</v>
      </c>
      <c r="T184" s="43"/>
      <c r="U184" s="43"/>
      <c r="V184" s="43"/>
      <c r="W184" s="43"/>
      <c r="X184" s="43"/>
    </row>
    <row r="185" spans="1:24">
      <c r="A185" s="13">
        <v>45839</v>
      </c>
      <c r="B185" s="43">
        <v>43444.445228979996</v>
      </c>
      <c r="C185" s="43">
        <f t="shared" ref="C185" si="1062">I185+O185</f>
        <v>33756.444974309998</v>
      </c>
      <c r="D185" s="43">
        <f t="shared" ref="D185" si="1063">J185+P185</f>
        <v>9688.0002546699998</v>
      </c>
      <c r="E185" s="43">
        <f t="shared" ref="E185" si="1064">K185+Q185</f>
        <v>9199.6830005000011</v>
      </c>
      <c r="F185" s="43">
        <f t="shared" ref="F185" si="1065">L185+R185</f>
        <v>434.72804665000001</v>
      </c>
      <c r="G185" s="43">
        <f t="shared" ref="G185" si="1066">M185+S185</f>
        <v>53.589207519999995</v>
      </c>
      <c r="H185" s="43">
        <f t="shared" ref="H185" si="1067">SUM(I185:J185)</f>
        <v>29809.193341539998</v>
      </c>
      <c r="I185" s="43">
        <v>23379.118145</v>
      </c>
      <c r="J185" s="43">
        <f t="shared" ref="J185" si="1068">SUM(K185:M185)</f>
        <v>6430.0751965399995</v>
      </c>
      <c r="K185" s="43">
        <v>6041.0935226000001</v>
      </c>
      <c r="L185" s="43">
        <v>336.83701872</v>
      </c>
      <c r="M185" s="43">
        <v>52.144655219999997</v>
      </c>
      <c r="N185" s="43">
        <f t="shared" ref="N185" si="1069">SUM(O185:P185)</f>
        <v>13635.251887439999</v>
      </c>
      <c r="O185" s="43">
        <v>10377.326829309999</v>
      </c>
      <c r="P185" s="43">
        <f t="shared" ref="P185" si="1070">SUM(Q185:S185)</f>
        <v>3257.9250581299998</v>
      </c>
      <c r="Q185" s="43">
        <v>3158.5894779</v>
      </c>
      <c r="R185" s="43">
        <v>97.891027930000007</v>
      </c>
      <c r="S185" s="43">
        <v>1.4445523</v>
      </c>
      <c r="T185" s="43"/>
      <c r="U185" s="43"/>
      <c r="V185" s="43"/>
      <c r="W185" s="43"/>
      <c r="X185" s="43"/>
    </row>
    <row r="186" spans="1:24">
      <c r="A186" s="13">
        <v>45870</v>
      </c>
      <c r="B186" s="43">
        <v>45631.650284470001</v>
      </c>
      <c r="C186" s="43">
        <f t="shared" ref="C186" si="1071">I186+O186</f>
        <v>35402.579111009996</v>
      </c>
      <c r="D186" s="43">
        <f t="shared" ref="D186" si="1072">J186+P186</f>
        <v>10229.071173459999</v>
      </c>
      <c r="E186" s="43">
        <f t="shared" ref="E186" si="1073">K186+Q186</f>
        <v>9728.8547446000011</v>
      </c>
      <c r="F186" s="43">
        <f t="shared" ref="F186" si="1074">L186+R186</f>
        <v>445.88682311000002</v>
      </c>
      <c r="G186" s="43">
        <f t="shared" ref="G186" si="1075">M186+S186</f>
        <v>54.329605749999999</v>
      </c>
      <c r="H186" s="43">
        <f t="shared" ref="H186" si="1076">SUM(I186:J186)</f>
        <v>30542.4221416</v>
      </c>
      <c r="I186" s="43">
        <v>23538.634756489999</v>
      </c>
      <c r="J186" s="43">
        <f t="shared" ref="J186" si="1077">SUM(K186:M186)</f>
        <v>7003.7873851099994</v>
      </c>
      <c r="K186" s="43">
        <v>6592.7102411400001</v>
      </c>
      <c r="L186" s="43">
        <v>358.19167048000003</v>
      </c>
      <c r="M186" s="43">
        <v>52.885473489999995</v>
      </c>
      <c r="N186" s="43">
        <f t="shared" ref="N186" si="1078">SUM(O186:P186)</f>
        <v>15089.228142869999</v>
      </c>
      <c r="O186" s="43">
        <v>11863.944354519999</v>
      </c>
      <c r="P186" s="43">
        <f t="shared" ref="P186" si="1079">SUM(Q186:S186)</f>
        <v>3225.2837883500001</v>
      </c>
      <c r="Q186" s="43">
        <v>3136.1445034600001</v>
      </c>
      <c r="R186" s="43">
        <v>87.695152629999995</v>
      </c>
      <c r="S186" s="43">
        <v>1.4441322599999999</v>
      </c>
      <c r="T186" s="43"/>
      <c r="U186" s="43"/>
      <c r="V186" s="43"/>
      <c r="W186" s="43"/>
      <c r="X186" s="43"/>
    </row>
    <row r="187" spans="1:24">
      <c r="A187" s="13">
        <v>45901</v>
      </c>
      <c r="B187" s="43">
        <v>44422.153388229999</v>
      </c>
      <c r="C187" s="43">
        <f t="shared" ref="C187" si="1080">I187+O187</f>
        <v>34586.300831629997</v>
      </c>
      <c r="D187" s="43">
        <f t="shared" ref="D187" si="1081">J187+P187</f>
        <v>9835.8525566000008</v>
      </c>
      <c r="E187" s="43">
        <f t="shared" ref="E187" si="1082">K187+Q187</f>
        <v>9283.4881327399999</v>
      </c>
      <c r="F187" s="43">
        <f t="shared" ref="F187" si="1083">L187+R187</f>
        <v>483.64848940999997</v>
      </c>
      <c r="G187" s="43">
        <f t="shared" ref="G187" si="1084">M187+S187</f>
        <v>68.715934450000006</v>
      </c>
      <c r="H187" s="43">
        <f t="shared" ref="H187" si="1085">SUM(I187:J187)</f>
        <v>30863.448593859997</v>
      </c>
      <c r="I187" s="43">
        <v>24260.674249249998</v>
      </c>
      <c r="J187" s="43">
        <f t="shared" ref="J187" si="1086">SUM(K187:M187)</f>
        <v>6602.7743446100003</v>
      </c>
      <c r="K187" s="43">
        <v>6139.9919562100004</v>
      </c>
      <c r="L187" s="43">
        <v>395.51978596999999</v>
      </c>
      <c r="M187" s="43">
        <v>67.262602430000001</v>
      </c>
      <c r="N187" s="43">
        <f t="shared" ref="N187" si="1087">SUM(O187:P187)</f>
        <v>13558.70479437</v>
      </c>
      <c r="O187" s="43">
        <v>10325.62658238</v>
      </c>
      <c r="P187" s="43">
        <f t="shared" ref="P187" si="1088">SUM(Q187:S187)</f>
        <v>3233.07821199</v>
      </c>
      <c r="Q187" s="43">
        <v>3143.49617653</v>
      </c>
      <c r="R187" s="43">
        <v>88.128703439999995</v>
      </c>
      <c r="S187" s="43">
        <v>1.4533320199999999</v>
      </c>
      <c r="T187" s="43"/>
      <c r="U187" s="43"/>
      <c r="V187" s="43"/>
      <c r="W187" s="43"/>
      <c r="X187" s="43"/>
    </row>
    <row r="188" spans="1:24">
      <c r="A188" s="13">
        <v>45931</v>
      </c>
      <c r="B188" s="43">
        <v>46185.095028789998</v>
      </c>
      <c r="C188" s="43">
        <f t="shared" ref="C188" si="1089">I188+O188</f>
        <v>36362.264578539995</v>
      </c>
      <c r="D188" s="43">
        <f t="shared" ref="D188" si="1090">J188+P188</f>
        <v>9822.8304502499996</v>
      </c>
      <c r="E188" s="43">
        <f t="shared" ref="E188" si="1091">K188+Q188</f>
        <v>9367.4104562800003</v>
      </c>
      <c r="F188" s="43">
        <f t="shared" ref="F188" si="1092">L188+R188</f>
        <v>387.16811597999998</v>
      </c>
      <c r="G188" s="43">
        <f t="shared" ref="G188" si="1093">M188+S188</f>
        <v>68.251877989999997</v>
      </c>
      <c r="H188" s="43">
        <f t="shared" ref="H188" si="1094">SUM(I188:J188)</f>
        <v>32082.877634389999</v>
      </c>
      <c r="I188" s="43">
        <v>25050.021658649999</v>
      </c>
      <c r="J188" s="43">
        <f t="shared" ref="J188" si="1095">SUM(K188:M188)</f>
        <v>7032.8559757399998</v>
      </c>
      <c r="K188" s="43">
        <v>6667.6575719000002</v>
      </c>
      <c r="L188" s="43">
        <v>298.40202614999998</v>
      </c>
      <c r="M188" s="43">
        <v>66.79637769</v>
      </c>
      <c r="N188" s="43">
        <f t="shared" ref="N188" si="1096">SUM(O188:P188)</f>
        <v>14102.217394399999</v>
      </c>
      <c r="O188" s="43">
        <v>11312.242919889999</v>
      </c>
      <c r="P188" s="43">
        <f t="shared" ref="P188" si="1097">SUM(Q188:S188)</f>
        <v>2789.9744745100002</v>
      </c>
      <c r="Q188" s="43">
        <v>2699.7528843800001</v>
      </c>
      <c r="R188" s="43">
        <v>88.766089829999999</v>
      </c>
      <c r="S188" s="43">
        <v>1.4555003</v>
      </c>
      <c r="T188" s="43"/>
      <c r="U188" s="43"/>
      <c r="V188" s="43"/>
      <c r="W188" s="43"/>
      <c r="X188" s="43"/>
    </row>
    <row r="189" spans="1:24">
      <c r="A189" s="13">
        <v>45962</v>
      </c>
      <c r="B189" s="43">
        <v>49219.494634460003</v>
      </c>
      <c r="C189" s="43">
        <f t="shared" ref="C189" si="1098">I189+O189</f>
        <v>40781.73811885</v>
      </c>
      <c r="D189" s="43">
        <f t="shared" ref="D189" si="1099">J189+P189</f>
        <v>8437.7565156100009</v>
      </c>
      <c r="E189" s="43">
        <f t="shared" ref="E189" si="1100">K189+Q189</f>
        <v>7989.72443011</v>
      </c>
      <c r="F189" s="43">
        <f t="shared" ref="F189" si="1101">L189+R189</f>
        <v>319.62779339000002</v>
      </c>
      <c r="G189" s="43">
        <f t="shared" ref="G189" si="1102">M189+S189</f>
        <v>128.40429211</v>
      </c>
      <c r="H189" s="43">
        <f t="shared" ref="H189" si="1103">SUM(I189:J189)</f>
        <v>31830.079093249999</v>
      </c>
      <c r="I189" s="43">
        <v>25760.796810099997</v>
      </c>
      <c r="J189" s="43">
        <f t="shared" ref="J189" si="1104">SUM(K189:M189)</f>
        <v>6069.2822831500007</v>
      </c>
      <c r="K189" s="43">
        <v>5712.1070877000002</v>
      </c>
      <c r="L189" s="43">
        <v>230.23716932000002</v>
      </c>
      <c r="M189" s="43">
        <v>126.93802613</v>
      </c>
      <c r="N189" s="43">
        <f t="shared" ref="N189" si="1105">SUM(O189:P189)</f>
        <v>17389.415541210001</v>
      </c>
      <c r="O189" s="43">
        <v>15020.94130875</v>
      </c>
      <c r="P189" s="43">
        <f t="shared" ref="P189" si="1106">SUM(Q189:S189)</f>
        <v>2368.4742324600002</v>
      </c>
      <c r="Q189" s="43">
        <v>2277.6173424100002</v>
      </c>
      <c r="R189" s="43">
        <v>89.390624070000001</v>
      </c>
      <c r="S189" s="43">
        <v>1.46626598</v>
      </c>
      <c r="T189" s="43"/>
      <c r="U189" s="43"/>
      <c r="V189" s="43"/>
      <c r="W189" s="43"/>
      <c r="X18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229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13">
        <v>45383</v>
      </c>
      <c r="B170" s="43">
        <v>78102.502643</v>
      </c>
      <c r="C170" s="43">
        <f t="shared" ref="C170" si="927">I170+O170</f>
        <v>48492.913327849994</v>
      </c>
      <c r="D170" s="43">
        <f t="shared" ref="D170" si="928">J170+P170</f>
        <v>29609.589315150002</v>
      </c>
      <c r="E170" s="43">
        <f t="shared" ref="E170" si="929">K170+Q170</f>
        <v>23883.29261434</v>
      </c>
      <c r="F170" s="43">
        <f t="shared" ref="F170" si="930">L170+R170</f>
        <v>5317.8774096699999</v>
      </c>
      <c r="G170" s="43">
        <f t="shared" ref="G170" si="931">M170+S170</f>
        <v>408.41929114000004</v>
      </c>
      <c r="H170" s="43">
        <f t="shared" ref="H170" si="932">SUM(I170:J170)</f>
        <v>49321.09432751</v>
      </c>
      <c r="I170" s="43">
        <v>31559.512797939999</v>
      </c>
      <c r="J170" s="43">
        <f t="shared" ref="J170" si="933">SUM(K170:M170)</f>
        <v>17761.581529570001</v>
      </c>
      <c r="K170" s="43">
        <v>14713.538905629999</v>
      </c>
      <c r="L170" s="43">
        <v>2892.1947029799999</v>
      </c>
      <c r="M170" s="43">
        <v>155.84792096000001</v>
      </c>
      <c r="N170" s="43">
        <f t="shared" ref="N170" si="934">SUM(O170:P170)</f>
        <v>28781.40831549</v>
      </c>
      <c r="O170" s="43">
        <v>16933.400529909999</v>
      </c>
      <c r="P170" s="43">
        <f t="shared" ref="P170" si="935">SUM(Q170:S170)</f>
        <v>11848.007785580001</v>
      </c>
      <c r="Q170" s="43">
        <v>9169.7537087100009</v>
      </c>
      <c r="R170" s="43">
        <v>2425.68270669</v>
      </c>
      <c r="S170" s="43">
        <v>252.57137018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13">
        <v>45413</v>
      </c>
      <c r="B171" s="43">
        <v>79377.6830587</v>
      </c>
      <c r="C171" s="43">
        <f t="shared" ref="C171" si="936">I171+O171</f>
        <v>49254.327197660001</v>
      </c>
      <c r="D171" s="43">
        <f t="shared" ref="D171" si="937">J171+P171</f>
        <v>30123.35586104</v>
      </c>
      <c r="E171" s="43">
        <f t="shared" ref="E171" si="938">K171+Q171</f>
        <v>24348.549673740003</v>
      </c>
      <c r="F171" s="43">
        <f t="shared" ref="F171" si="939">L171+R171</f>
        <v>5365.74526315</v>
      </c>
      <c r="G171" s="43">
        <f t="shared" ref="G171" si="940">M171+S171</f>
        <v>409.06092415000001</v>
      </c>
      <c r="H171" s="43">
        <f t="shared" ref="H171" si="941">SUM(I171:J171)</f>
        <v>49934.414637330003</v>
      </c>
      <c r="I171" s="43">
        <v>31937.75845084</v>
      </c>
      <c r="J171" s="43">
        <f t="shared" ref="J171" si="942">SUM(K171:M171)</f>
        <v>17996.65618649</v>
      </c>
      <c r="K171" s="43">
        <v>14951.57759726</v>
      </c>
      <c r="L171" s="43">
        <v>2877.1742716399999</v>
      </c>
      <c r="M171" s="43">
        <v>167.90431759000001</v>
      </c>
      <c r="N171" s="43">
        <f t="shared" ref="N171" si="943">SUM(O171:P171)</f>
        <v>29443.268421370001</v>
      </c>
      <c r="O171" s="43">
        <v>17316.568746820001</v>
      </c>
      <c r="P171" s="43">
        <f t="shared" ref="P171" si="944">SUM(Q171:S171)</f>
        <v>12126.69967455</v>
      </c>
      <c r="Q171" s="43">
        <v>9396.9720764800004</v>
      </c>
      <c r="R171" s="43">
        <v>2488.5709915100001</v>
      </c>
      <c r="S171" s="43">
        <v>241.15660656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13">
        <v>45444</v>
      </c>
      <c r="B172" s="43">
        <v>81683.837807140007</v>
      </c>
      <c r="C172" s="43">
        <f t="shared" ref="C172" si="945">I172+O172</f>
        <v>51633.087864740002</v>
      </c>
      <c r="D172" s="43">
        <f t="shared" ref="D172" si="946">J172+P172</f>
        <v>30050.749942399998</v>
      </c>
      <c r="E172" s="43">
        <f t="shared" ref="E172" si="947">K172+Q172</f>
        <v>24304.240175350002</v>
      </c>
      <c r="F172" s="43">
        <f t="shared" ref="F172" si="948">L172+R172</f>
        <v>5328.3220203299998</v>
      </c>
      <c r="G172" s="43">
        <f t="shared" ref="G172" si="949">M172+S172</f>
        <v>418.18774671999995</v>
      </c>
      <c r="H172" s="43">
        <f t="shared" ref="H172" si="950">SUM(I172:J172)</f>
        <v>52128.086431129996</v>
      </c>
      <c r="I172" s="43">
        <v>34151.177129060001</v>
      </c>
      <c r="J172" s="43">
        <f t="shared" ref="J172" si="951">SUM(K172:M172)</f>
        <v>17976.909302069998</v>
      </c>
      <c r="K172" s="43">
        <v>14961.297337059999</v>
      </c>
      <c r="L172" s="43">
        <v>2834.8847016599998</v>
      </c>
      <c r="M172" s="43">
        <v>180.72726334999999</v>
      </c>
      <c r="N172" s="43">
        <f t="shared" ref="N172" si="952">SUM(O172:P172)</f>
        <v>29555.751376010001</v>
      </c>
      <c r="O172" s="43">
        <v>17481.910735680001</v>
      </c>
      <c r="P172" s="43">
        <f t="shared" ref="P172" si="953">SUM(Q172:S172)</f>
        <v>12073.84064033</v>
      </c>
      <c r="Q172" s="43">
        <v>9342.9428382900005</v>
      </c>
      <c r="R172" s="43">
        <v>2493.43731867</v>
      </c>
      <c r="S172" s="43">
        <v>237.46048336999999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13">
        <v>45474</v>
      </c>
      <c r="B173" s="43">
        <v>81031.963749790011</v>
      </c>
      <c r="C173" s="43">
        <f t="shared" ref="C173" si="954">I173+O173</f>
        <v>50785.812647860002</v>
      </c>
      <c r="D173" s="43">
        <f t="shared" ref="D173" si="955">J173+P173</f>
        <v>30246.151101930001</v>
      </c>
      <c r="E173" s="43">
        <f t="shared" ref="E173" si="956">K173+Q173</f>
        <v>22168.816628420002</v>
      </c>
      <c r="F173" s="43">
        <f t="shared" ref="F173" si="957">L173+R173</f>
        <v>7638.3724683599994</v>
      </c>
      <c r="G173" s="43">
        <f t="shared" ref="G173" si="958">M173+S173</f>
        <v>438.96200514999998</v>
      </c>
      <c r="H173" s="43">
        <f t="shared" ref="H173" si="959">SUM(I173:J173)</f>
        <v>51137.265914980002</v>
      </c>
      <c r="I173" s="43">
        <v>33078.052925969998</v>
      </c>
      <c r="J173" s="43">
        <f t="shared" ref="J173" si="960">SUM(K173:M173)</f>
        <v>18059.21298901</v>
      </c>
      <c r="K173" s="43">
        <v>13387.296493350001</v>
      </c>
      <c r="L173" s="43">
        <v>4483.1954822799999</v>
      </c>
      <c r="M173" s="43">
        <v>188.72101337999999</v>
      </c>
      <c r="N173" s="43">
        <f t="shared" ref="N173" si="961">SUM(O173:P173)</f>
        <v>29894.697834810002</v>
      </c>
      <c r="O173" s="43">
        <v>17707.759721890001</v>
      </c>
      <c r="P173" s="43">
        <f t="shared" ref="P173" si="962">SUM(Q173:S173)</f>
        <v>12186.938112920001</v>
      </c>
      <c r="Q173" s="43">
        <v>8781.5201350700008</v>
      </c>
      <c r="R173" s="43">
        <v>3155.17698608</v>
      </c>
      <c r="S173" s="43">
        <v>250.24099176999999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13">
        <v>45505</v>
      </c>
      <c r="B174" s="43">
        <v>82064.977861930005</v>
      </c>
      <c r="C174" s="43">
        <f t="shared" ref="C174" si="963">I174+O174</f>
        <v>51554.114329590004</v>
      </c>
      <c r="D174" s="43">
        <f t="shared" ref="D174" si="964">J174+P174</f>
        <v>30510.863532339998</v>
      </c>
      <c r="E174" s="43">
        <f t="shared" ref="E174" si="965">K174+Q174</f>
        <v>22369.521234699998</v>
      </c>
      <c r="F174" s="43">
        <f t="shared" ref="F174" si="966">L174+R174</f>
        <v>7693.3305164699996</v>
      </c>
      <c r="G174" s="43">
        <f t="shared" ref="G174" si="967">M174+S174</f>
        <v>448.01178117000006</v>
      </c>
      <c r="H174" s="43">
        <f t="shared" ref="H174" si="968">SUM(I174:J174)</f>
        <v>51833.68538237</v>
      </c>
      <c r="I174" s="43">
        <v>33410.829719690002</v>
      </c>
      <c r="J174" s="43">
        <f t="shared" ref="J174" si="969">SUM(K174:M174)</f>
        <v>18422.855662679998</v>
      </c>
      <c r="K174" s="43">
        <v>13770.03021608</v>
      </c>
      <c r="L174" s="43">
        <v>4461.09785156</v>
      </c>
      <c r="M174" s="43">
        <v>191.72759504000001</v>
      </c>
      <c r="N174" s="43">
        <f t="shared" ref="N174" si="970">SUM(O174:P174)</f>
        <v>30231.292479560001</v>
      </c>
      <c r="O174" s="43">
        <v>18143.284609900002</v>
      </c>
      <c r="P174" s="43">
        <f t="shared" ref="P174" si="971">SUM(Q174:S174)</f>
        <v>12088.007869659999</v>
      </c>
      <c r="Q174" s="43">
        <v>8599.4910186199995</v>
      </c>
      <c r="R174" s="43">
        <v>3232.23266491</v>
      </c>
      <c r="S174" s="43">
        <v>256.28418613000002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13">
        <v>45536</v>
      </c>
      <c r="B175" s="43">
        <v>83507.504644169996</v>
      </c>
      <c r="C175" s="43">
        <f t="shared" ref="C175" si="972">I175+O175</f>
        <v>53069.221774550002</v>
      </c>
      <c r="D175" s="43">
        <f t="shared" ref="D175" si="973">J175+P175</f>
        <v>30438.282869620001</v>
      </c>
      <c r="E175" s="43">
        <f t="shared" ref="E175" si="974">K175+Q175</f>
        <v>22280.46489562</v>
      </c>
      <c r="F175" s="43">
        <f t="shared" ref="F175" si="975">L175+R175</f>
        <v>7706.48996979</v>
      </c>
      <c r="G175" s="43">
        <f t="shared" ref="G175" si="976">M175+S175</f>
        <v>451.32800421000002</v>
      </c>
      <c r="H175" s="43">
        <f t="shared" ref="H175" si="977">SUM(I175:J175)</f>
        <v>52848.273529300001</v>
      </c>
      <c r="I175" s="43">
        <v>34614.417363</v>
      </c>
      <c r="J175" s="43">
        <f t="shared" ref="J175" si="978">SUM(K175:M175)</f>
        <v>18233.8561663</v>
      </c>
      <c r="K175" s="43">
        <v>13657.34810449</v>
      </c>
      <c r="L175" s="43">
        <v>4379.02862783</v>
      </c>
      <c r="M175" s="43">
        <v>197.47943398000001</v>
      </c>
      <c r="N175" s="43">
        <f t="shared" ref="N175" si="979">SUM(O175:P175)</f>
        <v>30659.231114870003</v>
      </c>
      <c r="O175" s="43">
        <v>18454.804411550002</v>
      </c>
      <c r="P175" s="43">
        <f t="shared" ref="P175" si="980">SUM(Q175:S175)</f>
        <v>12204.426703319999</v>
      </c>
      <c r="Q175" s="43">
        <v>8623.1167911299999</v>
      </c>
      <c r="R175" s="43">
        <v>3327.46134196</v>
      </c>
      <c r="S175" s="43">
        <v>253.84857023000001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13">
        <v>45566</v>
      </c>
      <c r="B176" s="43">
        <v>83475.496354899995</v>
      </c>
      <c r="C176" s="43">
        <f t="shared" ref="C176" si="981">I176+O176</f>
        <v>52781.62705363</v>
      </c>
      <c r="D176" s="43">
        <f t="shared" ref="D176" si="982">J176+P176</f>
        <v>30693.869301269999</v>
      </c>
      <c r="E176" s="43">
        <f t="shared" ref="E176" si="983">K176+Q176</f>
        <v>22268.353710390002</v>
      </c>
      <c r="F176" s="43">
        <f t="shared" ref="F176" si="984">L176+R176</f>
        <v>7973.5084441700001</v>
      </c>
      <c r="G176" s="43">
        <f t="shared" ref="G176" si="985">M176+S176</f>
        <v>452.00714671000003</v>
      </c>
      <c r="H176" s="43">
        <f t="shared" ref="H176" si="986">SUM(I176:J176)</f>
        <v>52728.251420749999</v>
      </c>
      <c r="I176" s="43">
        <v>34270.53593736</v>
      </c>
      <c r="J176" s="43">
        <f t="shared" ref="J176" si="987">SUM(K176:M176)</f>
        <v>18457.715483389999</v>
      </c>
      <c r="K176" s="43">
        <v>13656.69178886</v>
      </c>
      <c r="L176" s="43">
        <v>4595.1948791900004</v>
      </c>
      <c r="M176" s="43">
        <v>205.82881534000001</v>
      </c>
      <c r="N176" s="43">
        <f t="shared" ref="N176" si="988">SUM(O176:P176)</f>
        <v>30747.24493415</v>
      </c>
      <c r="O176" s="43">
        <v>18511.091116269999</v>
      </c>
      <c r="P176" s="43">
        <f t="shared" ref="P176" si="989">SUM(Q176:S176)</f>
        <v>12236.15381788</v>
      </c>
      <c r="Q176" s="43">
        <v>8611.6619215299997</v>
      </c>
      <c r="R176" s="43">
        <v>3378.3135649800001</v>
      </c>
      <c r="S176" s="43">
        <v>246.17833137</v>
      </c>
      <c r="T176" s="43"/>
      <c r="U176" s="43"/>
      <c r="V176" s="43"/>
      <c r="W176" s="43"/>
      <c r="X176" s="43"/>
      <c r="Y176" s="43"/>
    </row>
    <row r="177" spans="1:25" collapsed="1">
      <c r="A177" s="13">
        <v>45597</v>
      </c>
      <c r="B177" s="43">
        <v>84211.719728819997</v>
      </c>
      <c r="C177" s="43">
        <f t="shared" ref="C177" si="990">I177+O177</f>
        <v>53181.720408349996</v>
      </c>
      <c r="D177" s="43">
        <f t="shared" ref="D177" si="991">J177+P177</f>
        <v>31029.99932047</v>
      </c>
      <c r="E177" s="43">
        <f t="shared" ref="E177" si="992">K177+Q177</f>
        <v>22195.77465413</v>
      </c>
      <c r="F177" s="43">
        <f t="shared" ref="F177" si="993">L177+R177</f>
        <v>8300.5910370300007</v>
      </c>
      <c r="G177" s="43">
        <f t="shared" ref="G177" si="994">M177+S177</f>
        <v>533.63362930999995</v>
      </c>
      <c r="H177" s="43">
        <f t="shared" ref="H177" si="995">SUM(I177:J177)</f>
        <v>53235.880862329999</v>
      </c>
      <c r="I177" s="43">
        <v>34578.790186179998</v>
      </c>
      <c r="J177" s="43">
        <f t="shared" ref="J177" si="996">SUM(K177:M177)</f>
        <v>18657.090676150001</v>
      </c>
      <c r="K177" s="43">
        <v>13765.23195567</v>
      </c>
      <c r="L177" s="43">
        <v>4644.8504235500004</v>
      </c>
      <c r="M177" s="43">
        <v>247.00829693</v>
      </c>
      <c r="N177" s="43">
        <f t="shared" ref="N177" si="997">SUM(O177:P177)</f>
        <v>30975.838866490001</v>
      </c>
      <c r="O177" s="43">
        <v>18602.930222170002</v>
      </c>
      <c r="P177" s="43">
        <f t="shared" ref="P177" si="998">SUM(Q177:S177)</f>
        <v>12372.908644319999</v>
      </c>
      <c r="Q177" s="43">
        <v>8430.5426984599999</v>
      </c>
      <c r="R177" s="43">
        <v>3655.7406134799999</v>
      </c>
      <c r="S177" s="43">
        <v>286.62533237999997</v>
      </c>
      <c r="T177" s="43"/>
      <c r="U177" s="43"/>
      <c r="V177" s="43"/>
      <c r="W177" s="43"/>
      <c r="X177" s="43"/>
      <c r="Y177" s="43"/>
    </row>
    <row r="178" spans="1:25">
      <c r="A178" s="13">
        <v>45627</v>
      </c>
      <c r="B178" s="43">
        <v>88032.067504899998</v>
      </c>
      <c r="C178" s="43">
        <f t="shared" ref="C178" si="999">I178+O178</f>
        <v>56779.531618609995</v>
      </c>
      <c r="D178" s="43">
        <f t="shared" ref="D178" si="1000">J178+P178</f>
        <v>31252.535886289999</v>
      </c>
      <c r="E178" s="43">
        <f t="shared" ref="E178" si="1001">K178+Q178</f>
        <v>22042.779013020001</v>
      </c>
      <c r="F178" s="43">
        <f t="shared" ref="F178" si="1002">L178+R178</f>
        <v>8712.1964848400003</v>
      </c>
      <c r="G178" s="43">
        <f t="shared" ref="G178" si="1003">M178+S178</f>
        <v>497.56038842999999</v>
      </c>
      <c r="H178" s="43">
        <f t="shared" ref="H178" si="1004">SUM(I178:J178)</f>
        <v>56177.812790490003</v>
      </c>
      <c r="I178" s="43">
        <v>37458.309691529998</v>
      </c>
      <c r="J178" s="43">
        <f t="shared" ref="J178" si="1005">SUM(K178:M178)</f>
        <v>18719.503098960002</v>
      </c>
      <c r="K178" s="43">
        <v>13648.44965004</v>
      </c>
      <c r="L178" s="43">
        <v>4846.2285673300003</v>
      </c>
      <c r="M178" s="43">
        <v>224.82488158999999</v>
      </c>
      <c r="N178" s="43">
        <f t="shared" ref="N178" si="1006">SUM(O178:P178)</f>
        <v>31854.254714409999</v>
      </c>
      <c r="O178" s="43">
        <v>19321.221927080001</v>
      </c>
      <c r="P178" s="43">
        <f t="shared" ref="P178" si="1007">SUM(Q178:S178)</f>
        <v>12533.032787329998</v>
      </c>
      <c r="Q178" s="43">
        <v>8394.3293629799991</v>
      </c>
      <c r="R178" s="43">
        <v>3865.96791751</v>
      </c>
      <c r="S178" s="43">
        <v>272.73550684000003</v>
      </c>
      <c r="T178" s="43"/>
      <c r="U178" s="43"/>
      <c r="V178" s="43"/>
      <c r="W178" s="43"/>
      <c r="X178" s="43"/>
      <c r="Y178" s="43"/>
    </row>
    <row r="179" spans="1:25">
      <c r="A179" s="13">
        <v>45658</v>
      </c>
      <c r="B179" s="43">
        <v>85825.301745709992</v>
      </c>
      <c r="C179" s="43">
        <f t="shared" ref="C179" si="1008">I179+O179</f>
        <v>54448.121239970002</v>
      </c>
      <c r="D179" s="43">
        <f t="shared" ref="D179" si="1009">J179+P179</f>
        <v>31377.180505739998</v>
      </c>
      <c r="E179" s="43">
        <f t="shared" ref="E179" si="1010">K179+Q179</f>
        <v>22184.196605159999</v>
      </c>
      <c r="F179" s="43">
        <f t="shared" ref="F179" si="1011">L179+R179</f>
        <v>8803.5685258499998</v>
      </c>
      <c r="G179" s="43">
        <f t="shared" ref="G179" si="1012">M179+S179</f>
        <v>389.41537473</v>
      </c>
      <c r="H179" s="43">
        <f t="shared" ref="H179" si="1013">SUM(I179:J179)</f>
        <v>54132.477092049994</v>
      </c>
      <c r="I179" s="43">
        <v>35222.082494119997</v>
      </c>
      <c r="J179" s="43">
        <f t="shared" ref="J179" si="1014">SUM(K179:M179)</f>
        <v>18910.394597929997</v>
      </c>
      <c r="K179" s="43">
        <v>13763.4173211</v>
      </c>
      <c r="L179" s="43">
        <v>4961.3501173799996</v>
      </c>
      <c r="M179" s="43">
        <v>185.62715944999999</v>
      </c>
      <c r="N179" s="43">
        <f t="shared" ref="N179" si="1015">SUM(O179:P179)</f>
        <v>31692.824653659998</v>
      </c>
      <c r="O179" s="43">
        <v>19226.038745850001</v>
      </c>
      <c r="P179" s="43">
        <f t="shared" ref="P179" si="1016">SUM(Q179:S179)</f>
        <v>12466.785907809999</v>
      </c>
      <c r="Q179" s="43">
        <v>8420.7792840599996</v>
      </c>
      <c r="R179" s="43">
        <v>3842.2184084700002</v>
      </c>
      <c r="S179" s="43">
        <v>203.78821528</v>
      </c>
      <c r="T179" s="43"/>
      <c r="U179" s="43"/>
      <c r="V179" s="43"/>
      <c r="W179" s="43"/>
      <c r="X179" s="43"/>
      <c r="Y179" s="43"/>
    </row>
    <row r="180" spans="1:25">
      <c r="A180" s="13">
        <v>45689</v>
      </c>
      <c r="B180" s="43">
        <v>86934.034334900003</v>
      </c>
      <c r="C180" s="43">
        <f t="shared" ref="C180" si="1017">I180+O180</f>
        <v>55399.178077310004</v>
      </c>
      <c r="D180" s="43">
        <f t="shared" ref="D180" si="1018">J180+P180</f>
        <v>31534.85625759</v>
      </c>
      <c r="E180" s="43">
        <f t="shared" ref="E180" si="1019">K180+Q180</f>
        <v>22267.84645325</v>
      </c>
      <c r="F180" s="43">
        <f t="shared" ref="F180" si="1020">L180+R180</f>
        <v>8877.0389581800009</v>
      </c>
      <c r="G180" s="43">
        <f t="shared" ref="G180" si="1021">M180+S180</f>
        <v>389.97084616000001</v>
      </c>
      <c r="H180" s="43">
        <f t="shared" ref="H180" si="1022">SUM(I180:J180)</f>
        <v>55239.974717100005</v>
      </c>
      <c r="I180" s="43">
        <v>36113.983857070001</v>
      </c>
      <c r="J180" s="43">
        <f t="shared" ref="J180" si="1023">SUM(K180:M180)</f>
        <v>19125.99086003</v>
      </c>
      <c r="K180" s="43">
        <v>13882.394576549999</v>
      </c>
      <c r="L180" s="43">
        <v>5054.9951067100001</v>
      </c>
      <c r="M180" s="43">
        <v>188.60117677</v>
      </c>
      <c r="N180" s="43">
        <f t="shared" ref="N180" si="1024">SUM(O180:P180)</f>
        <v>31694.059617799998</v>
      </c>
      <c r="O180" s="43">
        <v>19285.194220239999</v>
      </c>
      <c r="P180" s="43">
        <f t="shared" ref="P180" si="1025">SUM(Q180:S180)</f>
        <v>12408.865397560001</v>
      </c>
      <c r="Q180" s="43">
        <v>8385.4518767000009</v>
      </c>
      <c r="R180" s="43">
        <v>3822.0438514699999</v>
      </c>
      <c r="S180" s="43">
        <v>201.36966939000001</v>
      </c>
      <c r="T180" s="43"/>
      <c r="U180" s="43"/>
      <c r="V180" s="43"/>
      <c r="W180" s="43"/>
      <c r="X180" s="43"/>
      <c r="Y180" s="43"/>
    </row>
    <row r="181" spans="1:25">
      <c r="A181" s="13">
        <v>45717</v>
      </c>
      <c r="B181" s="43">
        <v>87056.858420730001</v>
      </c>
      <c r="C181" s="43">
        <f t="shared" ref="C181" si="1026">I181+O181</f>
        <v>55464.361038700001</v>
      </c>
      <c r="D181" s="43">
        <f t="shared" ref="D181" si="1027">J181+P181</f>
        <v>31592.49738203</v>
      </c>
      <c r="E181" s="43">
        <f t="shared" ref="E181" si="1028">K181+Q181</f>
        <v>22309.56286138</v>
      </c>
      <c r="F181" s="43">
        <f t="shared" ref="F181" si="1029">L181+R181</f>
        <v>8906.7259565099994</v>
      </c>
      <c r="G181" s="43">
        <f t="shared" ref="G181" si="1030">M181+S181</f>
        <v>376.20856414000002</v>
      </c>
      <c r="H181" s="43">
        <f t="shared" ref="H181" si="1031">SUM(I181:J181)</f>
        <v>55159.755676760004</v>
      </c>
      <c r="I181" s="43">
        <v>36013.513876110002</v>
      </c>
      <c r="J181" s="43">
        <f t="shared" ref="J181" si="1032">SUM(K181:M181)</f>
        <v>19146.241800649997</v>
      </c>
      <c r="K181" s="43">
        <v>13919.97416179</v>
      </c>
      <c r="L181" s="43">
        <v>5038.68664076</v>
      </c>
      <c r="M181" s="43">
        <v>187.58099809999999</v>
      </c>
      <c r="N181" s="43">
        <f t="shared" ref="N181" si="1033">SUM(O181:P181)</f>
        <v>31897.102743969997</v>
      </c>
      <c r="O181" s="43">
        <v>19450.847162589998</v>
      </c>
      <c r="P181" s="43">
        <f t="shared" ref="P181" si="1034">SUM(Q181:S181)</f>
        <v>12446.255581380001</v>
      </c>
      <c r="Q181" s="43">
        <v>8389.58869959</v>
      </c>
      <c r="R181" s="43">
        <v>3868.0393157499998</v>
      </c>
      <c r="S181" s="43">
        <v>188.62756604</v>
      </c>
      <c r="T181" s="43"/>
      <c r="U181" s="43"/>
      <c r="V181" s="43"/>
      <c r="W181" s="43"/>
      <c r="X181" s="43"/>
      <c r="Y181" s="43"/>
    </row>
    <row r="182" spans="1:25">
      <c r="A182" s="13">
        <v>45748</v>
      </c>
      <c r="B182" s="43">
        <v>89221.646791709994</v>
      </c>
      <c r="C182" s="43">
        <f t="shared" ref="C182" si="1035">I182+O182</f>
        <v>57300.050797769996</v>
      </c>
      <c r="D182" s="43">
        <f t="shared" ref="D182" si="1036">J182+P182</f>
        <v>31921.595993939998</v>
      </c>
      <c r="E182" s="43">
        <f t="shared" ref="E182" si="1037">K182+Q182</f>
        <v>22445.351099289997</v>
      </c>
      <c r="F182" s="43">
        <f t="shared" ref="F182" si="1038">L182+R182</f>
        <v>9107.1908642800008</v>
      </c>
      <c r="G182" s="43">
        <f t="shared" ref="G182" si="1039">M182+S182</f>
        <v>369.05403036999996</v>
      </c>
      <c r="H182" s="43">
        <f t="shared" ref="H182" si="1040">SUM(I182:J182)</f>
        <v>56761.718752729998</v>
      </c>
      <c r="I182" s="43">
        <v>37267.530397709997</v>
      </c>
      <c r="J182" s="43">
        <f t="shared" ref="J182" si="1041">SUM(K182:M182)</f>
        <v>19494.18835502</v>
      </c>
      <c r="K182" s="43">
        <v>14120.00116998</v>
      </c>
      <c r="L182" s="43">
        <v>5189.0031327300003</v>
      </c>
      <c r="M182" s="43">
        <v>185.18405231</v>
      </c>
      <c r="N182" s="43">
        <f t="shared" ref="N182" si="1042">SUM(O182:P182)</f>
        <v>32459.928038979997</v>
      </c>
      <c r="O182" s="43">
        <v>20032.520400059999</v>
      </c>
      <c r="P182" s="43">
        <f t="shared" ref="P182" si="1043">SUM(Q182:S182)</f>
        <v>12427.40763892</v>
      </c>
      <c r="Q182" s="43">
        <v>8325.3499293099994</v>
      </c>
      <c r="R182" s="43">
        <v>3918.1877315500001</v>
      </c>
      <c r="S182" s="43">
        <v>183.86997805999999</v>
      </c>
      <c r="T182" s="43"/>
      <c r="U182" s="43"/>
      <c r="V182" s="43"/>
      <c r="W182" s="43"/>
      <c r="X182" s="43"/>
      <c r="Y182" s="43"/>
    </row>
    <row r="183" spans="1:25">
      <c r="A183" s="13">
        <v>45778</v>
      </c>
      <c r="B183" s="43">
        <v>90203.068747629994</v>
      </c>
      <c r="C183" s="43">
        <f t="shared" ref="C183" si="1044">I183+O183</f>
        <v>58097.17078326</v>
      </c>
      <c r="D183" s="43">
        <f t="shared" ref="D183" si="1045">J183+P183</f>
        <v>32105.89796437</v>
      </c>
      <c r="E183" s="43">
        <f t="shared" ref="E183" si="1046">K183+Q183</f>
        <v>22454.367583569998</v>
      </c>
      <c r="F183" s="43">
        <f t="shared" ref="F183" si="1047">L183+R183</f>
        <v>9285.0493049500001</v>
      </c>
      <c r="G183" s="43">
        <f t="shared" ref="G183" si="1048">M183+S183</f>
        <v>366.48107585000002</v>
      </c>
      <c r="H183" s="43">
        <f t="shared" ref="H183" si="1049">SUM(I183:J183)</f>
        <v>57782.863370580002</v>
      </c>
      <c r="I183" s="43">
        <v>37971.098270950002</v>
      </c>
      <c r="J183" s="43">
        <f t="shared" ref="J183" si="1050">SUM(K183:M183)</f>
        <v>19811.76509963</v>
      </c>
      <c r="K183" s="43">
        <v>14230.295851119999</v>
      </c>
      <c r="L183" s="43">
        <v>5395.5652156400001</v>
      </c>
      <c r="M183" s="43">
        <v>185.90403287000001</v>
      </c>
      <c r="N183" s="43">
        <f t="shared" ref="N183" si="1051">SUM(O183:P183)</f>
        <v>32420.205377049999</v>
      </c>
      <c r="O183" s="43">
        <v>20126.072512309998</v>
      </c>
      <c r="P183" s="43">
        <f t="shared" ref="P183" si="1052">SUM(Q183:S183)</f>
        <v>12294.132864740001</v>
      </c>
      <c r="Q183" s="43">
        <v>8224.0717324500001</v>
      </c>
      <c r="R183" s="43">
        <v>3889.4840893099999</v>
      </c>
      <c r="S183" s="43">
        <v>180.57704297999999</v>
      </c>
      <c r="T183" s="43"/>
      <c r="U183" s="43"/>
      <c r="V183" s="43"/>
      <c r="W183" s="43"/>
      <c r="X183" s="43"/>
      <c r="Y183" s="43"/>
    </row>
    <row r="184" spans="1:25">
      <c r="A184" s="13">
        <v>45809</v>
      </c>
      <c r="B184" s="43">
        <v>92898.978118420011</v>
      </c>
      <c r="C184" s="43">
        <f t="shared" ref="C184" si="1053">I184+O184</f>
        <v>60865.714005900001</v>
      </c>
      <c r="D184" s="43">
        <f t="shared" ref="D184" si="1054">J184+P184</f>
        <v>32033.264112520003</v>
      </c>
      <c r="E184" s="43">
        <f t="shared" ref="E184" si="1055">K184+Q184</f>
        <v>22174.156190419999</v>
      </c>
      <c r="F184" s="43">
        <f t="shared" ref="F184" si="1056">L184+R184</f>
        <v>9495.6532835899998</v>
      </c>
      <c r="G184" s="43">
        <f t="shared" ref="G184" si="1057">M184+S184</f>
        <v>363.45463851</v>
      </c>
      <c r="H184" s="43">
        <f t="shared" ref="H184" si="1058">SUM(I184:J184)</f>
        <v>59646.071980760003</v>
      </c>
      <c r="I184" s="43">
        <v>39580.882335690003</v>
      </c>
      <c r="J184" s="43">
        <f t="shared" ref="J184" si="1059">SUM(K184:M184)</f>
        <v>20065.189645070001</v>
      </c>
      <c r="K184" s="43">
        <v>14345.488061870001</v>
      </c>
      <c r="L184" s="43">
        <v>5536.2340181500003</v>
      </c>
      <c r="M184" s="43">
        <v>183.46756504999999</v>
      </c>
      <c r="N184" s="43">
        <f t="shared" ref="N184" si="1060">SUM(O184:P184)</f>
        <v>33252.90613766</v>
      </c>
      <c r="O184" s="43">
        <v>21284.831670209998</v>
      </c>
      <c r="P184" s="43">
        <f t="shared" ref="P184" si="1061">SUM(Q184:S184)</f>
        <v>11968.07446745</v>
      </c>
      <c r="Q184" s="43">
        <v>7828.6681285499999</v>
      </c>
      <c r="R184" s="43">
        <v>3959.4192654399999</v>
      </c>
      <c r="S184" s="43">
        <v>179.98707346</v>
      </c>
      <c r="T184" s="43"/>
      <c r="U184" s="43"/>
      <c r="V184" s="43"/>
      <c r="W184" s="43"/>
      <c r="X184" s="43"/>
      <c r="Y184" s="43"/>
    </row>
    <row r="185" spans="1:25">
      <c r="A185" s="13">
        <v>45839</v>
      </c>
      <c r="B185" s="43">
        <v>93098.749855150003</v>
      </c>
      <c r="C185" s="43">
        <f t="shared" ref="C185" si="1062">I185+O185</f>
        <v>60152.383786530001</v>
      </c>
      <c r="D185" s="43">
        <f t="shared" ref="D185" si="1063">J185+P185</f>
        <v>32946.366068620002</v>
      </c>
      <c r="E185" s="43">
        <f t="shared" ref="E185" si="1064">K185+Q185</f>
        <v>23029.105510410001</v>
      </c>
      <c r="F185" s="43">
        <f t="shared" ref="F185" si="1065">L185+R185</f>
        <v>9563.906069910001</v>
      </c>
      <c r="G185" s="43">
        <f t="shared" ref="G185" si="1066">M185+S185</f>
        <v>353.35448829999996</v>
      </c>
      <c r="H185" s="43">
        <f t="shared" ref="H185" si="1067">SUM(I185:J185)</f>
        <v>59833.901220259999</v>
      </c>
      <c r="I185" s="43">
        <v>39369.504864900002</v>
      </c>
      <c r="J185" s="43">
        <f t="shared" ref="J185" si="1068">SUM(K185:M185)</f>
        <v>20464.396355360001</v>
      </c>
      <c r="K185" s="43">
        <v>14675.47247511</v>
      </c>
      <c r="L185" s="43">
        <v>5624.7223235600004</v>
      </c>
      <c r="M185" s="43">
        <v>164.20155668999999</v>
      </c>
      <c r="N185" s="43">
        <f t="shared" ref="N185" si="1069">SUM(O185:P185)</f>
        <v>33264.848634889997</v>
      </c>
      <c r="O185" s="43">
        <v>20782.878921629999</v>
      </c>
      <c r="P185" s="43">
        <f t="shared" ref="P185" si="1070">SUM(Q185:S185)</f>
        <v>12481.969713259999</v>
      </c>
      <c r="Q185" s="43">
        <v>8353.6330352999994</v>
      </c>
      <c r="R185" s="43">
        <v>3939.1837463500001</v>
      </c>
      <c r="S185" s="43">
        <v>189.15293161</v>
      </c>
      <c r="T185" s="43"/>
      <c r="U185" s="43"/>
      <c r="V185" s="43"/>
      <c r="W185" s="43"/>
      <c r="X185" s="43"/>
      <c r="Y185" s="43"/>
    </row>
    <row r="186" spans="1:25">
      <c r="A186" s="13">
        <v>45870</v>
      </c>
      <c r="B186" s="43">
        <v>93947.138873899996</v>
      </c>
      <c r="C186" s="43">
        <f t="shared" ref="C186" si="1071">I186+O186</f>
        <v>60898.435905670005</v>
      </c>
      <c r="D186" s="43">
        <f t="shared" ref="D186" si="1072">J186+P186</f>
        <v>33048.702968230005</v>
      </c>
      <c r="E186" s="43">
        <f t="shared" ref="E186" si="1073">K186+Q186</f>
        <v>23209.161877250001</v>
      </c>
      <c r="F186" s="43">
        <f t="shared" ref="F186" si="1074">L186+R186</f>
        <v>9506.2629200299998</v>
      </c>
      <c r="G186" s="43">
        <f t="shared" ref="G186" si="1075">M186+S186</f>
        <v>333.27817095</v>
      </c>
      <c r="H186" s="43">
        <f t="shared" ref="H186" si="1076">SUM(I186:J186)</f>
        <v>60998.840716580002</v>
      </c>
      <c r="I186" s="43">
        <v>40290.26986375</v>
      </c>
      <c r="J186" s="43">
        <f t="shared" ref="J186" si="1077">SUM(K186:M186)</f>
        <v>20708.570852830002</v>
      </c>
      <c r="K186" s="43">
        <v>14955.60977207</v>
      </c>
      <c r="L186" s="43">
        <v>5588.3358323000002</v>
      </c>
      <c r="M186" s="43">
        <v>164.62524845999999</v>
      </c>
      <c r="N186" s="43">
        <f t="shared" ref="N186" si="1078">SUM(O186:P186)</f>
        <v>32948.298157320001</v>
      </c>
      <c r="O186" s="43">
        <v>20608.166041920002</v>
      </c>
      <c r="P186" s="43">
        <f t="shared" ref="P186" si="1079">SUM(Q186:S186)</f>
        <v>12340.132115400002</v>
      </c>
      <c r="Q186" s="43">
        <v>8253.5521051800006</v>
      </c>
      <c r="R186" s="43">
        <v>3917.92708773</v>
      </c>
      <c r="S186" s="43">
        <v>168.65292249000001</v>
      </c>
      <c r="T186" s="43"/>
      <c r="U186" s="43"/>
      <c r="V186" s="43"/>
      <c r="W186" s="43"/>
      <c r="X186" s="43"/>
      <c r="Y186" s="43"/>
    </row>
    <row r="187" spans="1:25">
      <c r="A187" s="13">
        <v>45901</v>
      </c>
      <c r="B187" s="43">
        <v>95788.607402990005</v>
      </c>
      <c r="C187" s="43">
        <f t="shared" ref="C187" si="1080">I187+O187</f>
        <v>62287.065364819995</v>
      </c>
      <c r="D187" s="43">
        <f t="shared" ref="D187" si="1081">J187+P187</f>
        <v>33501.542038169995</v>
      </c>
      <c r="E187" s="43">
        <f t="shared" ref="E187" si="1082">K187+Q187</f>
        <v>23627.982429969998</v>
      </c>
      <c r="F187" s="43">
        <f t="shared" ref="F187" si="1083">L187+R187</f>
        <v>9549.2667915999991</v>
      </c>
      <c r="G187" s="43">
        <f t="shared" ref="G187" si="1084">M187+S187</f>
        <v>324.29281660000004</v>
      </c>
      <c r="H187" s="43">
        <f t="shared" ref="H187" si="1085">SUM(I187:J187)</f>
        <v>62604.30148740999</v>
      </c>
      <c r="I187" s="43">
        <v>41554.309041729997</v>
      </c>
      <c r="J187" s="43">
        <f t="shared" ref="J187" si="1086">SUM(K187:M187)</f>
        <v>21049.992445679996</v>
      </c>
      <c r="K187" s="43">
        <v>15268.97524541</v>
      </c>
      <c r="L187" s="43">
        <v>5620.5482300399999</v>
      </c>
      <c r="M187" s="43">
        <v>160.46897023</v>
      </c>
      <c r="N187" s="43">
        <f t="shared" ref="N187" si="1087">SUM(O187:P187)</f>
        <v>33184.30591558</v>
      </c>
      <c r="O187" s="43">
        <v>20732.756323090001</v>
      </c>
      <c r="P187" s="43">
        <f t="shared" ref="P187" si="1088">SUM(Q187:S187)</f>
        <v>12451.549592489999</v>
      </c>
      <c r="Q187" s="43">
        <v>8359.0071845599996</v>
      </c>
      <c r="R187" s="43">
        <v>3928.7185615600001</v>
      </c>
      <c r="S187" s="43">
        <v>163.82384637000001</v>
      </c>
      <c r="T187" s="43"/>
      <c r="U187" s="43"/>
      <c r="V187" s="43"/>
      <c r="W187" s="43"/>
      <c r="X187" s="43"/>
      <c r="Y187" s="43"/>
    </row>
    <row r="188" spans="1:25">
      <c r="A188" s="13">
        <v>45931</v>
      </c>
      <c r="B188" s="43">
        <v>96565.854614479991</v>
      </c>
      <c r="C188" s="43">
        <f t="shared" ref="C188" si="1089">I188+O188</f>
        <v>62993.707057120002</v>
      </c>
      <c r="D188" s="43">
        <f t="shared" ref="D188" si="1090">J188+P188</f>
        <v>33572.147557360004</v>
      </c>
      <c r="E188" s="43">
        <f t="shared" ref="E188" si="1091">K188+Q188</f>
        <v>23614.63728545</v>
      </c>
      <c r="F188" s="43">
        <f t="shared" ref="F188" si="1092">L188+R188</f>
        <v>9641.5970185200003</v>
      </c>
      <c r="G188" s="43">
        <f t="shared" ref="G188" si="1093">M188+S188</f>
        <v>315.91325339000002</v>
      </c>
      <c r="H188" s="43">
        <f t="shared" ref="H188" si="1094">SUM(I188:J188)</f>
        <v>62975.539352349995</v>
      </c>
      <c r="I188" s="43">
        <v>41556.812660689997</v>
      </c>
      <c r="J188" s="43">
        <f t="shared" ref="J188" si="1095">SUM(K188:M188)</f>
        <v>21418.726691660002</v>
      </c>
      <c r="K188" s="43">
        <v>15614.38056336</v>
      </c>
      <c r="L188" s="43">
        <v>5644.5197924100003</v>
      </c>
      <c r="M188" s="43">
        <v>159.82633589</v>
      </c>
      <c r="N188" s="43">
        <f t="shared" ref="N188" si="1096">SUM(O188:P188)</f>
        <v>33590.315262130003</v>
      </c>
      <c r="O188" s="43">
        <v>21436.894396430002</v>
      </c>
      <c r="P188" s="43">
        <f t="shared" ref="P188" si="1097">SUM(Q188:S188)</f>
        <v>12153.420865700002</v>
      </c>
      <c r="Q188" s="43">
        <v>8000.25672209</v>
      </c>
      <c r="R188" s="43">
        <v>3997.0772261100001</v>
      </c>
      <c r="S188" s="43">
        <v>156.0869175</v>
      </c>
      <c r="T188" s="43"/>
      <c r="U188" s="43"/>
      <c r="V188" s="43"/>
      <c r="W188" s="43"/>
      <c r="X188" s="43"/>
      <c r="Y188" s="43"/>
    </row>
    <row r="189" spans="1:25">
      <c r="A189" s="13">
        <v>45962</v>
      </c>
      <c r="B189" s="43">
        <v>97689.267542850008</v>
      </c>
      <c r="C189" s="43">
        <f t="shared" ref="C189" si="1098">I189+O189</f>
        <v>63887.989803860008</v>
      </c>
      <c r="D189" s="43">
        <f t="shared" ref="D189" si="1099">J189+P189</f>
        <v>33801.27773899</v>
      </c>
      <c r="E189" s="43">
        <f t="shared" ref="E189" si="1100">K189+Q189</f>
        <v>23840.801321899999</v>
      </c>
      <c r="F189" s="43">
        <f t="shared" ref="F189" si="1101">L189+R189</f>
        <v>9650.7702930300002</v>
      </c>
      <c r="G189" s="43">
        <f t="shared" ref="G189" si="1102">M189+S189</f>
        <v>309.70612405999998</v>
      </c>
      <c r="H189" s="43">
        <f t="shared" ref="H189" si="1103">SUM(I189:J189)</f>
        <v>63597.355495099997</v>
      </c>
      <c r="I189" s="43">
        <v>42075.220197050003</v>
      </c>
      <c r="J189" s="43">
        <f t="shared" ref="J189" si="1104">SUM(K189:M189)</f>
        <v>21522.135298049998</v>
      </c>
      <c r="K189" s="43">
        <v>15715.9914271</v>
      </c>
      <c r="L189" s="43">
        <v>5652.8184720299996</v>
      </c>
      <c r="M189" s="43">
        <v>153.32539892</v>
      </c>
      <c r="N189" s="43">
        <f t="shared" ref="N189" si="1105">SUM(O189:P189)</f>
        <v>34091.912047749996</v>
      </c>
      <c r="O189" s="43">
        <v>21812.769606810001</v>
      </c>
      <c r="P189" s="43">
        <f t="shared" ref="P189" si="1106">SUM(Q189:S189)</f>
        <v>12279.142440939999</v>
      </c>
      <c r="Q189" s="43">
        <v>8124.8098947999997</v>
      </c>
      <c r="R189" s="43">
        <v>3997.9518210000001</v>
      </c>
      <c r="S189" s="43">
        <v>156.38072514000001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229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257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 hidden="1" outlineLevel="1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 hidden="1" outlineLevel="1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 hidden="1" outlineLevel="1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 hidden="1" outlineLevel="1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 hidden="1" outlineLevel="1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 hidden="1" outlineLevel="1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 hidden="1" outlineLevel="1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 hidden="1" outlineLevel="1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 hidden="1" outlineLevel="1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 hidden="1" outlineLevel="1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 hidden="1" outlineLevel="1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 hidden="1" outlineLevel="1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 hidden="1" outlineLevel="1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  <row r="170" spans="1:22" hidden="1" outlineLevel="1">
      <c r="A170" s="13">
        <v>45383</v>
      </c>
      <c r="B170" s="128">
        <v>37185.102052290007</v>
      </c>
      <c r="C170" s="128">
        <v>3388.0454403299996</v>
      </c>
      <c r="D170" s="128">
        <v>1320.40983701</v>
      </c>
      <c r="E170" s="128">
        <v>9789.35502877</v>
      </c>
      <c r="F170" s="128">
        <v>2402.4136377999998</v>
      </c>
      <c r="G170" s="128">
        <v>410.21533849000002</v>
      </c>
      <c r="H170" s="128">
        <v>1953.1988960899998</v>
      </c>
      <c r="I170" s="128">
        <v>7321.3536606800008</v>
      </c>
      <c r="J170" s="128">
        <v>1684.0861449700001</v>
      </c>
      <c r="K170" s="128">
        <v>241.61082477000002</v>
      </c>
      <c r="L170" s="128">
        <v>2525.7160182799998</v>
      </c>
      <c r="M170" s="128">
        <v>121.19202322</v>
      </c>
      <c r="N170" s="128">
        <v>2345.0332550200001</v>
      </c>
      <c r="O170" s="128">
        <v>1015.1858708200002</v>
      </c>
      <c r="P170" s="128">
        <v>519.3344738400001</v>
      </c>
      <c r="Q170" s="128">
        <v>248.93337156999996</v>
      </c>
      <c r="R170" s="128">
        <v>1688.2273505600001</v>
      </c>
      <c r="S170" s="128">
        <v>102.53745297</v>
      </c>
      <c r="T170" s="128">
        <v>108.25342709999998</v>
      </c>
      <c r="U170" s="128"/>
      <c r="V170" s="128"/>
    </row>
    <row r="171" spans="1:22" hidden="1" outlineLevel="1">
      <c r="A171" s="13">
        <v>45413</v>
      </c>
      <c r="B171" s="128">
        <v>37556.364945080008</v>
      </c>
      <c r="C171" s="128">
        <v>3725.2210674099997</v>
      </c>
      <c r="D171" s="128">
        <v>1172.60605639</v>
      </c>
      <c r="E171" s="128">
        <v>9776.7353453700016</v>
      </c>
      <c r="F171" s="128">
        <v>2165.4177791900001</v>
      </c>
      <c r="G171" s="128">
        <v>428.58655206999998</v>
      </c>
      <c r="H171" s="128">
        <v>1882.78340282</v>
      </c>
      <c r="I171" s="128">
        <v>7303.8739176800009</v>
      </c>
      <c r="J171" s="128">
        <v>1707.8632608299999</v>
      </c>
      <c r="K171" s="128">
        <v>273.13279544</v>
      </c>
      <c r="L171" s="128">
        <v>3041.9343413800002</v>
      </c>
      <c r="M171" s="128">
        <v>126.86631929000001</v>
      </c>
      <c r="N171" s="128">
        <v>2251.6526878599993</v>
      </c>
      <c r="O171" s="128">
        <v>1005.3689214000001</v>
      </c>
      <c r="P171" s="128">
        <v>597.53152505000003</v>
      </c>
      <c r="Q171" s="128">
        <v>228.37464946</v>
      </c>
      <c r="R171" s="128">
        <v>1654.9217933999998</v>
      </c>
      <c r="S171" s="128">
        <v>109.13166736000001</v>
      </c>
      <c r="T171" s="128">
        <v>104.36286267999999</v>
      </c>
      <c r="U171" s="128"/>
      <c r="V171" s="128"/>
    </row>
    <row r="172" spans="1:22" hidden="1" outlineLevel="1">
      <c r="A172" s="13">
        <v>45444</v>
      </c>
      <c r="B172" s="128">
        <v>39594.787965629992</v>
      </c>
      <c r="C172" s="128">
        <v>3573.4254556699998</v>
      </c>
      <c r="D172" s="128">
        <v>820.5305558</v>
      </c>
      <c r="E172" s="128">
        <v>10788.024216479997</v>
      </c>
      <c r="F172" s="128">
        <v>2364.9159045599999</v>
      </c>
      <c r="G172" s="128">
        <v>456.44219833000005</v>
      </c>
      <c r="H172" s="128">
        <v>2183.1214419199996</v>
      </c>
      <c r="I172" s="128">
        <v>8083.7215911499989</v>
      </c>
      <c r="J172" s="128">
        <v>1780.0494964300001</v>
      </c>
      <c r="K172" s="128">
        <v>304.51645264000001</v>
      </c>
      <c r="L172" s="128">
        <v>3036.4232584199999</v>
      </c>
      <c r="M172" s="128">
        <v>128.62640979000003</v>
      </c>
      <c r="N172" s="128">
        <v>2299.1529684900001</v>
      </c>
      <c r="O172" s="128">
        <v>981.18483713000001</v>
      </c>
      <c r="P172" s="128">
        <v>730.9980982699999</v>
      </c>
      <c r="Q172" s="128">
        <v>183.77454059000002</v>
      </c>
      <c r="R172" s="128">
        <v>1667.82848382</v>
      </c>
      <c r="S172" s="128">
        <v>105.33282950999998</v>
      </c>
      <c r="T172" s="128">
        <v>106.71922663000001</v>
      </c>
      <c r="U172" s="128"/>
      <c r="V172" s="128"/>
    </row>
    <row r="173" spans="1:22" hidden="1" outlineLevel="1">
      <c r="A173" s="13">
        <v>45474</v>
      </c>
      <c r="B173" s="128">
        <v>40161.961533029993</v>
      </c>
      <c r="C173" s="128">
        <v>4137.42523721</v>
      </c>
      <c r="D173" s="128">
        <v>1372.5748916599998</v>
      </c>
      <c r="E173" s="128">
        <v>11814.269204599999</v>
      </c>
      <c r="F173" s="128">
        <v>2074.72755431</v>
      </c>
      <c r="G173" s="128">
        <v>527.51576965000004</v>
      </c>
      <c r="H173" s="128">
        <v>1991.32189705</v>
      </c>
      <c r="I173" s="128">
        <v>7116.6432416599991</v>
      </c>
      <c r="J173" s="128">
        <v>1681.22196173</v>
      </c>
      <c r="K173" s="128">
        <v>352.06941344000001</v>
      </c>
      <c r="L173" s="128">
        <v>2982.0113855600002</v>
      </c>
      <c r="M173" s="128">
        <v>117.73936396000001</v>
      </c>
      <c r="N173" s="128">
        <v>2207.43549373</v>
      </c>
      <c r="O173" s="128">
        <v>997.96969542999989</v>
      </c>
      <c r="P173" s="128">
        <v>762.39878234000003</v>
      </c>
      <c r="Q173" s="128">
        <v>183.67665360000001</v>
      </c>
      <c r="R173" s="128">
        <v>1613.5059521200003</v>
      </c>
      <c r="S173" s="128">
        <v>118.09592986</v>
      </c>
      <c r="T173" s="128">
        <v>111.35910512000001</v>
      </c>
      <c r="U173" s="128"/>
      <c r="V173" s="128"/>
    </row>
    <row r="174" spans="1:22" hidden="1" outlineLevel="1">
      <c r="A174" s="13">
        <v>45505</v>
      </c>
      <c r="B174" s="128">
        <v>40868.657765509997</v>
      </c>
      <c r="C174" s="128">
        <v>4212.29948668</v>
      </c>
      <c r="D174" s="128">
        <v>892.16286403000004</v>
      </c>
      <c r="E174" s="128">
        <v>12526.990753140002</v>
      </c>
      <c r="F174" s="128">
        <v>1958.2929008100002</v>
      </c>
      <c r="G174" s="128">
        <v>502.69869261000002</v>
      </c>
      <c r="H174" s="128">
        <v>2062.47892473</v>
      </c>
      <c r="I174" s="128">
        <v>7384.0373267500008</v>
      </c>
      <c r="J174" s="128">
        <v>1632.5800830500002</v>
      </c>
      <c r="K174" s="128">
        <v>432.09137281999995</v>
      </c>
      <c r="L174" s="128">
        <v>2973.1873424200003</v>
      </c>
      <c r="M174" s="128">
        <v>104.48793961999998</v>
      </c>
      <c r="N174" s="128">
        <v>2367.0100444300001</v>
      </c>
      <c r="O174" s="128">
        <v>1075.84180932</v>
      </c>
      <c r="P174" s="128">
        <v>619.21857170999999</v>
      </c>
      <c r="Q174" s="128">
        <v>263.13389188000002</v>
      </c>
      <c r="R174" s="128">
        <v>1612.2013390699999</v>
      </c>
      <c r="S174" s="128">
        <v>127.54146597</v>
      </c>
      <c r="T174" s="128">
        <v>122.40295646999999</v>
      </c>
      <c r="U174" s="128"/>
      <c r="V174" s="128"/>
    </row>
    <row r="175" spans="1:22" hidden="1" outlineLevel="1">
      <c r="A175" s="13">
        <v>45536</v>
      </c>
      <c r="B175" s="128">
        <v>38120.559492889995</v>
      </c>
      <c r="C175" s="128">
        <v>4183.6855518500006</v>
      </c>
      <c r="D175" s="128">
        <v>956.21632942999997</v>
      </c>
      <c r="E175" s="128">
        <v>10792.01831254</v>
      </c>
      <c r="F175" s="128">
        <v>2115.0141798899999</v>
      </c>
      <c r="G175" s="128">
        <v>548.63612136000006</v>
      </c>
      <c r="H175" s="128">
        <v>2143.9992889700002</v>
      </c>
      <c r="I175" s="128">
        <v>6684.2032004300008</v>
      </c>
      <c r="J175" s="128">
        <v>1671.17358949</v>
      </c>
      <c r="K175" s="128">
        <v>338.21862654999995</v>
      </c>
      <c r="L175" s="128">
        <v>2532.3832307500002</v>
      </c>
      <c r="M175" s="128">
        <v>136.30569697999999</v>
      </c>
      <c r="N175" s="128">
        <v>2388.3420714800004</v>
      </c>
      <c r="O175" s="128">
        <v>972.73026523999999</v>
      </c>
      <c r="P175" s="128">
        <v>558.98605139999995</v>
      </c>
      <c r="Q175" s="128">
        <v>321.07996783000004</v>
      </c>
      <c r="R175" s="128">
        <v>1539.2893844600003</v>
      </c>
      <c r="S175" s="128">
        <v>111.08230612999999</v>
      </c>
      <c r="T175" s="128">
        <v>127.19531811</v>
      </c>
      <c r="U175" s="128"/>
      <c r="V175" s="128"/>
    </row>
    <row r="176" spans="1:22" hidden="1" outlineLevel="1">
      <c r="A176" s="13">
        <v>45566</v>
      </c>
      <c r="B176" s="128">
        <v>36658.31528214</v>
      </c>
      <c r="C176" s="128">
        <v>4385.7719318199997</v>
      </c>
      <c r="D176" s="128">
        <v>1080.70905907</v>
      </c>
      <c r="E176" s="128">
        <v>8935.4382866300002</v>
      </c>
      <c r="F176" s="128">
        <v>2081.1639912999999</v>
      </c>
      <c r="G176" s="128">
        <v>806.49176355999998</v>
      </c>
      <c r="H176" s="128">
        <v>2039.9548856899999</v>
      </c>
      <c r="I176" s="128">
        <v>6842.0436799299987</v>
      </c>
      <c r="J176" s="128">
        <v>1551.58036152</v>
      </c>
      <c r="K176" s="128">
        <v>336.34002803999999</v>
      </c>
      <c r="L176" s="128">
        <v>2435.0448514700001</v>
      </c>
      <c r="M176" s="128">
        <v>31.131686599999991</v>
      </c>
      <c r="N176" s="128">
        <v>2281.4062902100004</v>
      </c>
      <c r="O176" s="128">
        <v>1145.46041302</v>
      </c>
      <c r="P176" s="128">
        <v>587.83430242999998</v>
      </c>
      <c r="Q176" s="128">
        <v>322.86226993999992</v>
      </c>
      <c r="R176" s="128">
        <v>1530.5426167499998</v>
      </c>
      <c r="S176" s="128">
        <v>122.16478612000002</v>
      </c>
      <c r="T176" s="128">
        <v>142.37407804</v>
      </c>
      <c r="U176" s="128"/>
      <c r="V176" s="128"/>
    </row>
    <row r="177" spans="1:22">
      <c r="A177" s="13">
        <v>45597</v>
      </c>
      <c r="B177" s="128">
        <v>36612.520807559995</v>
      </c>
      <c r="C177" s="128">
        <v>4625.4683191900003</v>
      </c>
      <c r="D177" s="128">
        <v>1232.0287943800001</v>
      </c>
      <c r="E177" s="128">
        <v>8147.2647769099985</v>
      </c>
      <c r="F177" s="128">
        <v>2289.6743331400003</v>
      </c>
      <c r="G177" s="128">
        <v>625.59385684000006</v>
      </c>
      <c r="H177" s="128">
        <v>2208.20957877</v>
      </c>
      <c r="I177" s="128">
        <v>6732.7995204699992</v>
      </c>
      <c r="J177" s="128">
        <v>1477.38142137</v>
      </c>
      <c r="K177" s="128">
        <v>333.51895202999998</v>
      </c>
      <c r="L177" s="128">
        <v>2728.0122036500002</v>
      </c>
      <c r="M177" s="128">
        <v>18.124621779999998</v>
      </c>
      <c r="N177" s="128">
        <v>2297.7089889500003</v>
      </c>
      <c r="O177" s="128">
        <v>1054.91599761</v>
      </c>
      <c r="P177" s="128">
        <v>596.31484831</v>
      </c>
      <c r="Q177" s="128">
        <v>340.46961099000004</v>
      </c>
      <c r="R177" s="128">
        <v>1632.5811013500002</v>
      </c>
      <c r="S177" s="128">
        <v>117.25377444000002</v>
      </c>
      <c r="T177" s="128">
        <v>155.20010737999999</v>
      </c>
      <c r="U177" s="128"/>
      <c r="V177" s="128"/>
    </row>
    <row r="178" spans="1:22">
      <c r="A178" s="13">
        <v>45627</v>
      </c>
      <c r="B178" s="128">
        <v>42224.803592840006</v>
      </c>
      <c r="C178" s="128">
        <v>4555.6551195500006</v>
      </c>
      <c r="D178" s="128">
        <v>1129.47372438</v>
      </c>
      <c r="E178" s="128">
        <v>10391.02333552</v>
      </c>
      <c r="F178" s="128">
        <v>2910.7647664199999</v>
      </c>
      <c r="G178" s="128">
        <v>835.48818599000003</v>
      </c>
      <c r="H178" s="128">
        <v>3482.5447512900005</v>
      </c>
      <c r="I178" s="128">
        <v>7332.8709469399992</v>
      </c>
      <c r="J178" s="128">
        <v>1584.5893540400002</v>
      </c>
      <c r="K178" s="128">
        <v>314.23028248999992</v>
      </c>
      <c r="L178" s="128">
        <v>3214.1090239</v>
      </c>
      <c r="M178" s="128">
        <v>22.527585309999996</v>
      </c>
      <c r="N178" s="128">
        <v>2435.9501553499995</v>
      </c>
      <c r="O178" s="128">
        <v>1171.9989250400001</v>
      </c>
      <c r="P178" s="128">
        <v>680.98962429000017</v>
      </c>
      <c r="Q178" s="128">
        <v>332.39864756999998</v>
      </c>
      <c r="R178" s="128">
        <v>1509.8390743500001</v>
      </c>
      <c r="S178" s="128">
        <v>147.03481163000001</v>
      </c>
      <c r="T178" s="128">
        <v>173.31527878</v>
      </c>
      <c r="U178" s="128"/>
      <c r="V178" s="128"/>
    </row>
    <row r="179" spans="1:22">
      <c r="A179" s="13">
        <v>45658</v>
      </c>
      <c r="B179" s="128">
        <v>38677.781898619993</v>
      </c>
      <c r="C179" s="128">
        <v>4465.8428659400006</v>
      </c>
      <c r="D179" s="128">
        <v>1069.0358562900001</v>
      </c>
      <c r="E179" s="128">
        <v>9427.6518122400012</v>
      </c>
      <c r="F179" s="128">
        <v>2706.3849132</v>
      </c>
      <c r="G179" s="128">
        <v>770.66319333999991</v>
      </c>
      <c r="H179" s="128">
        <v>2805.3011720800005</v>
      </c>
      <c r="I179" s="128">
        <v>6885.8180617999997</v>
      </c>
      <c r="J179" s="128">
        <v>1563.1279761999999</v>
      </c>
      <c r="K179" s="128">
        <v>300.94252161999998</v>
      </c>
      <c r="L179" s="128">
        <v>2756.2077521200004</v>
      </c>
      <c r="M179" s="128">
        <v>54.604051819999995</v>
      </c>
      <c r="N179" s="128">
        <v>2291.8354875700002</v>
      </c>
      <c r="O179" s="128">
        <v>1046.65532979</v>
      </c>
      <c r="P179" s="128">
        <v>554.4988689700001</v>
      </c>
      <c r="Q179" s="128">
        <v>391.62132236000002</v>
      </c>
      <c r="R179" s="128">
        <v>1275.5639153299999</v>
      </c>
      <c r="S179" s="128">
        <v>149.60031671000002</v>
      </c>
      <c r="T179" s="128">
        <v>162.42648124000002</v>
      </c>
      <c r="U179" s="128"/>
      <c r="V179" s="128"/>
    </row>
    <row r="180" spans="1:22">
      <c r="A180" s="13">
        <v>45689</v>
      </c>
      <c r="B180" s="128">
        <v>40783.610569569995</v>
      </c>
      <c r="C180" s="128">
        <v>5257.7723607899998</v>
      </c>
      <c r="D180" s="128">
        <v>1229.24326402</v>
      </c>
      <c r="E180" s="128">
        <v>9476.8059178000003</v>
      </c>
      <c r="F180" s="128">
        <v>2852.4926861700001</v>
      </c>
      <c r="G180" s="128">
        <v>712.26296193999997</v>
      </c>
      <c r="H180" s="128">
        <v>3010.0706433799996</v>
      </c>
      <c r="I180" s="128">
        <v>7172.995065269999</v>
      </c>
      <c r="J180" s="128">
        <v>1384.41777682</v>
      </c>
      <c r="K180" s="128">
        <v>284.16485446000002</v>
      </c>
      <c r="L180" s="128">
        <v>2969.03534988</v>
      </c>
      <c r="M180" s="128">
        <v>48.370804270000001</v>
      </c>
      <c r="N180" s="128">
        <v>2426.0954998699995</v>
      </c>
      <c r="O180" s="128">
        <v>942.14721283000017</v>
      </c>
      <c r="P180" s="128">
        <v>554.66019330000006</v>
      </c>
      <c r="Q180" s="128">
        <v>378.02191884000001</v>
      </c>
      <c r="R180" s="128">
        <v>1754.20044001</v>
      </c>
      <c r="S180" s="128">
        <v>173.55466102</v>
      </c>
      <c r="T180" s="128">
        <v>157.2989589</v>
      </c>
      <c r="U180" s="128"/>
      <c r="V180" s="128"/>
    </row>
    <row r="181" spans="1:22">
      <c r="A181" s="13">
        <v>45717</v>
      </c>
      <c r="B181" s="128">
        <v>40801.438715309996</v>
      </c>
      <c r="C181" s="128">
        <v>5692.8742459799996</v>
      </c>
      <c r="D181" s="128">
        <v>1133.60802534</v>
      </c>
      <c r="E181" s="128">
        <v>8925.6903534400008</v>
      </c>
      <c r="F181" s="128">
        <v>3210.3846343700002</v>
      </c>
      <c r="G181" s="128">
        <v>683.60221099</v>
      </c>
      <c r="H181" s="128">
        <v>2600.0855621999999</v>
      </c>
      <c r="I181" s="128">
        <v>7656.1246833500009</v>
      </c>
      <c r="J181" s="128">
        <v>1290.97571862</v>
      </c>
      <c r="K181" s="128">
        <v>230.30380721999998</v>
      </c>
      <c r="L181" s="128">
        <v>3024.3965533599999</v>
      </c>
      <c r="M181" s="128">
        <v>80.305976489999992</v>
      </c>
      <c r="N181" s="128">
        <v>2384.17530584</v>
      </c>
      <c r="O181" s="128">
        <v>932.24812560000009</v>
      </c>
      <c r="P181" s="128">
        <v>613.05989938999994</v>
      </c>
      <c r="Q181" s="128">
        <v>361.25344129999996</v>
      </c>
      <c r="R181" s="128">
        <v>1614.6546425500001</v>
      </c>
      <c r="S181" s="128">
        <v>201.51746689999999</v>
      </c>
      <c r="T181" s="128">
        <v>166.17806236999999</v>
      </c>
      <c r="U181" s="128"/>
      <c r="V181" s="128"/>
    </row>
    <row r="182" spans="1:22">
      <c r="A182" s="13">
        <v>45748</v>
      </c>
      <c r="B182" s="128">
        <v>41316.705101290005</v>
      </c>
      <c r="C182" s="128">
        <v>5777.63599935</v>
      </c>
      <c r="D182" s="128">
        <v>1196.0112595599999</v>
      </c>
      <c r="E182" s="128">
        <v>9707.1390062799983</v>
      </c>
      <c r="F182" s="128">
        <v>2864.2602972600002</v>
      </c>
      <c r="G182" s="128">
        <v>746.51806178999982</v>
      </c>
      <c r="H182" s="128">
        <v>2586.0095881200004</v>
      </c>
      <c r="I182" s="128">
        <v>7208.6058827000015</v>
      </c>
      <c r="J182" s="128">
        <v>1375.5922222300001</v>
      </c>
      <c r="K182" s="128">
        <v>209.80535308999998</v>
      </c>
      <c r="L182" s="128">
        <v>3142.2322187199998</v>
      </c>
      <c r="M182" s="128">
        <v>63.930529249999992</v>
      </c>
      <c r="N182" s="128">
        <v>2456.3045120700003</v>
      </c>
      <c r="O182" s="128">
        <v>1021.4240916700002</v>
      </c>
      <c r="P182" s="128">
        <v>689.70246085000019</v>
      </c>
      <c r="Q182" s="128">
        <v>364.22144918999999</v>
      </c>
      <c r="R182" s="128">
        <v>1558.8485306299999</v>
      </c>
      <c r="S182" s="128">
        <v>203.60560706000001</v>
      </c>
      <c r="T182" s="128">
        <v>144.85803146999999</v>
      </c>
      <c r="U182" s="128"/>
      <c r="V182" s="128"/>
    </row>
    <row r="183" spans="1:22">
      <c r="A183" s="13">
        <v>45778</v>
      </c>
      <c r="B183" s="128">
        <v>40793.09414655999</v>
      </c>
      <c r="C183" s="128">
        <v>5571.2199088300003</v>
      </c>
      <c r="D183" s="128">
        <v>1131.0457961300001</v>
      </c>
      <c r="E183" s="128">
        <v>9924.8643979500011</v>
      </c>
      <c r="F183" s="128">
        <v>2939.0356556599995</v>
      </c>
      <c r="G183" s="128">
        <v>669.05110388999992</v>
      </c>
      <c r="H183" s="128">
        <v>2338.1159865100003</v>
      </c>
      <c r="I183" s="128">
        <v>6977.5364246700001</v>
      </c>
      <c r="J183" s="128">
        <v>1387.5603710800001</v>
      </c>
      <c r="K183" s="128">
        <v>244.16291419000001</v>
      </c>
      <c r="L183" s="128">
        <v>3053.5891645699994</v>
      </c>
      <c r="M183" s="128">
        <v>40.658322439999999</v>
      </c>
      <c r="N183" s="128">
        <v>2496.2051737500001</v>
      </c>
      <c r="O183" s="128">
        <v>1068.61783627</v>
      </c>
      <c r="P183" s="128">
        <v>728.62777389999997</v>
      </c>
      <c r="Q183" s="128">
        <v>356.13914188000001</v>
      </c>
      <c r="R183" s="128">
        <v>1528.6548266099999</v>
      </c>
      <c r="S183" s="128">
        <v>179.47342252999999</v>
      </c>
      <c r="T183" s="128">
        <v>158.53592570000001</v>
      </c>
      <c r="U183" s="128"/>
      <c r="V183" s="128"/>
    </row>
    <row r="184" spans="1:22">
      <c r="A184" s="13">
        <v>45809</v>
      </c>
      <c r="B184" s="128">
        <v>42701.566535500002</v>
      </c>
      <c r="C184" s="128">
        <v>5775.1181293200007</v>
      </c>
      <c r="D184" s="128">
        <v>1424.45772668</v>
      </c>
      <c r="E184" s="128">
        <v>11061.387961690001</v>
      </c>
      <c r="F184" s="128">
        <v>3178.8975370200005</v>
      </c>
      <c r="G184" s="128">
        <v>665.6334805900002</v>
      </c>
      <c r="H184" s="128">
        <v>2490.0091164300002</v>
      </c>
      <c r="I184" s="128">
        <v>6868.1597907199985</v>
      </c>
      <c r="J184" s="128">
        <v>1464.0838130400002</v>
      </c>
      <c r="K184" s="128">
        <v>336.50508888000002</v>
      </c>
      <c r="L184" s="128">
        <v>3193.5606756299994</v>
      </c>
      <c r="M184" s="128">
        <v>62.239863569999997</v>
      </c>
      <c r="N184" s="128">
        <v>2277.4304418300003</v>
      </c>
      <c r="O184" s="128">
        <v>1078.8078186399998</v>
      </c>
      <c r="P184" s="128">
        <v>867.31323601999986</v>
      </c>
      <c r="Q184" s="128">
        <v>287.41449057</v>
      </c>
      <c r="R184" s="128">
        <v>1350.9760251700002</v>
      </c>
      <c r="S184" s="128">
        <v>164.86069967999998</v>
      </c>
      <c r="T184" s="128">
        <v>154.71064001999997</v>
      </c>
      <c r="U184" s="128"/>
      <c r="V184" s="128"/>
    </row>
    <row r="185" spans="1:22">
      <c r="A185" s="13">
        <v>45839</v>
      </c>
      <c r="B185" s="128">
        <v>43444.445228980003</v>
      </c>
      <c r="C185" s="128">
        <v>5571.2684643899993</v>
      </c>
      <c r="D185" s="128">
        <v>1614.4505298800002</v>
      </c>
      <c r="E185" s="128">
        <v>11383.920427379999</v>
      </c>
      <c r="F185" s="128">
        <v>3426.89491662</v>
      </c>
      <c r="G185" s="128">
        <v>629.63574739000001</v>
      </c>
      <c r="H185" s="128">
        <v>2459.2618087199994</v>
      </c>
      <c r="I185" s="128">
        <v>6912.9802785699994</v>
      </c>
      <c r="J185" s="128">
        <v>1451.4921488800001</v>
      </c>
      <c r="K185" s="128">
        <v>395.20774280000001</v>
      </c>
      <c r="L185" s="128">
        <v>3246.9819068299998</v>
      </c>
      <c r="M185" s="128">
        <v>81.687156689999995</v>
      </c>
      <c r="N185" s="128">
        <v>2299.9717784100003</v>
      </c>
      <c r="O185" s="128">
        <v>1170.4125111199999</v>
      </c>
      <c r="P185" s="128">
        <v>851.39216024999996</v>
      </c>
      <c r="Q185" s="128">
        <v>274.91970278000002</v>
      </c>
      <c r="R185" s="128">
        <v>1366.6850749299999</v>
      </c>
      <c r="S185" s="128">
        <v>161.00658636999998</v>
      </c>
      <c r="T185" s="128">
        <v>146.27628697</v>
      </c>
      <c r="U185" s="128"/>
      <c r="V185" s="128"/>
    </row>
    <row r="186" spans="1:22">
      <c r="A186" s="13">
        <v>45870</v>
      </c>
      <c r="B186" s="128">
        <v>45631.650284470001</v>
      </c>
      <c r="C186" s="128">
        <v>5848.728924269999</v>
      </c>
      <c r="D186" s="128">
        <v>1485.3333543600002</v>
      </c>
      <c r="E186" s="128">
        <v>12876.322531279999</v>
      </c>
      <c r="F186" s="128">
        <v>3371.7948456900003</v>
      </c>
      <c r="G186" s="128">
        <v>594.87718085999995</v>
      </c>
      <c r="H186" s="128">
        <v>2504.5367724500002</v>
      </c>
      <c r="I186" s="128">
        <v>7325.8410223299998</v>
      </c>
      <c r="J186" s="128">
        <v>1422.7857456599997</v>
      </c>
      <c r="K186" s="128">
        <v>477.53892003999999</v>
      </c>
      <c r="L186" s="128">
        <v>3211.2777152600002</v>
      </c>
      <c r="M186" s="128">
        <v>88.188778419999991</v>
      </c>
      <c r="N186" s="128">
        <v>2273.13085529</v>
      </c>
      <c r="O186" s="128">
        <v>1044.3090165799999</v>
      </c>
      <c r="P186" s="128">
        <v>898.03237883000008</v>
      </c>
      <c r="Q186" s="128">
        <v>379.39087045000002</v>
      </c>
      <c r="R186" s="128">
        <v>1510.3504576099997</v>
      </c>
      <c r="S186" s="128">
        <v>166.44500467</v>
      </c>
      <c r="T186" s="128">
        <v>152.76591042000001</v>
      </c>
      <c r="U186" s="128"/>
      <c r="V186" s="128"/>
    </row>
    <row r="187" spans="1:22">
      <c r="A187" s="13">
        <v>45901</v>
      </c>
      <c r="B187" s="128">
        <v>44422.153388229999</v>
      </c>
      <c r="C187" s="128">
        <v>5989.7877549100003</v>
      </c>
      <c r="D187" s="128">
        <v>1345.6618360100001</v>
      </c>
      <c r="E187" s="128">
        <v>11123.90974967</v>
      </c>
      <c r="F187" s="128">
        <v>3378.6159627400002</v>
      </c>
      <c r="G187" s="128">
        <v>532.61601803999997</v>
      </c>
      <c r="H187" s="128">
        <v>2382.1939851500001</v>
      </c>
      <c r="I187" s="128">
        <v>7534.6810069399999</v>
      </c>
      <c r="J187" s="128">
        <v>1440.39324343</v>
      </c>
      <c r="K187" s="128">
        <v>463.40311942000005</v>
      </c>
      <c r="L187" s="128">
        <v>3497.9801578799998</v>
      </c>
      <c r="M187" s="128">
        <v>123.90244776000002</v>
      </c>
      <c r="N187" s="128">
        <v>2476.0377991400001</v>
      </c>
      <c r="O187" s="128">
        <v>1051.8488169099999</v>
      </c>
      <c r="P187" s="128">
        <v>828.55136062999986</v>
      </c>
      <c r="Q187" s="128">
        <v>422.81903062999999</v>
      </c>
      <c r="R187" s="128">
        <v>1462.8291223800002</v>
      </c>
      <c r="S187" s="128">
        <v>184.25540914000001</v>
      </c>
      <c r="T187" s="128">
        <v>182.66656745000003</v>
      </c>
      <c r="U187" s="128"/>
      <c r="V187" s="128"/>
    </row>
    <row r="188" spans="1:22">
      <c r="A188" s="13">
        <v>45931</v>
      </c>
      <c r="B188" s="128">
        <v>46185.095028789998</v>
      </c>
      <c r="C188" s="128">
        <v>6226.8501676300002</v>
      </c>
      <c r="D188" s="128">
        <v>1727.2615124400002</v>
      </c>
      <c r="E188" s="128">
        <v>12045.83062189</v>
      </c>
      <c r="F188" s="128">
        <v>2790.5568968600001</v>
      </c>
      <c r="G188" s="128">
        <v>638.37294700999985</v>
      </c>
      <c r="H188" s="128">
        <v>2702.39206805</v>
      </c>
      <c r="I188" s="128">
        <v>7573.4513273700004</v>
      </c>
      <c r="J188" s="128">
        <v>1454.4753654699998</v>
      </c>
      <c r="K188" s="128">
        <v>457.80073254000001</v>
      </c>
      <c r="L188" s="128">
        <v>3648.1460395599997</v>
      </c>
      <c r="M188" s="128">
        <v>116.79112874</v>
      </c>
      <c r="N188" s="128">
        <v>2534.2101449100005</v>
      </c>
      <c r="O188" s="128">
        <v>1160.15717453</v>
      </c>
      <c r="P188" s="128">
        <v>742.11828976000004</v>
      </c>
      <c r="Q188" s="128">
        <v>431.98645245</v>
      </c>
      <c r="R188" s="128">
        <v>1556.9616423800001</v>
      </c>
      <c r="S188" s="128">
        <v>199.45519719000001</v>
      </c>
      <c r="T188" s="128">
        <v>178.27732001000004</v>
      </c>
      <c r="U188" s="128"/>
      <c r="V188" s="128"/>
    </row>
    <row r="189" spans="1:22">
      <c r="A189" s="13">
        <v>45962</v>
      </c>
      <c r="B189" s="128">
        <v>49219.494634460003</v>
      </c>
      <c r="C189" s="128">
        <v>5702.6573166300004</v>
      </c>
      <c r="D189" s="128">
        <v>1527.2219875299998</v>
      </c>
      <c r="E189" s="128">
        <v>15000.052442459999</v>
      </c>
      <c r="F189" s="128">
        <v>2861.1193269</v>
      </c>
      <c r="G189" s="128">
        <v>612.1877434999999</v>
      </c>
      <c r="H189" s="128">
        <v>2789.08651882</v>
      </c>
      <c r="I189" s="128">
        <v>8328.1010530099993</v>
      </c>
      <c r="J189" s="128">
        <v>1535.99996809</v>
      </c>
      <c r="K189" s="128">
        <v>433.57228318</v>
      </c>
      <c r="L189" s="128">
        <v>3559.4722564499998</v>
      </c>
      <c r="M189" s="128">
        <v>184.44275426000002</v>
      </c>
      <c r="N189" s="128">
        <v>2446.4223724199996</v>
      </c>
      <c r="O189" s="128">
        <v>1178.5589165199999</v>
      </c>
      <c r="P189" s="128">
        <v>783.0851196000001</v>
      </c>
      <c r="Q189" s="128">
        <v>432.4467684</v>
      </c>
      <c r="R189" s="128">
        <v>1473.6958521900001</v>
      </c>
      <c r="S189" s="128">
        <v>191.31106148000001</v>
      </c>
      <c r="T189" s="128">
        <v>180.06089302000001</v>
      </c>
      <c r="U189" s="128"/>
      <c r="V189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269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269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hidden="1" outlineLevel="1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 hidden="1" outlineLevel="1" collapsed="1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269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 hidden="1" outlineLevel="1" collapsed="1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 hidden="1" outlineLevel="1" collapsed="1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 hidden="1" outlineLevel="1" collapsed="1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 hidden="1" outlineLevel="1" collapsed="1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 hidden="1" outlineLevel="1" collapsed="1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 hidden="1" outlineLevel="1" collapsed="1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 hidden="1" outlineLevel="1" collapsed="1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 hidden="1" outlineLevel="1" collapsed="1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 hidden="1" outlineLevel="1" collapsed="1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 hidden="1" outlineLevel="1" collapsed="1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 hidden="1" outlineLevel="1" collapsed="1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  <row r="170" spans="1:31" ht="13.8" hidden="1" outlineLevel="1" collapsed="1">
      <c r="A170" s="13">
        <v>45383</v>
      </c>
      <c r="B170" s="45">
        <v>18.6662</v>
      </c>
      <c r="C170" s="45">
        <v>19.064399999999999</v>
      </c>
      <c r="D170" s="45">
        <v>18.590199999999999</v>
      </c>
      <c r="E170" s="45">
        <v>17.396999999999998</v>
      </c>
      <c r="F170" s="45">
        <v>20.738800000000001</v>
      </c>
      <c r="G170" s="45">
        <v>10.4931</v>
      </c>
      <c r="H170" s="45">
        <v>20.5319</v>
      </c>
      <c r="I170" s="45">
        <v>19.064399999999999</v>
      </c>
      <c r="J170" s="45">
        <v>20.863499999999998</v>
      </c>
      <c r="K170" s="45">
        <v>19.9527</v>
      </c>
      <c r="L170" s="45">
        <v>22.159300000000002</v>
      </c>
      <c r="M170" s="45">
        <v>14.8611</v>
      </c>
      <c r="N170" s="45">
        <v>6.2050999999999998</v>
      </c>
      <c r="O170" s="45">
        <v>0</v>
      </c>
      <c r="P170" s="45">
        <v>6.2050999999999998</v>
      </c>
      <c r="Q170" s="45">
        <v>6.2514000000000003</v>
      </c>
      <c r="R170" s="45">
        <v>6.2793999999999999</v>
      </c>
      <c r="S170" s="45">
        <v>5.7558999999999996</v>
      </c>
      <c r="T170" s="45">
        <v>6.0359999999999996</v>
      </c>
      <c r="U170" s="45">
        <v>0</v>
      </c>
      <c r="V170" s="45">
        <v>6.0359999999999996</v>
      </c>
      <c r="W170" s="45">
        <v>5.8773</v>
      </c>
      <c r="X170" s="45">
        <v>6.2187999999999999</v>
      </c>
      <c r="Y170" s="45">
        <v>8.4644999999999992</v>
      </c>
      <c r="Z170" s="45">
        <v>6.4306999999999999</v>
      </c>
      <c r="AA170" s="45">
        <v>0</v>
      </c>
      <c r="AB170" s="45">
        <v>6.4306999999999999</v>
      </c>
      <c r="AC170" s="45">
        <v>6.9024000000000001</v>
      </c>
      <c r="AD170" s="45">
        <v>6.3669000000000002</v>
      </c>
      <c r="AE170" s="45">
        <v>5.2901999999999996</v>
      </c>
    </row>
    <row r="171" spans="1:31" ht="13.8" hidden="1" outlineLevel="1" collapsed="1">
      <c r="A171" s="13">
        <v>45413</v>
      </c>
      <c r="B171" s="45">
        <v>16.284600000000001</v>
      </c>
      <c r="C171" s="45">
        <v>18.239599999999999</v>
      </c>
      <c r="D171" s="45">
        <v>15.66</v>
      </c>
      <c r="E171" s="45">
        <v>15.1593</v>
      </c>
      <c r="F171" s="45">
        <v>17.4483</v>
      </c>
      <c r="G171" s="45">
        <v>5.4455999999999998</v>
      </c>
      <c r="H171" s="45">
        <v>17.560500000000001</v>
      </c>
      <c r="I171" s="45">
        <v>18.239599999999999</v>
      </c>
      <c r="J171" s="45">
        <v>17.3063</v>
      </c>
      <c r="K171" s="45">
        <v>16.563800000000001</v>
      </c>
      <c r="L171" s="45">
        <v>19.0763</v>
      </c>
      <c r="M171" s="45">
        <v>17</v>
      </c>
      <c r="N171" s="45">
        <v>6.0518000000000001</v>
      </c>
      <c r="O171" s="45">
        <v>0</v>
      </c>
      <c r="P171" s="45">
        <v>6.0518000000000001</v>
      </c>
      <c r="Q171" s="45">
        <v>5.9931000000000001</v>
      </c>
      <c r="R171" s="45">
        <v>6.5377000000000001</v>
      </c>
      <c r="S171" s="45">
        <v>5.2713000000000001</v>
      </c>
      <c r="T171" s="45">
        <v>5.9977</v>
      </c>
      <c r="U171" s="45">
        <v>0</v>
      </c>
      <c r="V171" s="45">
        <v>5.9977</v>
      </c>
      <c r="W171" s="45">
        <v>5.7041000000000004</v>
      </c>
      <c r="X171" s="45">
        <v>6.6257000000000001</v>
      </c>
      <c r="Y171" s="45">
        <v>6.1691000000000003</v>
      </c>
      <c r="Z171" s="45">
        <v>6.0735999999999999</v>
      </c>
      <c r="AA171" s="45">
        <v>0</v>
      </c>
      <c r="AB171" s="45">
        <v>6.0735999999999999</v>
      </c>
      <c r="AC171" s="45">
        <v>6.1220999999999997</v>
      </c>
      <c r="AD171" s="45">
        <v>6.4901999999999997</v>
      </c>
      <c r="AE171" s="45">
        <v>5.2500999999999998</v>
      </c>
    </row>
    <row r="172" spans="1:31" ht="13.8" hidden="1" outlineLevel="1" collapsed="1">
      <c r="A172" s="13">
        <v>45444</v>
      </c>
      <c r="B172" s="45">
        <v>16.0107</v>
      </c>
      <c r="C172" s="45">
        <v>18.4071</v>
      </c>
      <c r="D172" s="45">
        <v>15.1912</v>
      </c>
      <c r="E172" s="45">
        <v>15.860799999999999</v>
      </c>
      <c r="F172" s="45">
        <v>14.552300000000001</v>
      </c>
      <c r="G172" s="45">
        <v>6.5255999999999998</v>
      </c>
      <c r="H172" s="45">
        <v>18.254100000000001</v>
      </c>
      <c r="I172" s="45">
        <v>18.4071</v>
      </c>
      <c r="J172" s="45">
        <v>18.1845</v>
      </c>
      <c r="K172" s="45">
        <v>17.692699999999999</v>
      </c>
      <c r="L172" s="45">
        <v>19.132000000000001</v>
      </c>
      <c r="M172" s="45">
        <v>17</v>
      </c>
      <c r="N172" s="45">
        <v>6.1024000000000003</v>
      </c>
      <c r="O172" s="45">
        <v>0</v>
      </c>
      <c r="P172" s="45">
        <v>6.1024000000000003</v>
      </c>
      <c r="Q172" s="45">
        <v>6.4649000000000001</v>
      </c>
      <c r="R172" s="45">
        <v>5.923</v>
      </c>
      <c r="S172" s="45">
        <v>5.4088000000000003</v>
      </c>
      <c r="T172" s="45">
        <v>5.8814000000000002</v>
      </c>
      <c r="U172" s="45">
        <v>0</v>
      </c>
      <c r="V172" s="45">
        <v>5.8814000000000002</v>
      </c>
      <c r="W172" s="45">
        <v>5.7976000000000001</v>
      </c>
      <c r="X172" s="45">
        <v>5.9043000000000001</v>
      </c>
      <c r="Y172" s="45">
        <v>0</v>
      </c>
      <c r="Z172" s="45">
        <v>6.2759</v>
      </c>
      <c r="AA172" s="45">
        <v>0</v>
      </c>
      <c r="AB172" s="45">
        <v>6.2759</v>
      </c>
      <c r="AC172" s="45">
        <v>6.6794000000000002</v>
      </c>
      <c r="AD172" s="45">
        <v>5.9542000000000002</v>
      </c>
      <c r="AE172" s="45">
        <v>5.4088000000000003</v>
      </c>
    </row>
    <row r="173" spans="1:31" ht="13.8" hidden="1" outlineLevel="1" collapsed="1">
      <c r="A173" s="13">
        <v>45474</v>
      </c>
      <c r="B173" s="45">
        <v>16.236000000000001</v>
      </c>
      <c r="C173" s="45">
        <v>18.154699999999998</v>
      </c>
      <c r="D173" s="45">
        <v>15.8712</v>
      </c>
      <c r="E173" s="45">
        <v>15.686400000000001</v>
      </c>
      <c r="F173" s="45">
        <v>18.434100000000001</v>
      </c>
      <c r="G173" s="45">
        <v>4.6612</v>
      </c>
      <c r="H173" s="45">
        <v>19.153600000000001</v>
      </c>
      <c r="I173" s="45">
        <v>18.154699999999998</v>
      </c>
      <c r="J173" s="45">
        <v>19.406099999999999</v>
      </c>
      <c r="K173" s="45">
        <v>18.728999999999999</v>
      </c>
      <c r="L173" s="45">
        <v>19.897200000000002</v>
      </c>
      <c r="M173" s="45">
        <v>16.319299999999998</v>
      </c>
      <c r="N173" s="45">
        <v>5.1393000000000004</v>
      </c>
      <c r="O173" s="45">
        <v>0</v>
      </c>
      <c r="P173" s="45">
        <v>5.1393000000000004</v>
      </c>
      <c r="Q173" s="45">
        <v>5.5750999999999999</v>
      </c>
      <c r="R173" s="45">
        <v>5.7925000000000004</v>
      </c>
      <c r="S173" s="45">
        <v>4.4255000000000004</v>
      </c>
      <c r="T173" s="45">
        <v>4.5990000000000002</v>
      </c>
      <c r="U173" s="45">
        <v>0</v>
      </c>
      <c r="V173" s="45">
        <v>4.5990000000000002</v>
      </c>
      <c r="W173" s="45">
        <v>5.5381999999999998</v>
      </c>
      <c r="X173" s="45">
        <v>5.9969000000000001</v>
      </c>
      <c r="Y173" s="45">
        <v>4.3613999999999997</v>
      </c>
      <c r="Z173" s="45">
        <v>5.6285999999999996</v>
      </c>
      <c r="AA173" s="45">
        <v>0</v>
      </c>
      <c r="AB173" s="45">
        <v>5.6285999999999996</v>
      </c>
      <c r="AC173" s="45">
        <v>5.5811999999999999</v>
      </c>
      <c r="AD173" s="45">
        <v>5.7565999999999997</v>
      </c>
      <c r="AE173" s="45">
        <v>5.3650000000000002</v>
      </c>
    </row>
    <row r="174" spans="1:31" ht="13.8" hidden="1" outlineLevel="1" collapsed="1">
      <c r="A174" s="13">
        <v>45505</v>
      </c>
      <c r="B174" s="45">
        <v>14.7508</v>
      </c>
      <c r="C174" s="45">
        <v>17.822299999999998</v>
      </c>
      <c r="D174" s="45">
        <v>13.700799999999999</v>
      </c>
      <c r="E174" s="45">
        <v>15.786899999999999</v>
      </c>
      <c r="F174" s="45">
        <v>10.8484</v>
      </c>
      <c r="G174" s="45">
        <v>12.3598</v>
      </c>
      <c r="H174" s="45">
        <v>17.7377</v>
      </c>
      <c r="I174" s="45">
        <v>17.822299999999998</v>
      </c>
      <c r="J174" s="45">
        <v>17.6934</v>
      </c>
      <c r="K174" s="45">
        <v>17.2102</v>
      </c>
      <c r="L174" s="45">
        <v>19.756799999999998</v>
      </c>
      <c r="M174" s="45">
        <v>14.392300000000001</v>
      </c>
      <c r="N174" s="45">
        <v>6.1806000000000001</v>
      </c>
      <c r="O174" s="45">
        <v>0</v>
      </c>
      <c r="P174" s="45">
        <v>6.1806000000000001</v>
      </c>
      <c r="Q174" s="45">
        <v>6.5365000000000002</v>
      </c>
      <c r="R174" s="45">
        <v>6.0903</v>
      </c>
      <c r="S174" s="45">
        <v>5.5427999999999997</v>
      </c>
      <c r="T174" s="45">
        <v>6.6673</v>
      </c>
      <c r="U174" s="45">
        <v>0</v>
      </c>
      <c r="V174" s="45">
        <v>6.6673</v>
      </c>
      <c r="W174" s="45">
        <v>7.7729999999999997</v>
      </c>
      <c r="X174" s="45">
        <v>5.6790000000000003</v>
      </c>
      <c r="Y174" s="45">
        <v>0</v>
      </c>
      <c r="Z174" s="45">
        <v>6.0580999999999996</v>
      </c>
      <c r="AA174" s="45">
        <v>0</v>
      </c>
      <c r="AB174" s="45">
        <v>6.0580999999999996</v>
      </c>
      <c r="AC174" s="45">
        <v>5.5949</v>
      </c>
      <c r="AD174" s="45">
        <v>6.1565000000000003</v>
      </c>
      <c r="AE174" s="45">
        <v>5.5427999999999997</v>
      </c>
    </row>
    <row r="175" spans="1:31" ht="13.8" hidden="1" outlineLevel="1" collapsed="1">
      <c r="A175" s="13">
        <v>45536</v>
      </c>
      <c r="B175" s="45">
        <v>14.6623</v>
      </c>
      <c r="C175" s="45">
        <v>17.104800000000001</v>
      </c>
      <c r="D175" s="45">
        <v>13.7636</v>
      </c>
      <c r="E175" s="45">
        <v>14.268599999999999</v>
      </c>
      <c r="F175" s="45">
        <v>12.9398</v>
      </c>
      <c r="G175" s="45">
        <v>6.1980000000000004</v>
      </c>
      <c r="H175" s="45">
        <v>17.0107</v>
      </c>
      <c r="I175" s="45">
        <v>17.104800000000001</v>
      </c>
      <c r="J175" s="45">
        <v>16.9621</v>
      </c>
      <c r="K175" s="45">
        <v>16.3033</v>
      </c>
      <c r="L175" s="45">
        <v>19.564499999999999</v>
      </c>
      <c r="M175" s="45">
        <v>20.227599999999999</v>
      </c>
      <c r="N175" s="45">
        <v>5.8144999999999998</v>
      </c>
      <c r="O175" s="45">
        <v>0</v>
      </c>
      <c r="P175" s="45">
        <v>5.8144999999999998</v>
      </c>
      <c r="Q175" s="45">
        <v>5.9401999999999999</v>
      </c>
      <c r="R175" s="45">
        <v>5.7561999999999998</v>
      </c>
      <c r="S175" s="45">
        <v>5.2114000000000003</v>
      </c>
      <c r="T175" s="45">
        <v>6.8263999999999996</v>
      </c>
      <c r="U175" s="45">
        <v>0</v>
      </c>
      <c r="V175" s="45">
        <v>6.8263999999999996</v>
      </c>
      <c r="W175" s="45">
        <v>6.2873999999999999</v>
      </c>
      <c r="X175" s="45">
        <v>8.0599000000000007</v>
      </c>
      <c r="Y175" s="45">
        <v>6.2754000000000003</v>
      </c>
      <c r="Z175" s="45">
        <v>5.3140999999999998</v>
      </c>
      <c r="AA175" s="45">
        <v>0</v>
      </c>
      <c r="AB175" s="45">
        <v>5.3140999999999998</v>
      </c>
      <c r="AC175" s="45">
        <v>5.6287000000000003</v>
      </c>
      <c r="AD175" s="45">
        <v>5.1086</v>
      </c>
      <c r="AE175" s="45">
        <v>5.1921999999999997</v>
      </c>
    </row>
    <row r="176" spans="1:31" ht="13.8" hidden="1" outlineLevel="1" collapsed="1">
      <c r="A176" s="13">
        <v>45566</v>
      </c>
      <c r="B176" s="45">
        <v>17.119</v>
      </c>
      <c r="C176" s="45">
        <v>17.2</v>
      </c>
      <c r="D176" s="45">
        <v>17.0989</v>
      </c>
      <c r="E176" s="45">
        <v>16.45</v>
      </c>
      <c r="F176" s="45">
        <v>18.639399999999998</v>
      </c>
      <c r="G176" s="45">
        <v>8.9305000000000003</v>
      </c>
      <c r="H176" s="45">
        <v>18.310600000000001</v>
      </c>
      <c r="I176" s="45">
        <v>17.2</v>
      </c>
      <c r="J176" s="45">
        <v>18.624199999999998</v>
      </c>
      <c r="K176" s="45">
        <v>17.513999999999999</v>
      </c>
      <c r="L176" s="45">
        <v>20.279399999999999</v>
      </c>
      <c r="M176" s="45">
        <v>14.7768</v>
      </c>
      <c r="N176" s="45">
        <v>6.0970000000000004</v>
      </c>
      <c r="O176" s="45">
        <v>0</v>
      </c>
      <c r="P176" s="45">
        <v>6.0970000000000004</v>
      </c>
      <c r="Q176" s="45">
        <v>6.1016000000000004</v>
      </c>
      <c r="R176" s="45">
        <v>6.4690000000000003</v>
      </c>
      <c r="S176" s="45">
        <v>5.2187000000000001</v>
      </c>
      <c r="T176" s="45">
        <v>5.8952</v>
      </c>
      <c r="U176" s="45">
        <v>0</v>
      </c>
      <c r="V176" s="45">
        <v>5.8952</v>
      </c>
      <c r="W176" s="45">
        <v>5.0671999999999997</v>
      </c>
      <c r="X176" s="45">
        <v>8.3520000000000003</v>
      </c>
      <c r="Y176" s="45">
        <v>6.2754000000000003</v>
      </c>
      <c r="Z176" s="45">
        <v>6.1132999999999997</v>
      </c>
      <c r="AA176" s="45">
        <v>0</v>
      </c>
      <c r="AB176" s="45">
        <v>6.1132999999999997</v>
      </c>
      <c r="AC176" s="45">
        <v>6.2579000000000002</v>
      </c>
      <c r="AD176" s="45">
        <v>6.3788999999999998</v>
      </c>
      <c r="AE176" s="45">
        <v>5.2130000000000001</v>
      </c>
    </row>
    <row r="177" spans="1:31" ht="13.8" collapsed="1">
      <c r="A177" s="13">
        <v>45597</v>
      </c>
      <c r="B177" s="45">
        <v>13.5082</v>
      </c>
      <c r="C177" s="45">
        <v>17.113399999999999</v>
      </c>
      <c r="D177" s="45">
        <v>12.579700000000001</v>
      </c>
      <c r="E177" s="45">
        <v>11.4124</v>
      </c>
      <c r="F177" s="45">
        <v>14.3956</v>
      </c>
      <c r="G177" s="45">
        <v>16.8323</v>
      </c>
      <c r="H177" s="45">
        <v>16.666899999999998</v>
      </c>
      <c r="I177" s="45">
        <v>17.113399999999999</v>
      </c>
      <c r="J177" s="45">
        <v>16.494</v>
      </c>
      <c r="K177" s="45">
        <v>15.650499999999999</v>
      </c>
      <c r="L177" s="45">
        <v>17.625</v>
      </c>
      <c r="M177" s="45">
        <v>17.419799999999999</v>
      </c>
      <c r="N177" s="45">
        <v>4.7882999999999996</v>
      </c>
      <c r="O177" s="45">
        <v>0</v>
      </c>
      <c r="P177" s="45">
        <v>4.7882999999999996</v>
      </c>
      <c r="Q177" s="45">
        <v>4.5130999999999997</v>
      </c>
      <c r="R177" s="45">
        <v>5.4292999999999996</v>
      </c>
      <c r="S177" s="45">
        <v>4.9287999999999998</v>
      </c>
      <c r="T177" s="45">
        <v>5.476</v>
      </c>
      <c r="U177" s="45">
        <v>0</v>
      </c>
      <c r="V177" s="45">
        <v>5.476</v>
      </c>
      <c r="W177" s="45">
        <v>5.7857000000000003</v>
      </c>
      <c r="X177" s="45">
        <v>5.3951000000000002</v>
      </c>
      <c r="Y177" s="45">
        <v>6.4036</v>
      </c>
      <c r="Z177" s="45">
        <v>4.6974999999999998</v>
      </c>
      <c r="AA177" s="45">
        <v>0</v>
      </c>
      <c r="AB177" s="45">
        <v>4.6974999999999998</v>
      </c>
      <c r="AC177" s="45">
        <v>4.4691000000000001</v>
      </c>
      <c r="AD177" s="45">
        <v>5.4446000000000003</v>
      </c>
      <c r="AE177" s="45">
        <v>4.25</v>
      </c>
    </row>
    <row r="178" spans="1:31" ht="13.8">
      <c r="A178" s="13">
        <v>45627</v>
      </c>
      <c r="B178" s="45">
        <v>14.822800000000001</v>
      </c>
      <c r="C178" s="45">
        <v>16.598700000000001</v>
      </c>
      <c r="D178" s="45">
        <v>14.3536</v>
      </c>
      <c r="E178" s="45">
        <v>14.567500000000001</v>
      </c>
      <c r="F178" s="45">
        <v>15.0982</v>
      </c>
      <c r="G178" s="45">
        <v>5.2237</v>
      </c>
      <c r="H178" s="45">
        <v>16.569400000000002</v>
      </c>
      <c r="I178" s="45">
        <v>16.598700000000001</v>
      </c>
      <c r="J178" s="45">
        <v>16.559799999999999</v>
      </c>
      <c r="K178" s="45">
        <v>15.8508</v>
      </c>
      <c r="L178" s="45">
        <v>17.557200000000002</v>
      </c>
      <c r="M178" s="45">
        <v>19.2394</v>
      </c>
      <c r="N178" s="45">
        <v>5.4173</v>
      </c>
      <c r="O178" s="45">
        <v>0</v>
      </c>
      <c r="P178" s="45">
        <v>5.4173</v>
      </c>
      <c r="Q178" s="45">
        <v>4.8566000000000003</v>
      </c>
      <c r="R178" s="45">
        <v>5.9808000000000003</v>
      </c>
      <c r="S178" s="45">
        <v>5.0782999999999996</v>
      </c>
      <c r="T178" s="45">
        <v>6.4013999999999998</v>
      </c>
      <c r="U178" s="45">
        <v>0</v>
      </c>
      <c r="V178" s="45">
        <v>6.4013999999999998</v>
      </c>
      <c r="W178" s="45">
        <v>5.7759</v>
      </c>
      <c r="X178" s="45">
        <v>6.4226999999999999</v>
      </c>
      <c r="Y178" s="45">
        <v>9.1110000000000007</v>
      </c>
      <c r="Z178" s="45">
        <v>5.1257999999999999</v>
      </c>
      <c r="AA178" s="45">
        <v>0</v>
      </c>
      <c r="AB178" s="45">
        <v>5.1257999999999999</v>
      </c>
      <c r="AC178" s="45">
        <v>4.6570999999999998</v>
      </c>
      <c r="AD178" s="45">
        <v>5.7366000000000001</v>
      </c>
      <c r="AE178" s="45">
        <v>4.8677999999999999</v>
      </c>
    </row>
    <row r="179" spans="1:31" ht="13.8">
      <c r="A179" s="13">
        <v>45658</v>
      </c>
      <c r="B179" s="45">
        <v>16.7</v>
      </c>
      <c r="C179" s="45">
        <v>16.590499999999999</v>
      </c>
      <c r="D179" s="45">
        <v>16.719799999999999</v>
      </c>
      <c r="E179" s="45">
        <v>15.2691</v>
      </c>
      <c r="F179" s="45">
        <v>17.954599999999999</v>
      </c>
      <c r="G179" s="45">
        <v>8.7788000000000004</v>
      </c>
      <c r="H179" s="45">
        <v>18.386800000000001</v>
      </c>
      <c r="I179" s="45">
        <v>16.590499999999999</v>
      </c>
      <c r="J179" s="45">
        <v>18.773700000000002</v>
      </c>
      <c r="K179" s="45">
        <v>16.8658</v>
      </c>
      <c r="L179" s="45">
        <v>19.739799999999999</v>
      </c>
      <c r="M179" s="45">
        <v>18.7957</v>
      </c>
      <c r="N179" s="45">
        <v>6.0477999999999996</v>
      </c>
      <c r="O179" s="45">
        <v>0</v>
      </c>
      <c r="P179" s="45">
        <v>6.0477999999999996</v>
      </c>
      <c r="Q179" s="45">
        <v>6.2317999999999998</v>
      </c>
      <c r="R179" s="45">
        <v>6.0888999999999998</v>
      </c>
      <c r="S179" s="45">
        <v>5.6222000000000003</v>
      </c>
      <c r="T179" s="45">
        <v>6.4622999999999999</v>
      </c>
      <c r="U179" s="45">
        <v>0</v>
      </c>
      <c r="V179" s="45">
        <v>6.4622999999999999</v>
      </c>
      <c r="W179" s="45">
        <v>8.5340000000000007</v>
      </c>
      <c r="X179" s="45">
        <v>5.9157000000000002</v>
      </c>
      <c r="Y179" s="45">
        <v>8.7562999999999995</v>
      </c>
      <c r="Z179" s="45">
        <v>5.9074999999999998</v>
      </c>
      <c r="AA179" s="45">
        <v>0</v>
      </c>
      <c r="AB179" s="45">
        <v>5.9074999999999998</v>
      </c>
      <c r="AC179" s="45">
        <v>5.8747999999999996</v>
      </c>
      <c r="AD179" s="45">
        <v>6.2004999999999999</v>
      </c>
      <c r="AE179" s="45">
        <v>5.4222000000000001</v>
      </c>
    </row>
    <row r="180" spans="1:31" ht="13.8">
      <c r="A180" s="13">
        <v>45689</v>
      </c>
      <c r="B180" s="45">
        <v>13.8346</v>
      </c>
      <c r="C180" s="45">
        <v>16.486899999999999</v>
      </c>
      <c r="D180" s="45">
        <v>13.3294</v>
      </c>
      <c r="E180" s="45">
        <v>13.7575</v>
      </c>
      <c r="F180" s="45">
        <v>12.8962</v>
      </c>
      <c r="G180" s="45">
        <v>8.8102</v>
      </c>
      <c r="H180" s="45">
        <v>16.815999999999999</v>
      </c>
      <c r="I180" s="45">
        <v>16.486899999999999</v>
      </c>
      <c r="J180" s="45">
        <v>16.9056</v>
      </c>
      <c r="K180" s="45">
        <v>16.386099999999999</v>
      </c>
      <c r="L180" s="45">
        <v>17.842400000000001</v>
      </c>
      <c r="M180" s="45">
        <v>15.960699999999999</v>
      </c>
      <c r="N180" s="45">
        <v>5.0119999999999996</v>
      </c>
      <c r="O180" s="45">
        <v>0</v>
      </c>
      <c r="P180" s="45">
        <v>5.0119999999999996</v>
      </c>
      <c r="Q180" s="45">
        <v>4.4972000000000003</v>
      </c>
      <c r="R180" s="45">
        <v>5.3860999999999999</v>
      </c>
      <c r="S180" s="45">
        <v>5.3356000000000003</v>
      </c>
      <c r="T180" s="45">
        <v>5.0815000000000001</v>
      </c>
      <c r="U180" s="45">
        <v>0</v>
      </c>
      <c r="V180" s="45">
        <v>5.0815000000000001</v>
      </c>
      <c r="W180" s="45">
        <v>4.9821</v>
      </c>
      <c r="X180" s="45">
        <v>5.0518999999999998</v>
      </c>
      <c r="Y180" s="45">
        <v>6.38</v>
      </c>
      <c r="Z180" s="45">
        <v>4.9599000000000002</v>
      </c>
      <c r="AA180" s="45">
        <v>0</v>
      </c>
      <c r="AB180" s="45">
        <v>4.9599000000000002</v>
      </c>
      <c r="AC180" s="45">
        <v>4.4405000000000001</v>
      </c>
      <c r="AD180" s="45">
        <v>6.0926</v>
      </c>
      <c r="AE180" s="45">
        <v>4.7079000000000004</v>
      </c>
    </row>
    <row r="181" spans="1:31" ht="13.8">
      <c r="A181" s="13">
        <v>45717</v>
      </c>
      <c r="B181" s="45">
        <v>14.1646</v>
      </c>
      <c r="C181" s="45">
        <v>16.426100000000002</v>
      </c>
      <c r="D181" s="45">
        <v>13.6036</v>
      </c>
      <c r="E181" s="45">
        <v>13.093400000000001</v>
      </c>
      <c r="F181" s="45">
        <v>15.7636</v>
      </c>
      <c r="G181" s="45">
        <v>5.7767999999999997</v>
      </c>
      <c r="H181" s="45">
        <v>17.088899999999999</v>
      </c>
      <c r="I181" s="45">
        <v>16.426100000000002</v>
      </c>
      <c r="J181" s="45">
        <v>17.322099999999999</v>
      </c>
      <c r="K181" s="45">
        <v>16.9954</v>
      </c>
      <c r="L181" s="45">
        <v>17.783000000000001</v>
      </c>
      <c r="M181" s="45">
        <v>17.594000000000001</v>
      </c>
      <c r="N181" s="45">
        <v>4.7088000000000001</v>
      </c>
      <c r="O181" s="45">
        <v>0</v>
      </c>
      <c r="P181" s="45">
        <v>4.7088000000000001</v>
      </c>
      <c r="Q181" s="45">
        <v>4.1891999999999996</v>
      </c>
      <c r="R181" s="45">
        <v>6.3506999999999998</v>
      </c>
      <c r="S181" s="45">
        <v>4.5583</v>
      </c>
      <c r="T181" s="45">
        <v>6.6010999999999997</v>
      </c>
      <c r="U181" s="45">
        <v>0</v>
      </c>
      <c r="V181" s="45">
        <v>6.6010999999999997</v>
      </c>
      <c r="W181" s="45">
        <v>6.3445</v>
      </c>
      <c r="X181" s="45">
        <v>7.3434999999999997</v>
      </c>
      <c r="Y181" s="45">
        <v>6.5559000000000003</v>
      </c>
      <c r="Z181" s="45">
        <v>4.5739999999999998</v>
      </c>
      <c r="AA181" s="45">
        <v>0</v>
      </c>
      <c r="AB181" s="45">
        <v>4.5739999999999998</v>
      </c>
      <c r="AC181" s="45">
        <v>4.0042999999999997</v>
      </c>
      <c r="AD181" s="45">
        <v>6.2644000000000002</v>
      </c>
      <c r="AE181" s="45">
        <v>4.5426000000000002</v>
      </c>
    </row>
    <row r="182" spans="1:31" ht="13.8">
      <c r="A182" s="13">
        <v>45748</v>
      </c>
      <c r="B182" s="45">
        <v>16.467400000000001</v>
      </c>
      <c r="C182" s="45">
        <v>16.3993</v>
      </c>
      <c r="D182" s="45">
        <v>16.479900000000001</v>
      </c>
      <c r="E182" s="45">
        <v>15.146000000000001</v>
      </c>
      <c r="F182" s="45">
        <v>18.043900000000001</v>
      </c>
      <c r="G182" s="45">
        <v>7.5923999999999996</v>
      </c>
      <c r="H182" s="45">
        <v>18.178899999999999</v>
      </c>
      <c r="I182" s="45">
        <v>16.3993</v>
      </c>
      <c r="J182" s="45">
        <v>18.564800000000002</v>
      </c>
      <c r="K182" s="45">
        <v>17.072399999999998</v>
      </c>
      <c r="L182" s="45">
        <v>19.440300000000001</v>
      </c>
      <c r="M182" s="45">
        <v>19.4998</v>
      </c>
      <c r="N182" s="45">
        <v>5.0801999999999996</v>
      </c>
      <c r="O182" s="45">
        <v>0</v>
      </c>
      <c r="P182" s="45">
        <v>5.0801999999999996</v>
      </c>
      <c r="Q182" s="45">
        <v>4.7830000000000004</v>
      </c>
      <c r="R182" s="45">
        <v>5.2797999999999998</v>
      </c>
      <c r="S182" s="45">
        <v>5.2293000000000003</v>
      </c>
      <c r="T182" s="45">
        <v>6.0636999999999999</v>
      </c>
      <c r="U182" s="45">
        <v>0</v>
      </c>
      <c r="V182" s="45">
        <v>6.0636999999999999</v>
      </c>
      <c r="W182" s="45">
        <v>6.3887999999999998</v>
      </c>
      <c r="X182" s="45">
        <v>5.9839000000000002</v>
      </c>
      <c r="Y182" s="45">
        <v>6.5559000000000003</v>
      </c>
      <c r="Z182" s="45">
        <v>4.8933999999999997</v>
      </c>
      <c r="AA182" s="45">
        <v>0</v>
      </c>
      <c r="AB182" s="45">
        <v>4.8933999999999997</v>
      </c>
      <c r="AC182" s="45">
        <v>4.6391999999999998</v>
      </c>
      <c r="AD182" s="45">
        <v>4.9080000000000004</v>
      </c>
      <c r="AE182" s="45">
        <v>5.2272999999999996</v>
      </c>
    </row>
    <row r="183" spans="1:31" ht="13.8">
      <c r="A183" s="13">
        <v>45778</v>
      </c>
      <c r="B183" s="45">
        <v>14.7508</v>
      </c>
      <c r="C183" s="45">
        <v>16.8399</v>
      </c>
      <c r="D183" s="45">
        <v>14.2126</v>
      </c>
      <c r="E183" s="45">
        <v>15.826000000000001</v>
      </c>
      <c r="F183" s="45">
        <v>13.059799999999999</v>
      </c>
      <c r="G183" s="45">
        <v>6.8535000000000004</v>
      </c>
      <c r="H183" s="45">
        <v>17.547000000000001</v>
      </c>
      <c r="I183" s="45">
        <v>16.8399</v>
      </c>
      <c r="J183" s="45">
        <v>17.802</v>
      </c>
      <c r="K183" s="45">
        <v>17.930399999999999</v>
      </c>
      <c r="L183" s="45">
        <v>17.594899999999999</v>
      </c>
      <c r="M183" s="45">
        <v>17.110800000000001</v>
      </c>
      <c r="N183" s="45">
        <v>5.2317999999999998</v>
      </c>
      <c r="O183" s="45">
        <v>0</v>
      </c>
      <c r="P183" s="45">
        <v>5.2317999999999998</v>
      </c>
      <c r="Q183" s="45">
        <v>4.9962</v>
      </c>
      <c r="R183" s="45">
        <v>5.5719000000000003</v>
      </c>
      <c r="S183" s="45">
        <v>4.5830000000000002</v>
      </c>
      <c r="T183" s="45">
        <v>6.0292000000000003</v>
      </c>
      <c r="U183" s="45">
        <v>0</v>
      </c>
      <c r="V183" s="45">
        <v>6.0292000000000003</v>
      </c>
      <c r="W183" s="45">
        <v>6.5151000000000003</v>
      </c>
      <c r="X183" s="45">
        <v>5.883</v>
      </c>
      <c r="Y183" s="45">
        <v>6.7492999999999999</v>
      </c>
      <c r="Z183" s="45">
        <v>5.0735000000000001</v>
      </c>
      <c r="AA183" s="45">
        <v>0</v>
      </c>
      <c r="AB183" s="45">
        <v>5.0735000000000001</v>
      </c>
      <c r="AC183" s="45">
        <v>4.7865000000000002</v>
      </c>
      <c r="AD183" s="45">
        <v>5.4724000000000004</v>
      </c>
      <c r="AE183" s="45">
        <v>4.5763999999999996</v>
      </c>
    </row>
    <row r="184" spans="1:31" ht="13.8">
      <c r="A184" s="13">
        <v>45809</v>
      </c>
      <c r="B184" s="45">
        <v>14.777200000000001</v>
      </c>
      <c r="C184" s="45">
        <v>16.7455</v>
      </c>
      <c r="D184" s="45">
        <v>14.2042</v>
      </c>
      <c r="E184" s="45">
        <v>15.075100000000001</v>
      </c>
      <c r="F184" s="45">
        <v>13.6875</v>
      </c>
      <c r="G184" s="45">
        <v>11.754899999999999</v>
      </c>
      <c r="H184" s="45">
        <v>17.202400000000001</v>
      </c>
      <c r="I184" s="45">
        <v>16.7455</v>
      </c>
      <c r="J184" s="45">
        <v>17.3826</v>
      </c>
      <c r="K184" s="45">
        <v>17.299399999999999</v>
      </c>
      <c r="L184" s="45">
        <v>17.353899999999999</v>
      </c>
      <c r="M184" s="45">
        <v>20.092600000000001</v>
      </c>
      <c r="N184" s="45">
        <v>5.2323000000000004</v>
      </c>
      <c r="O184" s="45">
        <v>0</v>
      </c>
      <c r="P184" s="45">
        <v>5.2323000000000004</v>
      </c>
      <c r="Q184" s="45">
        <v>5.3739999999999997</v>
      </c>
      <c r="R184" s="45">
        <v>5.1426999999999996</v>
      </c>
      <c r="S184" s="45">
        <v>5.4229000000000003</v>
      </c>
      <c r="T184" s="45">
        <v>5.5075000000000003</v>
      </c>
      <c r="U184" s="45">
        <v>0</v>
      </c>
      <c r="V184" s="45">
        <v>5.5075000000000003</v>
      </c>
      <c r="W184" s="45">
        <v>5.9686000000000003</v>
      </c>
      <c r="X184" s="45">
        <v>5.0533999999999999</v>
      </c>
      <c r="Y184" s="45">
        <v>0</v>
      </c>
      <c r="Z184" s="45">
        <v>5.1909000000000001</v>
      </c>
      <c r="AA184" s="45">
        <v>0</v>
      </c>
      <c r="AB184" s="45">
        <v>5.1909000000000001</v>
      </c>
      <c r="AC184" s="45">
        <v>5.2089999999999996</v>
      </c>
      <c r="AD184" s="45">
        <v>5.1531000000000002</v>
      </c>
      <c r="AE184" s="45">
        <v>5.4229000000000003</v>
      </c>
    </row>
    <row r="185" spans="1:31" ht="13.8">
      <c r="A185" s="13">
        <v>45839</v>
      </c>
      <c r="B185" s="45">
        <v>15.3474</v>
      </c>
      <c r="C185" s="45">
        <v>16.647600000000001</v>
      </c>
      <c r="D185" s="45">
        <v>15.100899999999999</v>
      </c>
      <c r="E185" s="45">
        <v>14.6706</v>
      </c>
      <c r="F185" s="45">
        <v>15.4613</v>
      </c>
      <c r="G185" s="45">
        <v>12.0029</v>
      </c>
      <c r="H185" s="45">
        <v>17.996500000000001</v>
      </c>
      <c r="I185" s="45">
        <v>16.647600000000001</v>
      </c>
      <c r="J185" s="45">
        <v>18.335000000000001</v>
      </c>
      <c r="K185" s="45">
        <v>17.460699999999999</v>
      </c>
      <c r="L185" s="45">
        <v>18.812799999999999</v>
      </c>
      <c r="M185" s="45">
        <v>18.590499999999999</v>
      </c>
      <c r="N185" s="45">
        <v>5.0952999999999999</v>
      </c>
      <c r="O185" s="45">
        <v>0</v>
      </c>
      <c r="P185" s="45">
        <v>5.0952999999999999</v>
      </c>
      <c r="Q185" s="45">
        <v>5.9657</v>
      </c>
      <c r="R185" s="45">
        <v>4.5835999999999997</v>
      </c>
      <c r="S185" s="45">
        <v>5.2184999999999997</v>
      </c>
      <c r="T185" s="45">
        <v>4.8182</v>
      </c>
      <c r="U185" s="45">
        <v>0</v>
      </c>
      <c r="V185" s="45">
        <v>4.8182</v>
      </c>
      <c r="W185" s="45">
        <v>6.8215000000000003</v>
      </c>
      <c r="X185" s="45">
        <v>4.3249000000000004</v>
      </c>
      <c r="Y185" s="45">
        <v>0</v>
      </c>
      <c r="Z185" s="45">
        <v>5.3330000000000002</v>
      </c>
      <c r="AA185" s="45">
        <v>0</v>
      </c>
      <c r="AB185" s="45">
        <v>5.3330000000000002</v>
      </c>
      <c r="AC185" s="45">
        <v>5.6612999999999998</v>
      </c>
      <c r="AD185" s="45">
        <v>4.9953000000000003</v>
      </c>
      <c r="AE185" s="45">
        <v>5.2184999999999997</v>
      </c>
    </row>
    <row r="186" spans="1:31" ht="13.8">
      <c r="A186" s="13">
        <v>45870</v>
      </c>
      <c r="B186" s="45">
        <v>13.7043</v>
      </c>
      <c r="C186" s="45">
        <v>16.588000000000001</v>
      </c>
      <c r="D186" s="45">
        <v>12.8782</v>
      </c>
      <c r="E186" s="45">
        <v>14.0989</v>
      </c>
      <c r="F186" s="45">
        <v>11.5998</v>
      </c>
      <c r="G186" s="45">
        <v>8.7730999999999995</v>
      </c>
      <c r="H186" s="45">
        <v>17.1874</v>
      </c>
      <c r="I186" s="45">
        <v>16.588000000000001</v>
      </c>
      <c r="J186" s="45">
        <v>17.463799999999999</v>
      </c>
      <c r="K186" s="45">
        <v>17.656199999999998</v>
      </c>
      <c r="L186" s="45">
        <v>17.1493</v>
      </c>
      <c r="M186" s="45">
        <v>18.7667</v>
      </c>
      <c r="N186" s="45">
        <v>5.3583999999999996</v>
      </c>
      <c r="O186" s="45">
        <v>36.5</v>
      </c>
      <c r="P186" s="45">
        <v>5.3583999999999996</v>
      </c>
      <c r="Q186" s="45">
        <v>5.2390999999999996</v>
      </c>
      <c r="R186" s="45">
        <v>5.4622999999999999</v>
      </c>
      <c r="S186" s="45">
        <v>4.7796000000000003</v>
      </c>
      <c r="T186" s="45">
        <v>5.3596000000000004</v>
      </c>
      <c r="U186" s="45">
        <v>36.5</v>
      </c>
      <c r="V186" s="45">
        <v>5.3594999999999997</v>
      </c>
      <c r="W186" s="45">
        <v>5.3867000000000003</v>
      </c>
      <c r="X186" s="45">
        <v>5.3178999999999998</v>
      </c>
      <c r="Y186" s="45">
        <v>0</v>
      </c>
      <c r="Z186" s="45">
        <v>5.3579999999999997</v>
      </c>
      <c r="AA186" s="45">
        <v>0</v>
      </c>
      <c r="AB186" s="45">
        <v>5.3579999999999997</v>
      </c>
      <c r="AC186" s="45">
        <v>5.1342999999999996</v>
      </c>
      <c r="AD186" s="45">
        <v>5.4950999999999999</v>
      </c>
      <c r="AE186" s="45">
        <v>4.7796000000000003</v>
      </c>
    </row>
    <row r="187" spans="1:31" ht="13.8">
      <c r="A187" s="13">
        <v>45901</v>
      </c>
      <c r="B187" s="45">
        <v>14.7887</v>
      </c>
      <c r="C187" s="45">
        <v>16.844200000000001</v>
      </c>
      <c r="D187" s="45">
        <v>14.0236</v>
      </c>
      <c r="E187" s="45">
        <v>15.1289</v>
      </c>
      <c r="F187" s="45">
        <v>12.7294</v>
      </c>
      <c r="G187" s="45">
        <v>10.565799999999999</v>
      </c>
      <c r="H187" s="45">
        <v>17.685199999999998</v>
      </c>
      <c r="I187" s="45">
        <v>16.844200000000001</v>
      </c>
      <c r="J187" s="45">
        <v>18.145800000000001</v>
      </c>
      <c r="K187" s="45">
        <v>18.398800000000001</v>
      </c>
      <c r="L187" s="45">
        <v>17.834800000000001</v>
      </c>
      <c r="M187" s="45">
        <v>16.160299999999999</v>
      </c>
      <c r="N187" s="45">
        <v>5.2773000000000003</v>
      </c>
      <c r="O187" s="45">
        <v>0</v>
      </c>
      <c r="P187" s="45">
        <v>5.2773000000000003</v>
      </c>
      <c r="Q187" s="45">
        <v>5.5617000000000001</v>
      </c>
      <c r="R187" s="45">
        <v>4.9966999999999997</v>
      </c>
      <c r="S187" s="45">
        <v>5.3982999999999999</v>
      </c>
      <c r="T187" s="45">
        <v>5.4268000000000001</v>
      </c>
      <c r="U187" s="45">
        <v>0</v>
      </c>
      <c r="V187" s="45">
        <v>5.4268000000000001</v>
      </c>
      <c r="W187" s="45">
        <v>5.4375</v>
      </c>
      <c r="X187" s="45">
        <v>5.3548999999999998</v>
      </c>
      <c r="Y187" s="45">
        <v>5.8353000000000002</v>
      </c>
      <c r="Z187" s="45">
        <v>5.1753999999999998</v>
      </c>
      <c r="AA187" s="45">
        <v>0</v>
      </c>
      <c r="AB187" s="45">
        <v>5.1753999999999998</v>
      </c>
      <c r="AC187" s="45">
        <v>5.7393999999999998</v>
      </c>
      <c r="AD187" s="45">
        <v>4.8754999999999997</v>
      </c>
      <c r="AE187" s="45">
        <v>5.2538999999999998</v>
      </c>
    </row>
    <row r="188" spans="1:31" ht="13.8">
      <c r="A188" s="13">
        <v>45931</v>
      </c>
      <c r="B188" s="45">
        <v>15.122400000000001</v>
      </c>
      <c r="C188" s="45">
        <v>16.915099999999999</v>
      </c>
      <c r="D188" s="45">
        <v>14.817299999999999</v>
      </c>
      <c r="E188" s="45">
        <v>13.8993</v>
      </c>
      <c r="F188" s="45">
        <v>16.491499999999998</v>
      </c>
      <c r="G188" s="45">
        <v>12.7235</v>
      </c>
      <c r="H188" s="45">
        <v>17.924299999999999</v>
      </c>
      <c r="I188" s="45">
        <v>16.915099999999999</v>
      </c>
      <c r="J188" s="45">
        <v>18.151599999999998</v>
      </c>
      <c r="K188" s="45">
        <v>17.825399999999998</v>
      </c>
      <c r="L188" s="45">
        <v>18.6782</v>
      </c>
      <c r="M188" s="45">
        <v>16.931100000000001</v>
      </c>
      <c r="N188" s="45">
        <v>4.5049999999999999</v>
      </c>
      <c r="O188" s="45">
        <v>0</v>
      </c>
      <c r="P188" s="45">
        <v>4.5049999999999999</v>
      </c>
      <c r="Q188" s="45">
        <v>4.2967000000000004</v>
      </c>
      <c r="R188" s="45">
        <v>5.0145</v>
      </c>
      <c r="S188" s="45">
        <v>5.1449999999999996</v>
      </c>
      <c r="T188" s="45">
        <v>5.7286999999999999</v>
      </c>
      <c r="U188" s="45">
        <v>0</v>
      </c>
      <c r="V188" s="45">
        <v>5.7286999999999999</v>
      </c>
      <c r="W188" s="45">
        <v>5.7460000000000004</v>
      </c>
      <c r="X188" s="45">
        <v>5.6878000000000002</v>
      </c>
      <c r="Y188" s="45">
        <v>5.6820000000000004</v>
      </c>
      <c r="Z188" s="45">
        <v>4.0294999999999996</v>
      </c>
      <c r="AA188" s="45">
        <v>0</v>
      </c>
      <c r="AB188" s="45">
        <v>4.0294999999999996</v>
      </c>
      <c r="AC188" s="45">
        <v>3.7454999999999998</v>
      </c>
      <c r="AD188" s="45">
        <v>4.7195</v>
      </c>
      <c r="AE188" s="45">
        <v>4.9999000000000002</v>
      </c>
    </row>
    <row r="189" spans="1:31" ht="13.8">
      <c r="A189" s="13">
        <v>45962</v>
      </c>
      <c r="B189" s="45">
        <v>13.0669</v>
      </c>
      <c r="C189" s="45">
        <v>16.770700000000001</v>
      </c>
      <c r="D189" s="45">
        <v>11.9399</v>
      </c>
      <c r="E189" s="45">
        <v>11.4132</v>
      </c>
      <c r="F189" s="45">
        <v>13.1812</v>
      </c>
      <c r="G189" s="45">
        <v>8.5516000000000005</v>
      </c>
      <c r="H189" s="45">
        <v>17.284800000000001</v>
      </c>
      <c r="I189" s="45">
        <v>16.770700000000001</v>
      </c>
      <c r="J189" s="45">
        <v>17.561</v>
      </c>
      <c r="K189" s="45">
        <v>17.4605</v>
      </c>
      <c r="L189" s="45">
        <v>17.767600000000002</v>
      </c>
      <c r="M189" s="45">
        <v>15.851699999999999</v>
      </c>
      <c r="N189" s="45">
        <v>4.5983000000000001</v>
      </c>
      <c r="O189" s="45">
        <v>0</v>
      </c>
      <c r="P189" s="45">
        <v>4.5983000000000001</v>
      </c>
      <c r="Q189" s="45">
        <v>4.4225000000000003</v>
      </c>
      <c r="R189" s="45">
        <v>5.0640999999999998</v>
      </c>
      <c r="S189" s="45">
        <v>5.1929999999999996</v>
      </c>
      <c r="T189" s="45">
        <v>5.3872</v>
      </c>
      <c r="U189" s="45">
        <v>0</v>
      </c>
      <c r="V189" s="45">
        <v>5.3872</v>
      </c>
      <c r="W189" s="45">
        <v>5.4257</v>
      </c>
      <c r="X189" s="45">
        <v>5.0297000000000001</v>
      </c>
      <c r="Y189" s="45">
        <v>5.5</v>
      </c>
      <c r="Z189" s="45">
        <v>4.1814</v>
      </c>
      <c r="AA189" s="45">
        <v>0</v>
      </c>
      <c r="AB189" s="45">
        <v>4.1814</v>
      </c>
      <c r="AC189" s="45">
        <v>3.7193999999999998</v>
      </c>
      <c r="AD189" s="45">
        <v>5.0694999999999997</v>
      </c>
      <c r="AE189" s="45">
        <v>4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269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269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hidden="1" outlineLevel="1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 hidden="1" outlineLevel="1" collapsed="1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269</v>
      </c>
    </row>
    <row r="159" spans="1:19" hidden="1" outlineLevel="1" collapsed="1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 hidden="1" outlineLevel="1" collapsed="1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 hidden="1" outlineLevel="1" collapsed="1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 hidden="1" outlineLevel="1" collapsed="1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 hidden="1" outlineLevel="1" collapsed="1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 hidden="1" outlineLevel="1" collapsed="1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 hidden="1" outlineLevel="1" collapsed="1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 hidden="1" outlineLevel="1" collapsed="1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 hidden="1" outlineLevel="1" collapsed="1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 hidden="1" outlineLevel="1" collapsed="1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 hidden="1" outlineLevel="1" collapsed="1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  <row r="170" spans="1:19" hidden="1" outlineLevel="1" collapsed="1">
      <c r="A170" s="13">
        <v>45383</v>
      </c>
      <c r="B170" s="45">
        <v>37.5822</v>
      </c>
      <c r="C170" s="45">
        <v>38.153399999999998</v>
      </c>
      <c r="D170" s="45">
        <v>37.536099999999998</v>
      </c>
      <c r="E170" s="45">
        <v>40.047699999999999</v>
      </c>
      <c r="F170" s="45">
        <v>34.499000000000002</v>
      </c>
      <c r="G170" s="45">
        <v>18.236599999999999</v>
      </c>
      <c r="H170" s="45">
        <v>37.700499999999998</v>
      </c>
      <c r="I170" s="45">
        <v>38.167900000000003</v>
      </c>
      <c r="J170" s="45">
        <v>37.662599999999998</v>
      </c>
      <c r="K170" s="45">
        <v>40.047699999999999</v>
      </c>
      <c r="L170" s="45">
        <v>35.021599999999999</v>
      </c>
      <c r="M170" s="45">
        <v>18.3171</v>
      </c>
      <c r="N170" s="45">
        <v>10.2738</v>
      </c>
      <c r="O170" s="45">
        <v>23.893699999999999</v>
      </c>
      <c r="P170" s="45">
        <v>10.0304</v>
      </c>
      <c r="Q170" s="45">
        <v>0</v>
      </c>
      <c r="R170" s="45">
        <v>10.689399999999999</v>
      </c>
      <c r="S170" s="45">
        <v>0</v>
      </c>
    </row>
    <row r="171" spans="1:19" hidden="1" outlineLevel="1" collapsed="1">
      <c r="A171" s="13">
        <v>45413</v>
      </c>
      <c r="B171" s="45">
        <v>38.662300000000002</v>
      </c>
      <c r="C171" s="45">
        <v>37.449399999999997</v>
      </c>
      <c r="D171" s="45">
        <v>38.770400000000002</v>
      </c>
      <c r="E171" s="45">
        <v>40.214500000000001</v>
      </c>
      <c r="F171" s="45">
        <v>38.250100000000003</v>
      </c>
      <c r="G171" s="45">
        <v>20.777000000000001</v>
      </c>
      <c r="H171" s="45">
        <v>38.723700000000001</v>
      </c>
      <c r="I171" s="45">
        <v>37.456099999999999</v>
      </c>
      <c r="J171" s="45">
        <v>38.8369</v>
      </c>
      <c r="K171" s="45">
        <v>40.214500000000001</v>
      </c>
      <c r="L171" s="45">
        <v>38.662500000000001</v>
      </c>
      <c r="M171" s="45">
        <v>20.777000000000001</v>
      </c>
      <c r="N171" s="45">
        <v>12.0288</v>
      </c>
      <c r="O171" s="45">
        <v>27.5075</v>
      </c>
      <c r="P171" s="45">
        <v>11.6488</v>
      </c>
      <c r="Q171" s="45">
        <v>0</v>
      </c>
      <c r="R171" s="45">
        <v>11.6488</v>
      </c>
      <c r="S171" s="45">
        <v>0</v>
      </c>
    </row>
    <row r="172" spans="1:19" hidden="1" outlineLevel="1" collapsed="1">
      <c r="A172" s="13">
        <v>45444</v>
      </c>
      <c r="B172" s="45">
        <v>38.839199999999998</v>
      </c>
      <c r="C172" s="45">
        <v>39.520499999999998</v>
      </c>
      <c r="D172" s="45">
        <v>38.782400000000003</v>
      </c>
      <c r="E172" s="45">
        <v>39.817700000000002</v>
      </c>
      <c r="F172" s="45">
        <v>36.767600000000002</v>
      </c>
      <c r="G172" s="45">
        <v>25.515599999999999</v>
      </c>
      <c r="H172" s="45">
        <v>38.953899999999997</v>
      </c>
      <c r="I172" s="45">
        <v>39.532600000000002</v>
      </c>
      <c r="J172" s="45">
        <v>38.9054</v>
      </c>
      <c r="K172" s="45">
        <v>39.817700000000002</v>
      </c>
      <c r="L172" s="45">
        <v>37.508000000000003</v>
      </c>
      <c r="M172" s="45">
        <v>25.515599999999999</v>
      </c>
      <c r="N172" s="45">
        <v>9.1181999999999999</v>
      </c>
      <c r="O172" s="45">
        <v>20.6755</v>
      </c>
      <c r="P172" s="45">
        <v>8.9669000000000008</v>
      </c>
      <c r="Q172" s="45">
        <v>0</v>
      </c>
      <c r="R172" s="45">
        <v>8.9669000000000008</v>
      </c>
      <c r="S172" s="45">
        <v>0</v>
      </c>
    </row>
    <row r="173" spans="1:19" hidden="1" outlineLevel="1" collapsed="1">
      <c r="A173" s="13">
        <v>45474</v>
      </c>
      <c r="B173" s="45">
        <v>38.057400000000001</v>
      </c>
      <c r="C173" s="45">
        <v>39.78</v>
      </c>
      <c r="D173" s="45">
        <v>37.914200000000001</v>
      </c>
      <c r="E173" s="45">
        <v>39.527700000000003</v>
      </c>
      <c r="F173" s="45">
        <v>35.414099999999998</v>
      </c>
      <c r="G173" s="45">
        <v>21.773599999999998</v>
      </c>
      <c r="H173" s="45">
        <v>38.1066</v>
      </c>
      <c r="I173" s="45">
        <v>39.844099999999997</v>
      </c>
      <c r="J173" s="45">
        <v>37.962200000000003</v>
      </c>
      <c r="K173" s="45">
        <v>39.527700000000003</v>
      </c>
      <c r="L173" s="45">
        <v>35.648299999999999</v>
      </c>
      <c r="M173" s="45">
        <v>21.773599999999998</v>
      </c>
      <c r="N173" s="45">
        <v>8.7563999999999993</v>
      </c>
      <c r="O173" s="45">
        <v>9.9678000000000004</v>
      </c>
      <c r="P173" s="45">
        <v>8.6242999999999999</v>
      </c>
      <c r="Q173" s="45">
        <v>0</v>
      </c>
      <c r="R173" s="45">
        <v>8.6243999999999996</v>
      </c>
      <c r="S173" s="45">
        <v>0</v>
      </c>
    </row>
    <row r="174" spans="1:19" hidden="1" outlineLevel="1" collapsed="1">
      <c r="A174" s="13">
        <v>45505</v>
      </c>
      <c r="B174" s="45">
        <v>38.549700000000001</v>
      </c>
      <c r="C174" s="45">
        <v>39.989800000000002</v>
      </c>
      <c r="D174" s="45">
        <v>38.427900000000001</v>
      </c>
      <c r="E174" s="45">
        <v>39.777900000000002</v>
      </c>
      <c r="F174" s="45">
        <v>35.450099999999999</v>
      </c>
      <c r="G174" s="45">
        <v>24.1874</v>
      </c>
      <c r="H174" s="45">
        <v>38.628999999999998</v>
      </c>
      <c r="I174" s="45">
        <v>39.988199999999999</v>
      </c>
      <c r="J174" s="45">
        <v>38.513800000000003</v>
      </c>
      <c r="K174" s="45">
        <v>39.777900000000002</v>
      </c>
      <c r="L174" s="45">
        <v>35.907299999999999</v>
      </c>
      <c r="M174" s="45">
        <v>24.1874</v>
      </c>
      <c r="N174" s="45">
        <v>11.659599999999999</v>
      </c>
      <c r="O174" s="45">
        <v>41.625999999999998</v>
      </c>
      <c r="P174" s="45">
        <v>10.8546</v>
      </c>
      <c r="Q174" s="45">
        <v>0</v>
      </c>
      <c r="R174" s="45">
        <v>10.8546</v>
      </c>
      <c r="S174" s="45">
        <v>0</v>
      </c>
    </row>
    <row r="175" spans="1:19" hidden="1" outlineLevel="1" collapsed="1">
      <c r="A175" s="13">
        <v>45536</v>
      </c>
      <c r="B175" s="45">
        <v>38.7438</v>
      </c>
      <c r="C175" s="45">
        <v>39.107799999999997</v>
      </c>
      <c r="D175" s="45">
        <v>38.7117</v>
      </c>
      <c r="E175" s="45">
        <v>39.627699999999997</v>
      </c>
      <c r="F175" s="45">
        <v>38.1051</v>
      </c>
      <c r="G175" s="45">
        <v>23.8202</v>
      </c>
      <c r="H175" s="45">
        <v>38.795900000000003</v>
      </c>
      <c r="I175" s="45">
        <v>39.120800000000003</v>
      </c>
      <c r="J175" s="45">
        <v>38.767200000000003</v>
      </c>
      <c r="K175" s="45">
        <v>39.627699999999997</v>
      </c>
      <c r="L175" s="45">
        <v>38.445500000000003</v>
      </c>
      <c r="M175" s="45">
        <v>23.8202</v>
      </c>
      <c r="N175" s="45">
        <v>9.2850999999999999</v>
      </c>
      <c r="O175" s="45">
        <v>25.5288</v>
      </c>
      <c r="P175" s="45">
        <v>8.5367999999999995</v>
      </c>
      <c r="Q175" s="45">
        <v>0</v>
      </c>
      <c r="R175" s="45">
        <v>8.5367999999999995</v>
      </c>
      <c r="S175" s="45">
        <v>0</v>
      </c>
    </row>
    <row r="176" spans="1:19" hidden="1" outlineLevel="1" collapsed="1">
      <c r="A176" s="13">
        <v>45566</v>
      </c>
      <c r="B176" s="45">
        <v>38.188299999999998</v>
      </c>
      <c r="C176" s="45">
        <v>38.793999999999997</v>
      </c>
      <c r="D176" s="45">
        <v>38.137099999999997</v>
      </c>
      <c r="E176" s="45">
        <v>39.806899999999999</v>
      </c>
      <c r="F176" s="45">
        <v>35.247199999999999</v>
      </c>
      <c r="G176" s="45">
        <v>23.136099999999999</v>
      </c>
      <c r="H176" s="45">
        <v>38.264099999999999</v>
      </c>
      <c r="I176" s="45">
        <v>38.795499999999997</v>
      </c>
      <c r="J176" s="45">
        <v>38.219000000000001</v>
      </c>
      <c r="K176" s="45">
        <v>39.806899999999999</v>
      </c>
      <c r="L176" s="45">
        <v>35.622900000000001</v>
      </c>
      <c r="M176" s="45">
        <v>23.136099999999999</v>
      </c>
      <c r="N176" s="45">
        <v>9.1910000000000007</v>
      </c>
      <c r="O176" s="45">
        <v>36.420499999999997</v>
      </c>
      <c r="P176" s="45">
        <v>8.6972000000000005</v>
      </c>
      <c r="Q176" s="45">
        <v>0</v>
      </c>
      <c r="R176" s="45">
        <v>8.6972000000000005</v>
      </c>
      <c r="S176" s="45">
        <v>0</v>
      </c>
    </row>
    <row r="177" spans="1:19" collapsed="1">
      <c r="A177" s="13">
        <v>45597</v>
      </c>
      <c r="B177" s="45">
        <v>38.100200000000001</v>
      </c>
      <c r="C177" s="45">
        <v>38.919600000000003</v>
      </c>
      <c r="D177" s="45">
        <v>38.032699999999998</v>
      </c>
      <c r="E177" s="45">
        <v>39.270099999999999</v>
      </c>
      <c r="F177" s="45">
        <v>35.683100000000003</v>
      </c>
      <c r="G177" s="45">
        <v>24.427900000000001</v>
      </c>
      <c r="H177" s="45">
        <v>38.240499999999997</v>
      </c>
      <c r="I177" s="45">
        <v>38.893099999999997</v>
      </c>
      <c r="J177" s="45">
        <v>38.186700000000002</v>
      </c>
      <c r="K177" s="45">
        <v>39.270099999999999</v>
      </c>
      <c r="L177" s="45">
        <v>36.536299999999997</v>
      </c>
      <c r="M177" s="45">
        <v>24.427900000000001</v>
      </c>
      <c r="N177" s="45">
        <v>10.140599999999999</v>
      </c>
      <c r="O177" s="45">
        <v>47.3414</v>
      </c>
      <c r="P177" s="45">
        <v>8.2795000000000005</v>
      </c>
      <c r="Q177" s="45">
        <v>0</v>
      </c>
      <c r="R177" s="45">
        <v>8.2795000000000005</v>
      </c>
      <c r="S177" s="45">
        <v>0</v>
      </c>
    </row>
    <row r="178" spans="1:19">
      <c r="A178" s="13">
        <v>45627</v>
      </c>
      <c r="B178" s="45">
        <v>38.827100000000002</v>
      </c>
      <c r="C178" s="45">
        <v>39.199300000000001</v>
      </c>
      <c r="D178" s="45">
        <v>38.794499999999999</v>
      </c>
      <c r="E178" s="45">
        <v>39.6447</v>
      </c>
      <c r="F178" s="45">
        <v>36.8857</v>
      </c>
      <c r="G178" s="45">
        <v>27.9251</v>
      </c>
      <c r="H178" s="45">
        <v>38.897799999999997</v>
      </c>
      <c r="I178" s="45">
        <v>39.203699999999998</v>
      </c>
      <c r="J178" s="45">
        <v>38.871000000000002</v>
      </c>
      <c r="K178" s="45">
        <v>39.6447</v>
      </c>
      <c r="L178" s="45">
        <v>37.333799999999997</v>
      </c>
      <c r="M178" s="45">
        <v>27.9251</v>
      </c>
      <c r="N178" s="45">
        <v>9.0602999999999998</v>
      </c>
      <c r="O178" s="45">
        <v>30.592300000000002</v>
      </c>
      <c r="P178" s="45">
        <v>8.6798999999999999</v>
      </c>
      <c r="Q178" s="45">
        <v>0</v>
      </c>
      <c r="R178" s="45">
        <v>8.6798999999999999</v>
      </c>
      <c r="S178" s="45">
        <v>0</v>
      </c>
    </row>
    <row r="179" spans="1:19">
      <c r="A179" s="13">
        <v>45658</v>
      </c>
      <c r="B179" s="45">
        <v>38.073599999999999</v>
      </c>
      <c r="C179" s="45">
        <v>39.256399999999999</v>
      </c>
      <c r="D179" s="45">
        <v>37.975900000000003</v>
      </c>
      <c r="E179" s="45">
        <v>39.845999999999997</v>
      </c>
      <c r="F179" s="45">
        <v>33.405900000000003</v>
      </c>
      <c r="G179" s="45">
        <v>26.0062</v>
      </c>
      <c r="H179" s="45">
        <v>38.136600000000001</v>
      </c>
      <c r="I179" s="45">
        <v>39.250999999999998</v>
      </c>
      <c r="J179" s="45">
        <v>38.044499999999999</v>
      </c>
      <c r="K179" s="45">
        <v>39.845999999999997</v>
      </c>
      <c r="L179" s="45">
        <v>33.691800000000001</v>
      </c>
      <c r="M179" s="45">
        <v>26.0062</v>
      </c>
      <c r="N179" s="45">
        <v>7.7816999999999998</v>
      </c>
      <c r="O179" s="45">
        <v>41.295299999999997</v>
      </c>
      <c r="P179" s="45">
        <v>4.1661999999999999</v>
      </c>
      <c r="Q179" s="45">
        <v>0</v>
      </c>
      <c r="R179" s="45">
        <v>4.1661999999999999</v>
      </c>
      <c r="S179" s="45">
        <v>0</v>
      </c>
    </row>
    <row r="180" spans="1:19">
      <c r="A180" s="13">
        <v>45689</v>
      </c>
      <c r="B180" s="45">
        <v>38.874299999999998</v>
      </c>
      <c r="C180" s="45">
        <v>39.457599999999999</v>
      </c>
      <c r="D180" s="45">
        <v>38.821800000000003</v>
      </c>
      <c r="E180" s="45">
        <v>39.8536</v>
      </c>
      <c r="F180" s="45">
        <v>36.543300000000002</v>
      </c>
      <c r="G180" s="45">
        <v>26.0989</v>
      </c>
      <c r="H180" s="45">
        <v>38.9191</v>
      </c>
      <c r="I180" s="45">
        <v>39.467700000000001</v>
      </c>
      <c r="J180" s="45">
        <v>38.869599999999998</v>
      </c>
      <c r="K180" s="45">
        <v>39.8536</v>
      </c>
      <c r="L180" s="45">
        <v>36.803800000000003</v>
      </c>
      <c r="M180" s="45">
        <v>26.0989</v>
      </c>
      <c r="N180" s="45">
        <v>8.4292999999999996</v>
      </c>
      <c r="O180" s="45">
        <v>27.394500000000001</v>
      </c>
      <c r="P180" s="45">
        <v>7.4893000000000001</v>
      </c>
      <c r="Q180" s="45">
        <v>0</v>
      </c>
      <c r="R180" s="45">
        <v>7.4893000000000001</v>
      </c>
      <c r="S180" s="45">
        <v>0</v>
      </c>
    </row>
    <row r="181" spans="1:19">
      <c r="A181" s="13">
        <v>45717</v>
      </c>
      <c r="B181" s="45">
        <v>39.173499999999997</v>
      </c>
      <c r="C181" s="45">
        <v>38.832099999999997</v>
      </c>
      <c r="D181" s="45">
        <v>39.203899999999997</v>
      </c>
      <c r="E181" s="45">
        <v>40.068300000000001</v>
      </c>
      <c r="F181" s="45">
        <v>37.120899999999999</v>
      </c>
      <c r="G181" s="45">
        <v>29.144200000000001</v>
      </c>
      <c r="H181" s="45">
        <v>39.231299999999997</v>
      </c>
      <c r="I181" s="45">
        <v>39.177500000000002</v>
      </c>
      <c r="J181" s="45">
        <v>39.2361</v>
      </c>
      <c r="K181" s="45">
        <v>40.068300000000001</v>
      </c>
      <c r="L181" s="45">
        <v>37.3018</v>
      </c>
      <c r="M181" s="45">
        <v>29.144200000000001</v>
      </c>
      <c r="N181" s="45">
        <v>8.7408000000000001</v>
      </c>
      <c r="O181" s="45">
        <v>9.6448</v>
      </c>
      <c r="P181" s="45">
        <v>7.8190999999999997</v>
      </c>
      <c r="Q181" s="45">
        <v>0</v>
      </c>
      <c r="R181" s="45">
        <v>7.8190999999999997</v>
      </c>
      <c r="S181" s="45">
        <v>0</v>
      </c>
    </row>
    <row r="182" spans="1:19">
      <c r="A182" s="13">
        <v>45748</v>
      </c>
      <c r="B182" s="45">
        <v>38.305799999999998</v>
      </c>
      <c r="C182" s="45">
        <v>39.569699999999997</v>
      </c>
      <c r="D182" s="45">
        <v>38.197400000000002</v>
      </c>
      <c r="E182" s="45">
        <v>40.406399999999998</v>
      </c>
      <c r="F182" s="45">
        <v>33.293700000000001</v>
      </c>
      <c r="G182" s="45">
        <v>26.234400000000001</v>
      </c>
      <c r="H182" s="45">
        <v>38.437100000000001</v>
      </c>
      <c r="I182" s="45">
        <v>39.575699999999998</v>
      </c>
      <c r="J182" s="45">
        <v>38.339100000000002</v>
      </c>
      <c r="K182" s="45">
        <v>40.406399999999998</v>
      </c>
      <c r="L182" s="45">
        <v>33.806100000000001</v>
      </c>
      <c r="M182" s="45">
        <v>26.323899999999998</v>
      </c>
      <c r="N182" s="45">
        <v>10.2532</v>
      </c>
      <c r="O182" s="45">
        <v>36.034599999999998</v>
      </c>
      <c r="P182" s="45">
        <v>9.4877000000000002</v>
      </c>
      <c r="Q182" s="45">
        <v>0</v>
      </c>
      <c r="R182" s="45">
        <v>9.5563000000000002</v>
      </c>
      <c r="S182" s="45">
        <v>8</v>
      </c>
    </row>
    <row r="183" spans="1:19">
      <c r="A183" s="13">
        <v>45778</v>
      </c>
      <c r="B183" s="45">
        <v>39.558100000000003</v>
      </c>
      <c r="C183" s="45">
        <v>39.3476</v>
      </c>
      <c r="D183" s="45">
        <v>39.577500000000001</v>
      </c>
      <c r="E183" s="45">
        <v>40.569400000000002</v>
      </c>
      <c r="F183" s="45">
        <v>38.376800000000003</v>
      </c>
      <c r="G183" s="45">
        <v>24.8825</v>
      </c>
      <c r="H183" s="45">
        <v>39.694200000000002</v>
      </c>
      <c r="I183" s="45">
        <v>39.3645</v>
      </c>
      <c r="J183" s="45">
        <v>39.724699999999999</v>
      </c>
      <c r="K183" s="45">
        <v>40.569400000000002</v>
      </c>
      <c r="L183" s="45">
        <v>39.242899999999999</v>
      </c>
      <c r="M183" s="45">
        <v>24.8825</v>
      </c>
      <c r="N183" s="45">
        <v>8.3963000000000001</v>
      </c>
      <c r="O183" s="45">
        <v>21.056999999999999</v>
      </c>
      <c r="P183" s="45">
        <v>8.1651000000000007</v>
      </c>
      <c r="Q183" s="45">
        <v>0</v>
      </c>
      <c r="R183" s="45">
        <v>8.1651000000000007</v>
      </c>
      <c r="S183" s="45">
        <v>0</v>
      </c>
    </row>
    <row r="184" spans="1:19">
      <c r="A184" s="13">
        <v>45809</v>
      </c>
      <c r="B184" s="45">
        <v>39.176400000000001</v>
      </c>
      <c r="C184" s="45">
        <v>38.149500000000003</v>
      </c>
      <c r="D184" s="45">
        <v>39.269300000000001</v>
      </c>
      <c r="E184" s="45">
        <v>40.356200000000001</v>
      </c>
      <c r="F184" s="45">
        <v>37.195</v>
      </c>
      <c r="G184" s="45">
        <v>27.316700000000001</v>
      </c>
      <c r="H184" s="45">
        <v>39.264800000000001</v>
      </c>
      <c r="I184" s="45">
        <v>38.271500000000003</v>
      </c>
      <c r="J184" s="45">
        <v>39.354599999999998</v>
      </c>
      <c r="K184" s="45">
        <v>40.356200000000001</v>
      </c>
      <c r="L184" s="45">
        <v>37.659799999999997</v>
      </c>
      <c r="M184" s="45">
        <v>27.316700000000001</v>
      </c>
      <c r="N184" s="45">
        <v>10.3848</v>
      </c>
      <c r="O184" s="45">
        <v>8.2841000000000005</v>
      </c>
      <c r="P184" s="45">
        <v>10.645099999999999</v>
      </c>
      <c r="Q184" s="45">
        <v>0</v>
      </c>
      <c r="R184" s="45">
        <v>10.645099999999999</v>
      </c>
      <c r="S184" s="45">
        <v>0</v>
      </c>
    </row>
    <row r="185" spans="1:19">
      <c r="A185" s="13">
        <v>45839</v>
      </c>
      <c r="B185" s="45">
        <v>37.844999999999999</v>
      </c>
      <c r="C185" s="45">
        <v>37.249400000000001</v>
      </c>
      <c r="D185" s="45">
        <v>37.890900000000002</v>
      </c>
      <c r="E185" s="45">
        <v>40.451700000000002</v>
      </c>
      <c r="F185" s="45">
        <v>33.652099999999997</v>
      </c>
      <c r="G185" s="45">
        <v>22.174199999999999</v>
      </c>
      <c r="H185" s="45">
        <v>37.867699999999999</v>
      </c>
      <c r="I185" s="45">
        <v>37.341700000000003</v>
      </c>
      <c r="J185" s="45">
        <v>37.908099999999997</v>
      </c>
      <c r="K185" s="45">
        <v>40.451700000000002</v>
      </c>
      <c r="L185" s="45">
        <v>33.716900000000003</v>
      </c>
      <c r="M185" s="45">
        <v>22.174199999999999</v>
      </c>
      <c r="N185" s="45">
        <v>9.3514999999999997</v>
      </c>
      <c r="O185" s="45">
        <v>4.6341999999999999</v>
      </c>
      <c r="P185" s="45">
        <v>10.956</v>
      </c>
      <c r="Q185" s="45">
        <v>0</v>
      </c>
      <c r="R185" s="45">
        <v>10.956</v>
      </c>
      <c r="S185" s="45">
        <v>0</v>
      </c>
    </row>
    <row r="186" spans="1:19">
      <c r="A186" s="13">
        <v>45870</v>
      </c>
      <c r="B186" s="45">
        <v>38.781700000000001</v>
      </c>
      <c r="C186" s="45">
        <v>35.9574</v>
      </c>
      <c r="D186" s="45">
        <v>38.980200000000004</v>
      </c>
      <c r="E186" s="45">
        <v>40.632100000000001</v>
      </c>
      <c r="F186" s="45">
        <v>36.630800000000001</v>
      </c>
      <c r="G186" s="45">
        <v>23.6326</v>
      </c>
      <c r="H186" s="45">
        <v>38.784300000000002</v>
      </c>
      <c r="I186" s="45">
        <v>35.992400000000004</v>
      </c>
      <c r="J186" s="45">
        <v>38.980200000000004</v>
      </c>
      <c r="K186" s="45">
        <v>40.632100000000001</v>
      </c>
      <c r="L186" s="45">
        <v>36.630800000000001</v>
      </c>
      <c r="M186" s="45">
        <v>23.6326</v>
      </c>
      <c r="N186" s="45">
        <v>16.543700000000001</v>
      </c>
      <c r="O186" s="45">
        <v>16.543700000000001</v>
      </c>
      <c r="P186" s="45">
        <v>0</v>
      </c>
      <c r="Q186" s="45">
        <v>0</v>
      </c>
      <c r="R186" s="45">
        <v>0</v>
      </c>
      <c r="S186" s="45">
        <v>0</v>
      </c>
    </row>
    <row r="187" spans="1:19">
      <c r="A187" s="13">
        <v>45901</v>
      </c>
      <c r="B187" s="45">
        <v>39.297800000000002</v>
      </c>
      <c r="C187" s="45">
        <v>34.109499999999997</v>
      </c>
      <c r="D187" s="45">
        <v>39.685299999999998</v>
      </c>
      <c r="E187" s="45">
        <v>40.769300000000001</v>
      </c>
      <c r="F187" s="45">
        <v>38.323700000000002</v>
      </c>
      <c r="G187" s="45">
        <v>27.1861</v>
      </c>
      <c r="H187" s="45">
        <v>39.340899999999998</v>
      </c>
      <c r="I187" s="45">
        <v>34.382399999999997</v>
      </c>
      <c r="J187" s="45">
        <v>39.707900000000002</v>
      </c>
      <c r="K187" s="45">
        <v>40.769300000000001</v>
      </c>
      <c r="L187" s="45">
        <v>38.4465</v>
      </c>
      <c r="M187" s="45">
        <v>27.1861</v>
      </c>
      <c r="N187" s="45">
        <v>8.9925999999999995</v>
      </c>
      <c r="O187" s="45">
        <v>6.8665000000000003</v>
      </c>
      <c r="P187" s="45">
        <v>10.994999999999999</v>
      </c>
      <c r="Q187" s="45">
        <v>0</v>
      </c>
      <c r="R187" s="45">
        <v>10.994999999999999</v>
      </c>
      <c r="S187" s="45">
        <v>0</v>
      </c>
    </row>
    <row r="188" spans="1:19">
      <c r="A188" s="13">
        <v>45931</v>
      </c>
      <c r="B188" s="45">
        <v>38.053600000000003</v>
      </c>
      <c r="C188" s="45">
        <v>33.535899999999998</v>
      </c>
      <c r="D188" s="45">
        <v>38.366300000000003</v>
      </c>
      <c r="E188" s="45">
        <v>40.747100000000003</v>
      </c>
      <c r="F188" s="45">
        <v>33.860199999999999</v>
      </c>
      <c r="G188" s="45">
        <v>26.889700000000001</v>
      </c>
      <c r="H188" s="45">
        <v>38.070399999999999</v>
      </c>
      <c r="I188" s="45">
        <v>33.658799999999999</v>
      </c>
      <c r="J188" s="45">
        <v>38.374000000000002</v>
      </c>
      <c r="K188" s="45">
        <v>40.759099999999997</v>
      </c>
      <c r="L188" s="45">
        <v>33.860199999999999</v>
      </c>
      <c r="M188" s="45">
        <v>26.889700000000001</v>
      </c>
      <c r="N188" s="45">
        <v>12.161300000000001</v>
      </c>
      <c r="O188" s="45">
        <v>11.947100000000001</v>
      </c>
      <c r="P188" s="45">
        <v>12.441800000000001</v>
      </c>
      <c r="Q188" s="45">
        <v>12.441800000000001</v>
      </c>
      <c r="R188" s="45">
        <v>0</v>
      </c>
      <c r="S188" s="45">
        <v>0</v>
      </c>
    </row>
    <row r="189" spans="1:19">
      <c r="A189" s="13">
        <v>45962</v>
      </c>
      <c r="B189" s="45">
        <v>38.412999999999997</v>
      </c>
      <c r="C189" s="45">
        <v>33.106900000000003</v>
      </c>
      <c r="D189" s="45">
        <v>38.769599999999997</v>
      </c>
      <c r="E189" s="45">
        <v>40.172800000000002</v>
      </c>
      <c r="F189" s="45">
        <v>37.084800000000001</v>
      </c>
      <c r="G189" s="45">
        <v>25.435700000000001</v>
      </c>
      <c r="H189" s="45">
        <v>38.444499999999998</v>
      </c>
      <c r="I189" s="45">
        <v>33.104599999999998</v>
      </c>
      <c r="J189" s="45">
        <v>38.803400000000003</v>
      </c>
      <c r="K189" s="45">
        <v>40.172800000000002</v>
      </c>
      <c r="L189" s="45">
        <v>37.128999999999998</v>
      </c>
      <c r="M189" s="45">
        <v>25.651599999999998</v>
      </c>
      <c r="N189" s="45">
        <v>14.3116</v>
      </c>
      <c r="O189" s="45">
        <v>34.799900000000001</v>
      </c>
      <c r="P189" s="45">
        <v>12.900499999999999</v>
      </c>
      <c r="Q189" s="45">
        <v>0</v>
      </c>
      <c r="R189" s="45">
        <v>11.0831</v>
      </c>
      <c r="S189" s="45">
        <v>13.5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 hidden="1" outlineLevel="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 hidden="1" outlineLevel="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 hidden="1" outlineLevel="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 hidden="1" outlineLevel="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 hidden="1" outlineLevel="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 hidden="1" outlineLevel="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 hidden="1" outlineLevel="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 hidden="1" outlineLevel="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 hidden="1" outlineLevel="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 hidden="1" outlineLevel="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 hidden="1" outlineLevel="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 hidden="1" outlineLevel="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 hidden="1" outlineLevel="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  <row r="170" spans="1:21" hidden="1" outlineLevel="1">
      <c r="A170" s="13">
        <v>45383</v>
      </c>
      <c r="B170" s="45">
        <v>18.6662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18.666243161481511</v>
      </c>
    </row>
    <row r="171" spans="1:21" hidden="1" outlineLevel="1">
      <c r="A171" s="13">
        <v>45413</v>
      </c>
      <c r="B171" s="45">
        <v>16.284600000000001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16.284590635445806</v>
      </c>
    </row>
    <row r="172" spans="1:21" hidden="1" outlineLevel="1">
      <c r="A172" s="13">
        <v>45444</v>
      </c>
      <c r="B172" s="45">
        <v>16.0107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16.010712445800348</v>
      </c>
    </row>
    <row r="173" spans="1:21" hidden="1" outlineLevel="1">
      <c r="A173" s="13">
        <v>45474</v>
      </c>
      <c r="B173" s="45">
        <v>16.236000000000001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16.236033664249479</v>
      </c>
    </row>
    <row r="174" spans="1:21" hidden="1" outlineLevel="1">
      <c r="A174" s="13">
        <v>45505</v>
      </c>
      <c r="B174" s="45">
        <v>14.7508</v>
      </c>
      <c r="C174" s="45">
        <v>18.651299999999999</v>
      </c>
      <c r="D174" s="45">
        <v>0</v>
      </c>
      <c r="E174" s="45">
        <v>18.651299999999999</v>
      </c>
      <c r="F174" s="45">
        <v>0</v>
      </c>
      <c r="G174" s="45">
        <v>18.651299999999999</v>
      </c>
      <c r="H174" s="45">
        <v>0</v>
      </c>
      <c r="I174" s="45">
        <v>18.651299999999999</v>
      </c>
      <c r="J174" s="45">
        <v>0</v>
      </c>
      <c r="K174" s="45">
        <v>18.651299999999999</v>
      </c>
      <c r="L174" s="45">
        <v>0</v>
      </c>
      <c r="M174" s="45">
        <v>18.651299999999999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14.750831182903045</v>
      </c>
    </row>
    <row r="175" spans="1:21" hidden="1" outlineLevel="1">
      <c r="A175" s="13">
        <v>45536</v>
      </c>
      <c r="B175" s="45">
        <v>14.6623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14.662239209314407</v>
      </c>
    </row>
    <row r="176" spans="1:21" hidden="1" outlineLevel="1">
      <c r="A176" s="13">
        <v>45566</v>
      </c>
      <c r="B176" s="45">
        <v>16.914300000000001</v>
      </c>
      <c r="C176" s="45">
        <v>20.04</v>
      </c>
      <c r="D176" s="45">
        <v>0</v>
      </c>
      <c r="E176" s="45">
        <v>20.04</v>
      </c>
      <c r="F176" s="45">
        <v>0</v>
      </c>
      <c r="G176" s="45">
        <v>20.04</v>
      </c>
      <c r="H176" s="45">
        <v>0</v>
      </c>
      <c r="I176" s="45">
        <v>20.04</v>
      </c>
      <c r="J176" s="45">
        <v>0</v>
      </c>
      <c r="K176" s="45">
        <v>20.04</v>
      </c>
      <c r="L176" s="45">
        <v>0</v>
      </c>
      <c r="M176" s="45">
        <v>20.04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16.913406467049246</v>
      </c>
    </row>
    <row r="177" spans="1:21">
      <c r="A177" s="13">
        <v>45597</v>
      </c>
      <c r="B177" s="45">
        <v>12.820399999999999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12.820351877866342</v>
      </c>
    </row>
    <row r="178" spans="1:21">
      <c r="A178" s="13">
        <v>45627</v>
      </c>
      <c r="B178" s="45">
        <v>14.747199999999999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14.747276773974955</v>
      </c>
    </row>
    <row r="179" spans="1:21">
      <c r="A179" s="13">
        <v>45658</v>
      </c>
      <c r="B179" s="45">
        <v>16.3888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0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16.387740592683326</v>
      </c>
    </row>
    <row r="180" spans="1:21">
      <c r="A180" s="13">
        <v>45689</v>
      </c>
      <c r="B180" s="45">
        <v>13.8096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13.809637963563224</v>
      </c>
    </row>
    <row r="181" spans="1:21">
      <c r="A181" s="13">
        <v>45717</v>
      </c>
      <c r="B181" s="45">
        <v>13.8201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13.820120216212045</v>
      </c>
    </row>
    <row r="182" spans="1:21">
      <c r="A182" s="13">
        <v>45748</v>
      </c>
      <c r="B182" s="45">
        <v>16.152100000000001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0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16.151101027992325</v>
      </c>
    </row>
    <row r="183" spans="1:21">
      <c r="A183" s="13">
        <v>45778</v>
      </c>
      <c r="B183" s="45">
        <v>15.075699999999999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15.075624457462682</v>
      </c>
    </row>
    <row r="184" spans="1:21">
      <c r="A184" s="13">
        <v>45809</v>
      </c>
      <c r="B184" s="45">
        <v>14.850199999999999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14.850230959226874</v>
      </c>
    </row>
    <row r="185" spans="1:21">
      <c r="A185" s="13">
        <v>45839</v>
      </c>
      <c r="B185" s="45">
        <v>15.1936</v>
      </c>
      <c r="C185" s="45">
        <v>22.375800000000002</v>
      </c>
      <c r="D185" s="45">
        <v>0</v>
      </c>
      <c r="E185" s="45">
        <v>22.375800000000002</v>
      </c>
      <c r="F185" s="45">
        <v>0</v>
      </c>
      <c r="G185" s="45">
        <v>22.375800000000002</v>
      </c>
      <c r="H185" s="45">
        <v>0</v>
      </c>
      <c r="I185" s="45">
        <v>22.375800000000002</v>
      </c>
      <c r="J185" s="45">
        <v>0</v>
      </c>
      <c r="K185" s="45">
        <v>22.375800000000002</v>
      </c>
      <c r="L185" s="45">
        <v>0</v>
      </c>
      <c r="M185" s="45">
        <v>22.375800000000002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15.192116172177457</v>
      </c>
    </row>
    <row r="186" spans="1:21">
      <c r="A186" s="13">
        <v>45870</v>
      </c>
      <c r="B186" s="45">
        <v>13.8171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13.817112118311586</v>
      </c>
    </row>
    <row r="187" spans="1:21">
      <c r="A187" s="13">
        <v>45901</v>
      </c>
      <c r="B187" s="45">
        <v>14.8888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14.888801415574827</v>
      </c>
    </row>
    <row r="188" spans="1:21">
      <c r="A188" s="13">
        <v>45931</v>
      </c>
      <c r="B188" s="45">
        <v>14.706</v>
      </c>
      <c r="C188" s="45">
        <v>17.977599999999999</v>
      </c>
      <c r="D188" s="45">
        <v>0</v>
      </c>
      <c r="E188" s="45">
        <v>17.977599999999999</v>
      </c>
      <c r="F188" s="45">
        <v>0</v>
      </c>
      <c r="G188" s="45">
        <v>17.977599999999999</v>
      </c>
      <c r="H188" s="45">
        <v>0</v>
      </c>
      <c r="I188" s="45">
        <v>17.977599999999999</v>
      </c>
      <c r="J188" s="45">
        <v>0</v>
      </c>
      <c r="K188" s="45">
        <v>17.977599999999999</v>
      </c>
      <c r="L188" s="45">
        <v>0</v>
      </c>
      <c r="M188" s="45">
        <v>17.977599999999999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14.70156459456128</v>
      </c>
    </row>
    <row r="189" spans="1:21">
      <c r="A189" s="13">
        <v>45962</v>
      </c>
      <c r="B189" s="45">
        <v>12.499599999999999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12.499625333091947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6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269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269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269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269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269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269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269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269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269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269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269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269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269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269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269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269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269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269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269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269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269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269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269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269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269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269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269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269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269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269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269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269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269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269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269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269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269</v>
      </c>
      <c r="S55" s="45" t="s">
        <v>269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269</v>
      </c>
      <c r="AK55" s="45" t="s">
        <v>269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269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269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269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269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269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269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269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269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269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269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269</v>
      </c>
      <c r="S63" s="45" t="s">
        <v>269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269</v>
      </c>
      <c r="AK63" s="45" t="s">
        <v>269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269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269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269</v>
      </c>
      <c r="S65" s="45" t="s">
        <v>269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269</v>
      </c>
      <c r="AK65" s="45" t="s">
        <v>269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269</v>
      </c>
      <c r="S66" s="45">
        <v>0</v>
      </c>
      <c r="T66" s="45" t="s">
        <v>269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269</v>
      </c>
      <c r="AK66" s="45">
        <v>0</v>
      </c>
      <c r="AL66" s="45" t="s">
        <v>269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269</v>
      </c>
      <c r="S67" s="45" t="s">
        <v>269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269</v>
      </c>
      <c r="AK67" s="45" t="s">
        <v>269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269</v>
      </c>
      <c r="S68" s="45" t="s">
        <v>269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269</v>
      </c>
      <c r="AK68" s="45" t="s">
        <v>269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269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269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269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269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269</v>
      </c>
      <c r="T73" s="45" t="s">
        <v>269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269</v>
      </c>
      <c r="AL73" s="45" t="s">
        <v>269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269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269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269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269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269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269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269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269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269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269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269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269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269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269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269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269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269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269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269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269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269</v>
      </c>
      <c r="T91" s="45" t="s">
        <v>269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269</v>
      </c>
      <c r="AL91" s="45" t="s">
        <v>269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269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269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269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269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269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269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269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269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269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269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269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269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269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269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269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269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269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269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269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269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269</v>
      </c>
      <c r="S104" s="45">
        <v>0</v>
      </c>
      <c r="T104" s="45" t="s">
        <v>269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269</v>
      </c>
      <c r="AK104" s="45">
        <v>0</v>
      </c>
      <c r="AL104" s="45" t="s">
        <v>269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269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269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269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269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269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269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269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269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269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269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269</v>
      </c>
      <c r="S116" s="45">
        <v>0</v>
      </c>
      <c r="T116" s="45" t="s">
        <v>269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269</v>
      </c>
      <c r="AK116" s="45">
        <v>0</v>
      </c>
      <c r="AL116" s="45" t="s">
        <v>269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269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269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269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269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269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269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269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269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269</v>
      </c>
      <c r="S131" s="45">
        <v>0</v>
      </c>
      <c r="T131" s="45" t="s">
        <v>269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269</v>
      </c>
      <c r="AK131" s="45">
        <v>0</v>
      </c>
      <c r="AL131" s="45" t="s">
        <v>269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269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269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269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269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269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269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269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269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269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269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269</v>
      </c>
      <c r="S140" s="45">
        <v>0</v>
      </c>
      <c r="T140" s="45" t="s">
        <v>269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269</v>
      </c>
      <c r="AK140" s="45">
        <v>0</v>
      </c>
      <c r="AL140" s="45" t="s">
        <v>269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269</v>
      </c>
      <c r="S141" s="45">
        <v>9</v>
      </c>
      <c r="T141" s="45" t="s">
        <v>269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269</v>
      </c>
      <c r="AK141" s="45">
        <v>0</v>
      </c>
      <c r="AL141" s="45" t="s">
        <v>269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269</v>
      </c>
      <c r="S143" s="45">
        <v>0</v>
      </c>
      <c r="T143" s="45" t="s">
        <v>269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269</v>
      </c>
      <c r="AK143" s="45">
        <v>0</v>
      </c>
      <c r="AL143" s="45" t="s">
        <v>269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269</v>
      </c>
      <c r="S144" s="45">
        <v>0</v>
      </c>
      <c r="T144" s="45" t="s">
        <v>269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269</v>
      </c>
      <c r="AK144" s="45">
        <v>0</v>
      </c>
      <c r="AL144" s="45" t="s">
        <v>269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269</v>
      </c>
      <c r="S147" s="45" t="s">
        <v>269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269</v>
      </c>
      <c r="AK147" s="45" t="s">
        <v>269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269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269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269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269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269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269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269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269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269</v>
      </c>
      <c r="S153" s="45">
        <v>9</v>
      </c>
      <c r="T153" s="45" t="s">
        <v>269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269</v>
      </c>
      <c r="AK153" s="45">
        <v>0</v>
      </c>
      <c r="AL153" s="45" t="s">
        <v>269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269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269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269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269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269</v>
      </c>
      <c r="S156" s="45">
        <v>0</v>
      </c>
      <c r="T156" s="45" t="s">
        <v>269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269</v>
      </c>
      <c r="AK156" s="45">
        <v>0</v>
      </c>
      <c r="AL156" s="45" t="s">
        <v>269</v>
      </c>
      <c r="AM156" s="45">
        <v>19.924600000000002</v>
      </c>
    </row>
    <row r="157" spans="1:39" hidden="1" outlineLevel="1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269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269</v>
      </c>
      <c r="AK157" s="45">
        <v>0</v>
      </c>
      <c r="AL157" s="45">
        <v>0</v>
      </c>
      <c r="AM157" s="45">
        <v>21.594799999999999</v>
      </c>
    </row>
    <row r="158" spans="1:39" hidden="1" outlineLevel="1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269</v>
      </c>
      <c r="S158" s="45">
        <v>1.45</v>
      </c>
      <c r="T158" s="45" t="s">
        <v>269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269</v>
      </c>
      <c r="AK158" s="45">
        <v>0</v>
      </c>
      <c r="AL158" s="45" t="s">
        <v>269</v>
      </c>
      <c r="AM158" s="45">
        <v>22.2637</v>
      </c>
    </row>
    <row r="159" spans="1:39" hidden="1" outlineLevel="1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 hidden="1" outlineLevel="1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269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269</v>
      </c>
      <c r="AK160" s="45">
        <v>0</v>
      </c>
      <c r="AL160" s="45">
        <v>11.95</v>
      </c>
      <c r="AM160" s="45">
        <v>23.856100000000001</v>
      </c>
    </row>
    <row r="161" spans="1:39" hidden="1" outlineLevel="1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269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269</v>
      </c>
      <c r="AK161" s="45">
        <v>0</v>
      </c>
      <c r="AL161" s="45">
        <v>9.5</v>
      </c>
      <c r="AM161" s="45">
        <v>24.1812</v>
      </c>
    </row>
    <row r="162" spans="1:39" hidden="1" outlineLevel="1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269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269</v>
      </c>
      <c r="AM162" s="45">
        <v>24.435300000000002</v>
      </c>
    </row>
    <row r="163" spans="1:39" hidden="1" outlineLevel="1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 hidden="1" outlineLevel="1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269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269</v>
      </c>
      <c r="AM164" s="45">
        <v>24.107199999999999</v>
      </c>
    </row>
    <row r="165" spans="1:39" hidden="1" outlineLevel="1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 hidden="1" outlineLevel="1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269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269</v>
      </c>
      <c r="AK166" s="45">
        <v>0</v>
      </c>
      <c r="AL166" s="45">
        <v>0</v>
      </c>
      <c r="AM166" s="45">
        <v>23.5197</v>
      </c>
    </row>
    <row r="167" spans="1:39" hidden="1" outlineLevel="1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269</v>
      </c>
      <c r="S167" s="45">
        <v>0</v>
      </c>
      <c r="T167" s="45" t="s">
        <v>269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269</v>
      </c>
      <c r="AK167" s="45">
        <v>0</v>
      </c>
      <c r="AL167" s="45" t="s">
        <v>269</v>
      </c>
      <c r="AM167" s="45">
        <v>22.7239</v>
      </c>
    </row>
    <row r="168" spans="1:39" hidden="1" outlineLevel="1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269</v>
      </c>
      <c r="S168" s="45">
        <v>0</v>
      </c>
      <c r="T168" s="45" t="s">
        <v>269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269</v>
      </c>
      <c r="AK168" s="45">
        <v>0</v>
      </c>
      <c r="AL168" s="45" t="s">
        <v>269</v>
      </c>
      <c r="AM168" s="45">
        <v>23.366299999999999</v>
      </c>
    </row>
    <row r="169" spans="1:39" hidden="1" outlineLevel="1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269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269</v>
      </c>
      <c r="AM169" s="45">
        <v>22.362300000000001</v>
      </c>
    </row>
    <row r="170" spans="1:39" hidden="1" outlineLevel="1">
      <c r="A170" s="13">
        <v>45383</v>
      </c>
      <c r="B170" s="45">
        <v>37.5822</v>
      </c>
      <c r="C170" s="45">
        <v>40.484400000000001</v>
      </c>
      <c r="D170" s="45">
        <v>41.451799999999999</v>
      </c>
      <c r="E170" s="45">
        <v>40.4086</v>
      </c>
      <c r="F170" s="45">
        <v>40.105400000000003</v>
      </c>
      <c r="G170" s="45">
        <v>42.257100000000001</v>
      </c>
      <c r="H170" s="45">
        <v>40.616999999999997</v>
      </c>
      <c r="I170" s="45">
        <v>40.485799999999998</v>
      </c>
      <c r="J170" s="45">
        <v>41.472900000000003</v>
      </c>
      <c r="K170" s="45">
        <v>40.4086</v>
      </c>
      <c r="L170" s="45">
        <v>40.105400000000003</v>
      </c>
      <c r="M170" s="45">
        <v>42.257100000000001</v>
      </c>
      <c r="N170" s="45">
        <v>40.616999999999997</v>
      </c>
      <c r="O170" s="45">
        <v>23.889600000000002</v>
      </c>
      <c r="P170" s="45">
        <v>23.893699999999999</v>
      </c>
      <c r="Q170" s="45">
        <v>0</v>
      </c>
      <c r="R170" s="45">
        <v>0</v>
      </c>
      <c r="S170" s="45">
        <v>0</v>
      </c>
      <c r="T170" s="45">
        <v>0</v>
      </c>
      <c r="U170" s="45">
        <v>9.1722000000000001</v>
      </c>
      <c r="V170" s="45">
        <v>0</v>
      </c>
      <c r="W170" s="45">
        <v>9.1722000000000001</v>
      </c>
      <c r="X170" s="45">
        <v>0</v>
      </c>
      <c r="Y170" s="45">
        <v>24.95</v>
      </c>
      <c r="Z170" s="45">
        <v>8.7109000000000005</v>
      </c>
      <c r="AA170" s="45">
        <v>9.2284000000000006</v>
      </c>
      <c r="AB170" s="45">
        <v>0</v>
      </c>
      <c r="AC170" s="45">
        <v>9.2284000000000006</v>
      </c>
      <c r="AD170" s="45">
        <v>0</v>
      </c>
      <c r="AE170" s="45">
        <v>24.95</v>
      </c>
      <c r="AF170" s="45">
        <v>8.7658000000000005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22.922599999999999</v>
      </c>
    </row>
    <row r="171" spans="1:39" hidden="1" outlineLevel="1">
      <c r="A171" s="13">
        <v>45413</v>
      </c>
      <c r="B171" s="45">
        <v>38.662300000000002</v>
      </c>
      <c r="C171" s="45">
        <v>40.5458</v>
      </c>
      <c r="D171" s="45">
        <v>41.998699999999999</v>
      </c>
      <c r="E171" s="45">
        <v>40.432400000000001</v>
      </c>
      <c r="F171" s="45">
        <v>40.3033</v>
      </c>
      <c r="G171" s="45">
        <v>41.6601</v>
      </c>
      <c r="H171" s="45">
        <v>37.989899999999999</v>
      </c>
      <c r="I171" s="45">
        <v>40.546599999999998</v>
      </c>
      <c r="J171" s="45">
        <v>42.0107</v>
      </c>
      <c r="K171" s="45">
        <v>40.432400000000001</v>
      </c>
      <c r="L171" s="45">
        <v>40.3033</v>
      </c>
      <c r="M171" s="45">
        <v>41.6601</v>
      </c>
      <c r="N171" s="45">
        <v>37.989899999999999</v>
      </c>
      <c r="O171" s="45">
        <v>27.5075</v>
      </c>
      <c r="P171" s="45">
        <v>27.5075</v>
      </c>
      <c r="Q171" s="45">
        <v>0</v>
      </c>
      <c r="R171" s="45" t="s">
        <v>269</v>
      </c>
      <c r="S171" s="45">
        <v>0</v>
      </c>
      <c r="T171" s="45" t="s">
        <v>269</v>
      </c>
      <c r="U171" s="45">
        <v>8.0297999999999998</v>
      </c>
      <c r="V171" s="45">
        <v>0</v>
      </c>
      <c r="W171" s="45">
        <v>8.0297999999999998</v>
      </c>
      <c r="X171" s="45">
        <v>0</v>
      </c>
      <c r="Y171" s="45">
        <v>0</v>
      </c>
      <c r="Z171" s="45">
        <v>8.0297999999999998</v>
      </c>
      <c r="AA171" s="45">
        <v>8.0297999999999998</v>
      </c>
      <c r="AB171" s="45">
        <v>0</v>
      </c>
      <c r="AC171" s="45">
        <v>8.0297999999999998</v>
      </c>
      <c r="AD171" s="45">
        <v>0</v>
      </c>
      <c r="AE171" s="45">
        <v>0</v>
      </c>
      <c r="AF171" s="45">
        <v>8.0297999999999998</v>
      </c>
      <c r="AG171" s="45">
        <v>0</v>
      </c>
      <c r="AH171" s="45">
        <v>0</v>
      </c>
      <c r="AI171" s="45">
        <v>0</v>
      </c>
      <c r="AJ171" s="45" t="s">
        <v>269</v>
      </c>
      <c r="AK171" s="45">
        <v>0</v>
      </c>
      <c r="AL171" s="45" t="s">
        <v>269</v>
      </c>
      <c r="AM171" s="45">
        <v>20.922000000000001</v>
      </c>
    </row>
    <row r="172" spans="1:39" hidden="1" outlineLevel="1">
      <c r="A172" s="13">
        <v>45444</v>
      </c>
      <c r="B172" s="45">
        <v>38.839199999999998</v>
      </c>
      <c r="C172" s="45">
        <v>40.176499999999997</v>
      </c>
      <c r="D172" s="45">
        <v>42.588099999999997</v>
      </c>
      <c r="E172" s="45">
        <v>39.999600000000001</v>
      </c>
      <c r="F172" s="45">
        <v>39.869599999999998</v>
      </c>
      <c r="G172" s="45">
        <v>40.662199999999999</v>
      </c>
      <c r="H172" s="45">
        <v>40.969900000000003</v>
      </c>
      <c r="I172" s="45">
        <v>40.177500000000002</v>
      </c>
      <c r="J172" s="45">
        <v>42.604999999999997</v>
      </c>
      <c r="K172" s="45">
        <v>39.999600000000001</v>
      </c>
      <c r="L172" s="45">
        <v>39.869599999999998</v>
      </c>
      <c r="M172" s="45">
        <v>40.662199999999999</v>
      </c>
      <c r="N172" s="45">
        <v>40.969900000000003</v>
      </c>
      <c r="O172" s="45">
        <v>20.6755</v>
      </c>
      <c r="P172" s="45">
        <v>20.6755</v>
      </c>
      <c r="Q172" s="45">
        <v>0</v>
      </c>
      <c r="R172" s="45" t="s">
        <v>269</v>
      </c>
      <c r="S172" s="45">
        <v>0</v>
      </c>
      <c r="T172" s="45" t="s">
        <v>269</v>
      </c>
      <c r="U172" s="45">
        <v>8.2105999999999995</v>
      </c>
      <c r="V172" s="45">
        <v>0</v>
      </c>
      <c r="W172" s="45">
        <v>8.2105999999999995</v>
      </c>
      <c r="X172" s="45">
        <v>0</v>
      </c>
      <c r="Y172" s="45">
        <v>0</v>
      </c>
      <c r="Z172" s="45">
        <v>8.2105999999999995</v>
      </c>
      <c r="AA172" s="45">
        <v>8.2105999999999995</v>
      </c>
      <c r="AB172" s="45">
        <v>0</v>
      </c>
      <c r="AC172" s="45">
        <v>8.2105999999999995</v>
      </c>
      <c r="AD172" s="45">
        <v>0</v>
      </c>
      <c r="AE172" s="45">
        <v>0</v>
      </c>
      <c r="AF172" s="45">
        <v>8.2105999999999995</v>
      </c>
      <c r="AG172" s="45">
        <v>0</v>
      </c>
      <c r="AH172" s="45">
        <v>0</v>
      </c>
      <c r="AI172" s="45">
        <v>0</v>
      </c>
      <c r="AJ172" s="45" t="s">
        <v>269</v>
      </c>
      <c r="AK172" s="45">
        <v>0</v>
      </c>
      <c r="AL172" s="45" t="s">
        <v>269</v>
      </c>
      <c r="AM172" s="45">
        <v>21.985399999999998</v>
      </c>
    </row>
    <row r="173" spans="1:39" hidden="1" outlineLevel="1">
      <c r="A173" s="13">
        <v>45474</v>
      </c>
      <c r="B173" s="45">
        <v>38.057400000000001</v>
      </c>
      <c r="C173" s="45">
        <v>40.363100000000003</v>
      </c>
      <c r="D173" s="45">
        <v>43.0062</v>
      </c>
      <c r="E173" s="45">
        <v>40.159700000000001</v>
      </c>
      <c r="F173" s="45">
        <v>39.688099999999999</v>
      </c>
      <c r="G173" s="45">
        <v>43.236199999999997</v>
      </c>
      <c r="H173" s="45">
        <v>40.018000000000001</v>
      </c>
      <c r="I173" s="45">
        <v>40.3688</v>
      </c>
      <c r="J173" s="45">
        <v>43.091999999999999</v>
      </c>
      <c r="K173" s="45">
        <v>40.159700000000001</v>
      </c>
      <c r="L173" s="45">
        <v>39.688099999999999</v>
      </c>
      <c r="M173" s="45">
        <v>43.236199999999997</v>
      </c>
      <c r="N173" s="45">
        <v>40.018000000000001</v>
      </c>
      <c r="O173" s="45">
        <v>9.9667999999999992</v>
      </c>
      <c r="P173" s="45">
        <v>9.9678000000000004</v>
      </c>
      <c r="Q173" s="45">
        <v>0</v>
      </c>
      <c r="R173" s="45">
        <v>0</v>
      </c>
      <c r="S173" s="45">
        <v>0</v>
      </c>
      <c r="T173" s="45" t="s">
        <v>269</v>
      </c>
      <c r="U173" s="45">
        <v>9.9422999999999995</v>
      </c>
      <c r="V173" s="45">
        <v>0</v>
      </c>
      <c r="W173" s="45">
        <v>9.9422999999999995</v>
      </c>
      <c r="X173" s="45">
        <v>0</v>
      </c>
      <c r="Y173" s="45">
        <v>24.37</v>
      </c>
      <c r="Z173" s="45">
        <v>9.3171999999999997</v>
      </c>
      <c r="AA173" s="45">
        <v>9.9422999999999995</v>
      </c>
      <c r="AB173" s="45">
        <v>0</v>
      </c>
      <c r="AC173" s="45">
        <v>9.9422999999999995</v>
      </c>
      <c r="AD173" s="45">
        <v>0</v>
      </c>
      <c r="AE173" s="45">
        <v>24.37</v>
      </c>
      <c r="AF173" s="45">
        <v>9.3171999999999997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 t="s">
        <v>269</v>
      </c>
      <c r="AM173" s="45">
        <v>22.7014</v>
      </c>
    </row>
    <row r="174" spans="1:39" hidden="1" outlineLevel="1">
      <c r="A174" s="13">
        <v>45505</v>
      </c>
      <c r="B174" s="45">
        <v>38.549700000000001</v>
      </c>
      <c r="C174" s="45">
        <v>39.973999999999997</v>
      </c>
      <c r="D174" s="45">
        <v>43.329700000000003</v>
      </c>
      <c r="E174" s="45">
        <v>39.7303</v>
      </c>
      <c r="F174" s="45">
        <v>39.846600000000002</v>
      </c>
      <c r="G174" s="45">
        <v>38.938200000000002</v>
      </c>
      <c r="H174" s="45">
        <v>40.560400000000001</v>
      </c>
      <c r="I174" s="45">
        <v>39.9739</v>
      </c>
      <c r="J174" s="45">
        <v>43.331800000000001</v>
      </c>
      <c r="K174" s="45">
        <v>39.7303</v>
      </c>
      <c r="L174" s="45">
        <v>39.846600000000002</v>
      </c>
      <c r="M174" s="45">
        <v>38.938200000000002</v>
      </c>
      <c r="N174" s="45">
        <v>40.560400000000001</v>
      </c>
      <c r="O174" s="45">
        <v>41.625999999999998</v>
      </c>
      <c r="P174" s="45">
        <v>41.625999999999998</v>
      </c>
      <c r="Q174" s="45">
        <v>0</v>
      </c>
      <c r="R174" s="45">
        <v>0</v>
      </c>
      <c r="S174" s="45">
        <v>0</v>
      </c>
      <c r="T174" s="45" t="s">
        <v>269</v>
      </c>
      <c r="U174" s="45">
        <v>8.1353000000000009</v>
      </c>
      <c r="V174" s="45">
        <v>0</v>
      </c>
      <c r="W174" s="45">
        <v>8.1353000000000009</v>
      </c>
      <c r="X174" s="45">
        <v>0</v>
      </c>
      <c r="Y174" s="45">
        <v>0</v>
      </c>
      <c r="Z174" s="45">
        <v>8.1353000000000009</v>
      </c>
      <c r="AA174" s="45">
        <v>8.1353000000000009</v>
      </c>
      <c r="AB174" s="45">
        <v>0</v>
      </c>
      <c r="AC174" s="45">
        <v>8.1353000000000009</v>
      </c>
      <c r="AD174" s="45">
        <v>0</v>
      </c>
      <c r="AE174" s="45">
        <v>0</v>
      </c>
      <c r="AF174" s="45">
        <v>8.1353000000000009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 t="s">
        <v>269</v>
      </c>
      <c r="AM174" s="45">
        <v>22.642199999999999</v>
      </c>
    </row>
    <row r="175" spans="1:39" hidden="1" outlineLevel="1">
      <c r="A175" s="13">
        <v>45536</v>
      </c>
      <c r="B175" s="45">
        <v>38.7438</v>
      </c>
      <c r="C175" s="45">
        <v>40.240699999999997</v>
      </c>
      <c r="D175" s="45">
        <v>42.922199999999997</v>
      </c>
      <c r="E175" s="45">
        <v>40.040599999999998</v>
      </c>
      <c r="F175" s="45">
        <v>39.689900000000002</v>
      </c>
      <c r="G175" s="45">
        <v>42.361199999999997</v>
      </c>
      <c r="H175" s="45">
        <v>39.345500000000001</v>
      </c>
      <c r="I175" s="45">
        <v>40.241900000000001</v>
      </c>
      <c r="J175" s="45">
        <v>42.943100000000001</v>
      </c>
      <c r="K175" s="45">
        <v>40.040599999999998</v>
      </c>
      <c r="L175" s="45">
        <v>39.689900000000002</v>
      </c>
      <c r="M175" s="45">
        <v>42.361199999999997</v>
      </c>
      <c r="N175" s="45">
        <v>39.345500000000001</v>
      </c>
      <c r="O175" s="45">
        <v>25.5288</v>
      </c>
      <c r="P175" s="45">
        <v>25.5288</v>
      </c>
      <c r="Q175" s="45">
        <v>0</v>
      </c>
      <c r="R175" s="45" t="s">
        <v>269</v>
      </c>
      <c r="S175" s="45">
        <v>0</v>
      </c>
      <c r="T175" s="45" t="s">
        <v>269</v>
      </c>
      <c r="U175" s="45">
        <v>8.1000999999999994</v>
      </c>
      <c r="V175" s="45">
        <v>0</v>
      </c>
      <c r="W175" s="45">
        <v>8.1000999999999994</v>
      </c>
      <c r="X175" s="45">
        <v>0</v>
      </c>
      <c r="Y175" s="45">
        <v>0</v>
      </c>
      <c r="Z175" s="45">
        <v>8.1000999999999994</v>
      </c>
      <c r="AA175" s="45">
        <v>8.1000999999999994</v>
      </c>
      <c r="AB175" s="45">
        <v>0</v>
      </c>
      <c r="AC175" s="45">
        <v>8.1000999999999994</v>
      </c>
      <c r="AD175" s="45">
        <v>0</v>
      </c>
      <c r="AE175" s="45">
        <v>0</v>
      </c>
      <c r="AF175" s="45">
        <v>8.1000999999999994</v>
      </c>
      <c r="AG175" s="45">
        <v>0</v>
      </c>
      <c r="AH175" s="45">
        <v>0</v>
      </c>
      <c r="AI175" s="45">
        <v>0</v>
      </c>
      <c r="AJ175" s="45" t="s">
        <v>269</v>
      </c>
      <c r="AK175" s="45">
        <v>0</v>
      </c>
      <c r="AL175" s="45" t="s">
        <v>269</v>
      </c>
      <c r="AM175" s="45">
        <v>23.1188</v>
      </c>
    </row>
    <row r="176" spans="1:39" hidden="1" outlineLevel="1">
      <c r="A176" s="13">
        <v>45566</v>
      </c>
      <c r="B176" s="45">
        <v>38.852699999999999</v>
      </c>
      <c r="C176" s="45">
        <v>40.110199999999999</v>
      </c>
      <c r="D176" s="45">
        <v>42.523099999999999</v>
      </c>
      <c r="E176" s="45">
        <v>40.013399999999997</v>
      </c>
      <c r="F176" s="45">
        <v>39.830300000000001</v>
      </c>
      <c r="G176" s="45">
        <v>42.802399999999999</v>
      </c>
      <c r="H176" s="45">
        <v>36.720999999999997</v>
      </c>
      <c r="I176" s="45">
        <v>40.110300000000002</v>
      </c>
      <c r="J176" s="45">
        <v>42.527700000000003</v>
      </c>
      <c r="K176" s="45">
        <v>40.013399999999997</v>
      </c>
      <c r="L176" s="45">
        <v>39.830300000000001</v>
      </c>
      <c r="M176" s="45">
        <v>42.802399999999999</v>
      </c>
      <c r="N176" s="45">
        <v>36.720999999999997</v>
      </c>
      <c r="O176" s="45">
        <v>36.420499999999997</v>
      </c>
      <c r="P176" s="45">
        <v>36.420499999999997</v>
      </c>
      <c r="Q176" s="45">
        <v>0</v>
      </c>
      <c r="R176" s="45" t="s">
        <v>269</v>
      </c>
      <c r="S176" s="45">
        <v>0</v>
      </c>
      <c r="T176" s="45" t="s">
        <v>269</v>
      </c>
      <c r="U176" s="45">
        <v>10.255699999999999</v>
      </c>
      <c r="V176" s="45">
        <v>0</v>
      </c>
      <c r="W176" s="45">
        <v>10.255699999999999</v>
      </c>
      <c r="X176" s="45">
        <v>0</v>
      </c>
      <c r="Y176" s="45">
        <v>23.99</v>
      </c>
      <c r="Z176" s="45">
        <v>9.6077999999999992</v>
      </c>
      <c r="AA176" s="45">
        <v>10.255699999999999</v>
      </c>
      <c r="AB176" s="45">
        <v>0</v>
      </c>
      <c r="AC176" s="45">
        <v>10.255699999999999</v>
      </c>
      <c r="AD176" s="45">
        <v>0</v>
      </c>
      <c r="AE176" s="45">
        <v>23.99</v>
      </c>
      <c r="AF176" s="45">
        <v>9.6077999999999992</v>
      </c>
      <c r="AG176" s="45">
        <v>0</v>
      </c>
      <c r="AH176" s="45">
        <v>0</v>
      </c>
      <c r="AI176" s="45">
        <v>0</v>
      </c>
      <c r="AJ176" s="45" t="s">
        <v>269</v>
      </c>
      <c r="AK176" s="45">
        <v>0</v>
      </c>
      <c r="AL176" s="45" t="s">
        <v>269</v>
      </c>
      <c r="AM176" s="45">
        <v>22.7865</v>
      </c>
    </row>
    <row r="177" spans="1:39">
      <c r="A177" s="13">
        <v>45597</v>
      </c>
      <c r="B177" s="45">
        <v>38.592799999999997</v>
      </c>
      <c r="C177" s="45">
        <v>39.464399999999998</v>
      </c>
      <c r="D177" s="45">
        <v>42.667999999999999</v>
      </c>
      <c r="E177" s="45">
        <v>39.342700000000001</v>
      </c>
      <c r="F177" s="45">
        <v>39.298999999999999</v>
      </c>
      <c r="G177" s="45">
        <v>40.199100000000001</v>
      </c>
      <c r="H177" s="45">
        <v>37.410800000000002</v>
      </c>
      <c r="I177" s="45">
        <v>39.463200000000001</v>
      </c>
      <c r="J177" s="45">
        <v>42.6496</v>
      </c>
      <c r="K177" s="45">
        <v>39.342700000000001</v>
      </c>
      <c r="L177" s="45">
        <v>39.298999999999999</v>
      </c>
      <c r="M177" s="45">
        <v>40.199100000000001</v>
      </c>
      <c r="N177" s="45">
        <v>37.410800000000002</v>
      </c>
      <c r="O177" s="45">
        <v>47.3414</v>
      </c>
      <c r="P177" s="45">
        <v>47.3414</v>
      </c>
      <c r="Q177" s="45">
        <v>0</v>
      </c>
      <c r="R177" s="45" t="s">
        <v>269</v>
      </c>
      <c r="S177" s="45">
        <v>0</v>
      </c>
      <c r="T177" s="45" t="s">
        <v>269</v>
      </c>
      <c r="U177" s="45">
        <v>8.5024999999999995</v>
      </c>
      <c r="V177" s="45">
        <v>0</v>
      </c>
      <c r="W177" s="45">
        <v>8.5024999999999995</v>
      </c>
      <c r="X177" s="45">
        <v>0</v>
      </c>
      <c r="Y177" s="45">
        <v>0</v>
      </c>
      <c r="Z177" s="45">
        <v>8.5024999999999995</v>
      </c>
      <c r="AA177" s="45">
        <v>8.5024999999999995</v>
      </c>
      <c r="AB177" s="45">
        <v>0</v>
      </c>
      <c r="AC177" s="45">
        <v>8.5024999999999995</v>
      </c>
      <c r="AD177" s="45">
        <v>0</v>
      </c>
      <c r="AE177" s="45">
        <v>0</v>
      </c>
      <c r="AF177" s="45">
        <v>8.5024999999999995</v>
      </c>
      <c r="AG177" s="45">
        <v>0</v>
      </c>
      <c r="AH177" s="45">
        <v>0</v>
      </c>
      <c r="AI177" s="45">
        <v>0</v>
      </c>
      <c r="AJ177" s="45" t="s">
        <v>269</v>
      </c>
      <c r="AK177" s="45">
        <v>0</v>
      </c>
      <c r="AL177" s="45" t="s">
        <v>269</v>
      </c>
      <c r="AM177" s="45">
        <v>21.4358</v>
      </c>
    </row>
    <row r="178" spans="1:39">
      <c r="A178" s="13">
        <v>45627</v>
      </c>
      <c r="B178" s="45">
        <v>39.174500000000002</v>
      </c>
      <c r="C178" s="45">
        <v>39.889699999999998</v>
      </c>
      <c r="D178" s="45">
        <v>42.797899999999998</v>
      </c>
      <c r="E178" s="45">
        <v>39.772300000000001</v>
      </c>
      <c r="F178" s="45">
        <v>39.691099999999999</v>
      </c>
      <c r="G178" s="45">
        <v>40.802100000000003</v>
      </c>
      <c r="H178" s="45">
        <v>39.627800000000001</v>
      </c>
      <c r="I178" s="45">
        <v>39.902099999999997</v>
      </c>
      <c r="J178" s="45">
        <v>42.805599999999998</v>
      </c>
      <c r="K178" s="45">
        <v>39.784999999999997</v>
      </c>
      <c r="L178" s="45">
        <v>39.691099999999999</v>
      </c>
      <c r="M178" s="45">
        <v>40.979599999999998</v>
      </c>
      <c r="N178" s="45">
        <v>39.627800000000001</v>
      </c>
      <c r="O178" s="45">
        <v>6.6779999999999999</v>
      </c>
      <c r="P178" s="45">
        <v>30.592300000000002</v>
      </c>
      <c r="Q178" s="45">
        <v>5</v>
      </c>
      <c r="R178" s="45" t="s">
        <v>269</v>
      </c>
      <c r="S178" s="45">
        <v>5</v>
      </c>
      <c r="T178" s="45" t="s">
        <v>269</v>
      </c>
      <c r="U178" s="45">
        <v>8.7167999999999992</v>
      </c>
      <c r="V178" s="45">
        <v>0</v>
      </c>
      <c r="W178" s="45">
        <v>8.7167999999999992</v>
      </c>
      <c r="X178" s="45">
        <v>0</v>
      </c>
      <c r="Y178" s="45">
        <v>0</v>
      </c>
      <c r="Z178" s="45">
        <v>8.7167999999999992</v>
      </c>
      <c r="AA178" s="45">
        <v>8.7167999999999992</v>
      </c>
      <c r="AB178" s="45">
        <v>0</v>
      </c>
      <c r="AC178" s="45">
        <v>8.7167999999999992</v>
      </c>
      <c r="AD178" s="45">
        <v>0</v>
      </c>
      <c r="AE178" s="45">
        <v>0</v>
      </c>
      <c r="AF178" s="45">
        <v>8.7167999999999992</v>
      </c>
      <c r="AG178" s="45">
        <v>0</v>
      </c>
      <c r="AH178" s="45">
        <v>0</v>
      </c>
      <c r="AI178" s="45">
        <v>0</v>
      </c>
      <c r="AJ178" s="45" t="s">
        <v>269</v>
      </c>
      <c r="AK178" s="45">
        <v>0</v>
      </c>
      <c r="AL178" s="45" t="s">
        <v>269</v>
      </c>
      <c r="AM178" s="45">
        <v>22.199200000000001</v>
      </c>
    </row>
    <row r="179" spans="1:39">
      <c r="A179" s="13">
        <v>45658</v>
      </c>
      <c r="B179" s="45">
        <v>38.800699999999999</v>
      </c>
      <c r="C179" s="45">
        <v>40.259599999999999</v>
      </c>
      <c r="D179" s="45">
        <v>42.506999999999998</v>
      </c>
      <c r="E179" s="45">
        <v>40.167900000000003</v>
      </c>
      <c r="F179" s="45">
        <v>39.975900000000003</v>
      </c>
      <c r="G179" s="45">
        <v>43.138800000000003</v>
      </c>
      <c r="H179" s="45">
        <v>37.446300000000001</v>
      </c>
      <c r="I179" s="45">
        <v>40.259399999999999</v>
      </c>
      <c r="J179" s="45">
        <v>42.510899999999999</v>
      </c>
      <c r="K179" s="45">
        <v>40.167900000000003</v>
      </c>
      <c r="L179" s="45">
        <v>39.975900000000003</v>
      </c>
      <c r="M179" s="45">
        <v>43.138800000000003</v>
      </c>
      <c r="N179" s="45">
        <v>37.446300000000001</v>
      </c>
      <c r="O179" s="45">
        <v>41.295299999999997</v>
      </c>
      <c r="P179" s="45">
        <v>41.295299999999997</v>
      </c>
      <c r="Q179" s="45">
        <v>0</v>
      </c>
      <c r="R179" s="45" t="s">
        <v>269</v>
      </c>
      <c r="S179" s="45">
        <v>0</v>
      </c>
      <c r="T179" s="45" t="s">
        <v>269</v>
      </c>
      <c r="U179" s="45">
        <v>12.108700000000001</v>
      </c>
      <c r="V179" s="45">
        <v>0</v>
      </c>
      <c r="W179" s="45">
        <v>12.108700000000001</v>
      </c>
      <c r="X179" s="45">
        <v>0</v>
      </c>
      <c r="Y179" s="45">
        <v>22.804200000000002</v>
      </c>
      <c r="Z179" s="45">
        <v>11.307700000000001</v>
      </c>
      <c r="AA179" s="45">
        <v>12.108700000000001</v>
      </c>
      <c r="AB179" s="45">
        <v>0</v>
      </c>
      <c r="AC179" s="45">
        <v>12.108700000000001</v>
      </c>
      <c r="AD179" s="45">
        <v>0</v>
      </c>
      <c r="AE179" s="45">
        <v>22.804200000000002</v>
      </c>
      <c r="AF179" s="45">
        <v>11.307700000000001</v>
      </c>
      <c r="AG179" s="45">
        <v>0</v>
      </c>
      <c r="AH179" s="45">
        <v>0</v>
      </c>
      <c r="AI179" s="45">
        <v>0</v>
      </c>
      <c r="AJ179" s="45" t="s">
        <v>269</v>
      </c>
      <c r="AK179" s="45">
        <v>0</v>
      </c>
      <c r="AL179" s="45" t="s">
        <v>269</v>
      </c>
      <c r="AM179" s="45">
        <v>21.988</v>
      </c>
    </row>
    <row r="180" spans="1:39">
      <c r="A180" s="13">
        <v>45689</v>
      </c>
      <c r="B180" s="45">
        <v>39.287300000000002</v>
      </c>
      <c r="C180" s="45">
        <v>40.205100000000002</v>
      </c>
      <c r="D180" s="45">
        <v>43.127299999999998</v>
      </c>
      <c r="E180" s="45">
        <v>40.083199999999998</v>
      </c>
      <c r="F180" s="45">
        <v>39.964199999999998</v>
      </c>
      <c r="G180" s="45">
        <v>41.564500000000002</v>
      </c>
      <c r="H180" s="45">
        <v>40.121499999999997</v>
      </c>
      <c r="I180" s="45">
        <v>40.218699999999998</v>
      </c>
      <c r="J180" s="45">
        <v>43.143799999999999</v>
      </c>
      <c r="K180" s="45">
        <v>40.096800000000002</v>
      </c>
      <c r="L180" s="45">
        <v>39.964199999999998</v>
      </c>
      <c r="M180" s="45">
        <v>41.758499999999998</v>
      </c>
      <c r="N180" s="45">
        <v>40.121499999999997</v>
      </c>
      <c r="O180" s="45">
        <v>7.2733999999999996</v>
      </c>
      <c r="P180" s="45">
        <v>27.394500000000001</v>
      </c>
      <c r="Q180" s="45">
        <v>5</v>
      </c>
      <c r="R180" s="45" t="s">
        <v>269</v>
      </c>
      <c r="S180" s="45">
        <v>5</v>
      </c>
      <c r="T180" s="45" t="s">
        <v>269</v>
      </c>
      <c r="U180" s="45">
        <v>9.4756999999999998</v>
      </c>
      <c r="V180" s="45">
        <v>0</v>
      </c>
      <c r="W180" s="45">
        <v>9.4756999999999998</v>
      </c>
      <c r="X180" s="45">
        <v>0</v>
      </c>
      <c r="Y180" s="45">
        <v>22.612100000000002</v>
      </c>
      <c r="Z180" s="45">
        <v>9.1471999999999998</v>
      </c>
      <c r="AA180" s="45">
        <v>9.4756999999999998</v>
      </c>
      <c r="AB180" s="45">
        <v>0</v>
      </c>
      <c r="AC180" s="45">
        <v>9.4756999999999998</v>
      </c>
      <c r="AD180" s="45">
        <v>0</v>
      </c>
      <c r="AE180" s="45">
        <v>22.612100000000002</v>
      </c>
      <c r="AF180" s="45">
        <v>9.1471999999999998</v>
      </c>
      <c r="AG180" s="45">
        <v>0</v>
      </c>
      <c r="AH180" s="45">
        <v>0</v>
      </c>
      <c r="AI180" s="45">
        <v>0</v>
      </c>
      <c r="AJ180" s="45" t="s">
        <v>269</v>
      </c>
      <c r="AK180" s="45">
        <v>0</v>
      </c>
      <c r="AL180" s="45" t="s">
        <v>269</v>
      </c>
      <c r="AM180" s="45">
        <v>22.496700000000001</v>
      </c>
    </row>
    <row r="181" spans="1:39">
      <c r="A181" s="13">
        <v>45717</v>
      </c>
      <c r="B181" s="45">
        <v>39.552100000000003</v>
      </c>
      <c r="C181" s="45">
        <v>40.3919</v>
      </c>
      <c r="D181" s="45">
        <v>42.3474</v>
      </c>
      <c r="E181" s="45">
        <v>40.310699999999997</v>
      </c>
      <c r="F181" s="45">
        <v>40.182600000000001</v>
      </c>
      <c r="G181" s="45">
        <v>42.280799999999999</v>
      </c>
      <c r="H181" s="45">
        <v>38.313699999999997</v>
      </c>
      <c r="I181" s="45">
        <v>40.413899999999998</v>
      </c>
      <c r="J181" s="45">
        <v>42.826599999999999</v>
      </c>
      <c r="K181" s="45">
        <v>40.315100000000001</v>
      </c>
      <c r="L181" s="45">
        <v>40.182600000000001</v>
      </c>
      <c r="M181" s="45">
        <v>42.344999999999999</v>
      </c>
      <c r="N181" s="45">
        <v>38.313699999999997</v>
      </c>
      <c r="O181" s="45">
        <v>9.3408999999999995</v>
      </c>
      <c r="P181" s="45">
        <v>9.6448</v>
      </c>
      <c r="Q181" s="45">
        <v>8</v>
      </c>
      <c r="R181" s="45" t="s">
        <v>269</v>
      </c>
      <c r="S181" s="45">
        <v>8</v>
      </c>
      <c r="T181" s="45" t="s">
        <v>269</v>
      </c>
      <c r="U181" s="45">
        <v>9.6978000000000009</v>
      </c>
      <c r="V181" s="45">
        <v>0</v>
      </c>
      <c r="W181" s="45">
        <v>9.6978000000000009</v>
      </c>
      <c r="X181" s="45">
        <v>0</v>
      </c>
      <c r="Y181" s="45">
        <v>0</v>
      </c>
      <c r="Z181" s="45">
        <v>9.6978000000000009</v>
      </c>
      <c r="AA181" s="45">
        <v>9.6978000000000009</v>
      </c>
      <c r="AB181" s="45">
        <v>0</v>
      </c>
      <c r="AC181" s="45">
        <v>9.6978000000000009</v>
      </c>
      <c r="AD181" s="45">
        <v>0</v>
      </c>
      <c r="AE181" s="45">
        <v>0</v>
      </c>
      <c r="AF181" s="45">
        <v>9.6978000000000009</v>
      </c>
      <c r="AG181" s="45">
        <v>0</v>
      </c>
      <c r="AH181" s="45">
        <v>0</v>
      </c>
      <c r="AI181" s="45">
        <v>0</v>
      </c>
      <c r="AJ181" s="45" t="s">
        <v>269</v>
      </c>
      <c r="AK181" s="45">
        <v>0</v>
      </c>
      <c r="AL181" s="45" t="s">
        <v>269</v>
      </c>
      <c r="AM181" s="45">
        <v>21.349900000000002</v>
      </c>
    </row>
    <row r="182" spans="1:39">
      <c r="A182" s="13">
        <v>45748</v>
      </c>
      <c r="B182" s="45">
        <v>39.152700000000003</v>
      </c>
      <c r="C182" s="45">
        <v>40.74</v>
      </c>
      <c r="D182" s="45">
        <v>42.654800000000002</v>
      </c>
      <c r="E182" s="45">
        <v>40.655299999999997</v>
      </c>
      <c r="F182" s="45">
        <v>40.540900000000001</v>
      </c>
      <c r="G182" s="45">
        <v>43.706800000000001</v>
      </c>
      <c r="H182" s="45">
        <v>33.714799999999997</v>
      </c>
      <c r="I182" s="45">
        <v>40.740400000000001</v>
      </c>
      <c r="J182" s="45">
        <v>42.668399999999998</v>
      </c>
      <c r="K182" s="45">
        <v>40.655299999999997</v>
      </c>
      <c r="L182" s="45">
        <v>40.540900000000001</v>
      </c>
      <c r="M182" s="45">
        <v>43.706800000000001</v>
      </c>
      <c r="N182" s="45">
        <v>33.714799999999997</v>
      </c>
      <c r="O182" s="45">
        <v>36.034599999999998</v>
      </c>
      <c r="P182" s="45">
        <v>36.034599999999998</v>
      </c>
      <c r="Q182" s="45">
        <v>0</v>
      </c>
      <c r="R182" s="45" t="s">
        <v>269</v>
      </c>
      <c r="S182" s="45">
        <v>0</v>
      </c>
      <c r="T182" s="45">
        <v>0</v>
      </c>
      <c r="U182" s="45">
        <v>11.232100000000001</v>
      </c>
      <c r="V182" s="45">
        <v>0</v>
      </c>
      <c r="W182" s="45">
        <v>11.232100000000001</v>
      </c>
      <c r="X182" s="45">
        <v>0</v>
      </c>
      <c r="Y182" s="45">
        <v>23.221599999999999</v>
      </c>
      <c r="Z182" s="45">
        <v>9.9922000000000004</v>
      </c>
      <c r="AA182" s="45">
        <v>11.289199999999999</v>
      </c>
      <c r="AB182" s="45">
        <v>0</v>
      </c>
      <c r="AC182" s="45">
        <v>11.289199999999999</v>
      </c>
      <c r="AD182" s="45">
        <v>0</v>
      </c>
      <c r="AE182" s="45">
        <v>23.221599999999999</v>
      </c>
      <c r="AF182" s="45">
        <v>10.0311</v>
      </c>
      <c r="AG182" s="45">
        <v>8</v>
      </c>
      <c r="AH182" s="45">
        <v>0</v>
      </c>
      <c r="AI182" s="45">
        <v>8</v>
      </c>
      <c r="AJ182" s="45" t="s">
        <v>269</v>
      </c>
      <c r="AK182" s="45">
        <v>0</v>
      </c>
      <c r="AL182" s="45">
        <v>8</v>
      </c>
      <c r="AM182" s="45">
        <v>21.473500000000001</v>
      </c>
    </row>
    <row r="183" spans="1:39">
      <c r="A183" s="13">
        <v>45778</v>
      </c>
      <c r="B183" s="45">
        <v>39.983400000000003</v>
      </c>
      <c r="C183" s="45">
        <v>40.961100000000002</v>
      </c>
      <c r="D183" s="45">
        <v>42.511800000000001</v>
      </c>
      <c r="E183" s="45">
        <v>40.893300000000004</v>
      </c>
      <c r="F183" s="45">
        <v>40.680999999999997</v>
      </c>
      <c r="G183" s="45">
        <v>43.718000000000004</v>
      </c>
      <c r="H183" s="45">
        <v>39.285800000000002</v>
      </c>
      <c r="I183" s="45">
        <v>40.9621</v>
      </c>
      <c r="J183" s="45">
        <v>42.536000000000001</v>
      </c>
      <c r="K183" s="45">
        <v>40.893300000000004</v>
      </c>
      <c r="L183" s="45">
        <v>40.680999999999997</v>
      </c>
      <c r="M183" s="45">
        <v>43.718000000000004</v>
      </c>
      <c r="N183" s="45">
        <v>39.285800000000002</v>
      </c>
      <c r="O183" s="45">
        <v>21.056999999999999</v>
      </c>
      <c r="P183" s="45">
        <v>21.056999999999999</v>
      </c>
      <c r="Q183" s="45">
        <v>0</v>
      </c>
      <c r="R183" s="45" t="s">
        <v>269</v>
      </c>
      <c r="S183" s="45">
        <v>0</v>
      </c>
      <c r="T183" s="45" t="s">
        <v>269</v>
      </c>
      <c r="U183" s="45">
        <v>8.3392999999999997</v>
      </c>
      <c r="V183" s="45">
        <v>0</v>
      </c>
      <c r="W183" s="45">
        <v>8.3392999999999997</v>
      </c>
      <c r="X183" s="45">
        <v>0</v>
      </c>
      <c r="Y183" s="45">
        <v>17.4908</v>
      </c>
      <c r="Z183" s="45">
        <v>8.1602999999999994</v>
      </c>
      <c r="AA183" s="45">
        <v>8.3392999999999997</v>
      </c>
      <c r="AB183" s="45">
        <v>0</v>
      </c>
      <c r="AC183" s="45">
        <v>8.3392999999999997</v>
      </c>
      <c r="AD183" s="45">
        <v>0</v>
      </c>
      <c r="AE183" s="45">
        <v>17.4908</v>
      </c>
      <c r="AF183" s="45">
        <v>8.1602999999999994</v>
      </c>
      <c r="AG183" s="45">
        <v>0</v>
      </c>
      <c r="AH183" s="45">
        <v>0</v>
      </c>
      <c r="AI183" s="45">
        <v>0</v>
      </c>
      <c r="AJ183" s="45" t="s">
        <v>269</v>
      </c>
      <c r="AK183" s="45">
        <v>0</v>
      </c>
      <c r="AL183" s="45" t="s">
        <v>269</v>
      </c>
      <c r="AM183" s="45">
        <v>20.780100000000001</v>
      </c>
    </row>
    <row r="184" spans="1:39">
      <c r="A184" s="13">
        <v>45809</v>
      </c>
      <c r="B184" s="45">
        <v>39.670499999999997</v>
      </c>
      <c r="C184" s="45">
        <v>40.693800000000003</v>
      </c>
      <c r="D184" s="45">
        <v>41.193300000000001</v>
      </c>
      <c r="E184" s="45">
        <v>40.672499999999999</v>
      </c>
      <c r="F184" s="45">
        <v>40.506399999999999</v>
      </c>
      <c r="G184" s="45">
        <v>42.826799999999999</v>
      </c>
      <c r="H184" s="45">
        <v>39.743000000000002</v>
      </c>
      <c r="I184" s="45">
        <v>40.700499999999998</v>
      </c>
      <c r="J184" s="45">
        <v>41.3596</v>
      </c>
      <c r="K184" s="45">
        <v>40.672499999999999</v>
      </c>
      <c r="L184" s="45">
        <v>40.506399999999999</v>
      </c>
      <c r="M184" s="45">
        <v>42.826799999999999</v>
      </c>
      <c r="N184" s="45">
        <v>39.743000000000002</v>
      </c>
      <c r="O184" s="45">
        <v>8.2841000000000005</v>
      </c>
      <c r="P184" s="45">
        <v>8.2841000000000005</v>
      </c>
      <c r="Q184" s="45">
        <v>0</v>
      </c>
      <c r="R184" s="45" t="s">
        <v>269</v>
      </c>
      <c r="S184" s="45">
        <v>0</v>
      </c>
      <c r="T184" s="45" t="s">
        <v>269</v>
      </c>
      <c r="U184" s="45">
        <v>8.6552000000000007</v>
      </c>
      <c r="V184" s="45">
        <v>0</v>
      </c>
      <c r="W184" s="45">
        <v>8.6552000000000007</v>
      </c>
      <c r="X184" s="45">
        <v>0</v>
      </c>
      <c r="Y184" s="45">
        <v>0</v>
      </c>
      <c r="Z184" s="45">
        <v>8.6552000000000007</v>
      </c>
      <c r="AA184" s="45">
        <v>8.6552000000000007</v>
      </c>
      <c r="AB184" s="45">
        <v>0</v>
      </c>
      <c r="AC184" s="45">
        <v>8.6552000000000007</v>
      </c>
      <c r="AD184" s="45">
        <v>0</v>
      </c>
      <c r="AE184" s="45">
        <v>0</v>
      </c>
      <c r="AF184" s="45">
        <v>8.6552000000000007</v>
      </c>
      <c r="AG184" s="45">
        <v>0</v>
      </c>
      <c r="AH184" s="45">
        <v>0</v>
      </c>
      <c r="AI184" s="45">
        <v>0</v>
      </c>
      <c r="AJ184" s="45" t="s">
        <v>269</v>
      </c>
      <c r="AK184" s="45">
        <v>0</v>
      </c>
      <c r="AL184" s="45" t="s">
        <v>269</v>
      </c>
      <c r="AM184" s="45">
        <v>20.676500000000001</v>
      </c>
    </row>
    <row r="185" spans="1:39">
      <c r="A185" s="13">
        <v>45839</v>
      </c>
      <c r="B185" s="45">
        <v>38.888599999999997</v>
      </c>
      <c r="C185" s="45">
        <v>40.768799999999999</v>
      </c>
      <c r="D185" s="45">
        <v>40.469900000000003</v>
      </c>
      <c r="E185" s="45">
        <v>40.780200000000001</v>
      </c>
      <c r="F185" s="45">
        <v>40.711799999999997</v>
      </c>
      <c r="G185" s="45">
        <v>42.508099999999999</v>
      </c>
      <c r="H185" s="45">
        <v>35.872599999999998</v>
      </c>
      <c r="I185" s="45">
        <v>40.773600000000002</v>
      </c>
      <c r="J185" s="45">
        <v>40.6</v>
      </c>
      <c r="K185" s="45">
        <v>40.780200000000001</v>
      </c>
      <c r="L185" s="45">
        <v>40.711799999999997</v>
      </c>
      <c r="M185" s="45">
        <v>42.508099999999999</v>
      </c>
      <c r="N185" s="45">
        <v>35.872599999999998</v>
      </c>
      <c r="O185" s="45">
        <v>4.6341999999999999</v>
      </c>
      <c r="P185" s="45">
        <v>4.6341999999999999</v>
      </c>
      <c r="Q185" s="45">
        <v>0</v>
      </c>
      <c r="R185" s="45" t="s">
        <v>269</v>
      </c>
      <c r="S185" s="45">
        <v>0</v>
      </c>
      <c r="T185" s="45" t="s">
        <v>269</v>
      </c>
      <c r="U185" s="45">
        <v>9.2310999999999996</v>
      </c>
      <c r="V185" s="45">
        <v>0</v>
      </c>
      <c r="W185" s="45">
        <v>9.2310999999999996</v>
      </c>
      <c r="X185" s="45">
        <v>0</v>
      </c>
      <c r="Y185" s="45">
        <v>25.4436</v>
      </c>
      <c r="Z185" s="45">
        <v>8.6083999999999996</v>
      </c>
      <c r="AA185" s="45">
        <v>9.2310999999999996</v>
      </c>
      <c r="AB185" s="45">
        <v>0</v>
      </c>
      <c r="AC185" s="45">
        <v>9.2310999999999996</v>
      </c>
      <c r="AD185" s="45">
        <v>0</v>
      </c>
      <c r="AE185" s="45">
        <v>25.4436</v>
      </c>
      <c r="AF185" s="45">
        <v>8.6083999999999996</v>
      </c>
      <c r="AG185" s="45">
        <v>0</v>
      </c>
      <c r="AH185" s="45">
        <v>0</v>
      </c>
      <c r="AI185" s="45">
        <v>0</v>
      </c>
      <c r="AJ185" s="45" t="s">
        <v>269</v>
      </c>
      <c r="AK185" s="45">
        <v>0</v>
      </c>
      <c r="AL185" s="45" t="s">
        <v>269</v>
      </c>
      <c r="AM185" s="45">
        <v>21.2791</v>
      </c>
    </row>
    <row r="186" spans="1:39">
      <c r="A186" s="13">
        <v>45870</v>
      </c>
      <c r="B186" s="45">
        <v>39.554600000000001</v>
      </c>
      <c r="C186" s="45">
        <v>40.757100000000001</v>
      </c>
      <c r="D186" s="45">
        <v>39.570700000000002</v>
      </c>
      <c r="E186" s="45">
        <v>40.793999999999997</v>
      </c>
      <c r="F186" s="45">
        <v>40.761899999999997</v>
      </c>
      <c r="G186" s="45">
        <v>41.6937</v>
      </c>
      <c r="H186" s="45">
        <v>38.131</v>
      </c>
      <c r="I186" s="45">
        <v>40.758800000000001</v>
      </c>
      <c r="J186" s="45">
        <v>39.626199999999997</v>
      </c>
      <c r="K186" s="45">
        <v>40.793999999999997</v>
      </c>
      <c r="L186" s="45">
        <v>40.761899999999997</v>
      </c>
      <c r="M186" s="45">
        <v>41.6937</v>
      </c>
      <c r="N186" s="45">
        <v>38.131</v>
      </c>
      <c r="O186" s="45">
        <v>16.543700000000001</v>
      </c>
      <c r="P186" s="45">
        <v>16.543700000000001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>
        <v>8.4010999999999996</v>
      </c>
      <c r="V186" s="45">
        <v>0</v>
      </c>
      <c r="W186" s="45">
        <v>8.4010999999999996</v>
      </c>
      <c r="X186" s="45">
        <v>0</v>
      </c>
      <c r="Y186" s="45">
        <v>0</v>
      </c>
      <c r="Z186" s="45">
        <v>8.4010999999999996</v>
      </c>
      <c r="AA186" s="45">
        <v>8.4010999999999996</v>
      </c>
      <c r="AB186" s="45">
        <v>0</v>
      </c>
      <c r="AC186" s="45">
        <v>8.4010999999999996</v>
      </c>
      <c r="AD186" s="45">
        <v>0</v>
      </c>
      <c r="AE186" s="45">
        <v>0</v>
      </c>
      <c r="AF186" s="45">
        <v>8.4010999999999996</v>
      </c>
      <c r="AG186" s="45">
        <v>0</v>
      </c>
      <c r="AH186" s="45">
        <v>0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>
        <v>21.257300000000001</v>
      </c>
    </row>
    <row r="187" spans="1:39">
      <c r="A187" s="13">
        <v>45901</v>
      </c>
      <c r="B187" s="45">
        <v>39.914900000000003</v>
      </c>
      <c r="C187" s="45">
        <v>40.886699999999998</v>
      </c>
      <c r="D187" s="45">
        <v>38.5383</v>
      </c>
      <c r="E187" s="45">
        <v>40.962800000000001</v>
      </c>
      <c r="F187" s="45">
        <v>40.860999999999997</v>
      </c>
      <c r="G187" s="45">
        <v>42.517299999999999</v>
      </c>
      <c r="H187" s="45">
        <v>38.788400000000003</v>
      </c>
      <c r="I187" s="45">
        <v>40.9009</v>
      </c>
      <c r="J187" s="45">
        <v>38.965200000000003</v>
      </c>
      <c r="K187" s="45">
        <v>40.962800000000001</v>
      </c>
      <c r="L187" s="45">
        <v>40.860999999999997</v>
      </c>
      <c r="M187" s="45">
        <v>42.517299999999999</v>
      </c>
      <c r="N187" s="45">
        <v>38.788400000000003</v>
      </c>
      <c r="O187" s="45">
        <v>6.8665000000000003</v>
      </c>
      <c r="P187" s="45">
        <v>6.8665000000000003</v>
      </c>
      <c r="Q187" s="45">
        <v>0</v>
      </c>
      <c r="R187" s="45" t="s">
        <v>269</v>
      </c>
      <c r="S187" s="45">
        <v>0</v>
      </c>
      <c r="T187" s="45" t="s">
        <v>269</v>
      </c>
      <c r="U187" s="45">
        <v>8.5465</v>
      </c>
      <c r="V187" s="45">
        <v>0</v>
      </c>
      <c r="W187" s="45">
        <v>8.5465</v>
      </c>
      <c r="X187" s="45">
        <v>0</v>
      </c>
      <c r="Y187" s="45">
        <v>17.324000000000002</v>
      </c>
      <c r="Z187" s="45">
        <v>8.2766999999999999</v>
      </c>
      <c r="AA187" s="45">
        <v>8.5465</v>
      </c>
      <c r="AB187" s="45">
        <v>0</v>
      </c>
      <c r="AC187" s="45">
        <v>8.5465</v>
      </c>
      <c r="AD187" s="45">
        <v>0</v>
      </c>
      <c r="AE187" s="45">
        <v>17.324000000000002</v>
      </c>
      <c r="AF187" s="45">
        <v>8.2766999999999999</v>
      </c>
      <c r="AG187" s="45">
        <v>0</v>
      </c>
      <c r="AH187" s="45">
        <v>0</v>
      </c>
      <c r="AI187" s="45">
        <v>0</v>
      </c>
      <c r="AJ187" s="45" t="s">
        <v>269</v>
      </c>
      <c r="AK187" s="45">
        <v>0</v>
      </c>
      <c r="AL187" s="45" t="s">
        <v>269</v>
      </c>
      <c r="AM187" s="45">
        <v>20.281199999999998</v>
      </c>
    </row>
    <row r="188" spans="1:39">
      <c r="A188" s="13">
        <v>45931</v>
      </c>
      <c r="B188" s="45">
        <v>39.127699999999997</v>
      </c>
      <c r="C188" s="45">
        <v>40.924300000000002</v>
      </c>
      <c r="D188" s="45">
        <v>38.391100000000002</v>
      </c>
      <c r="E188" s="45">
        <v>41.003999999999998</v>
      </c>
      <c r="F188" s="45">
        <v>40.982100000000003</v>
      </c>
      <c r="G188" s="45">
        <v>42.154499999999999</v>
      </c>
      <c r="H188" s="45">
        <v>36.852499999999999</v>
      </c>
      <c r="I188" s="45">
        <v>40.9313</v>
      </c>
      <c r="J188" s="45">
        <v>38.601399999999998</v>
      </c>
      <c r="K188" s="45">
        <v>41.003999999999998</v>
      </c>
      <c r="L188" s="45">
        <v>40.982100000000003</v>
      </c>
      <c r="M188" s="45">
        <v>42.154499999999999</v>
      </c>
      <c r="N188" s="45">
        <v>36.852499999999999</v>
      </c>
      <c r="O188" s="45">
        <v>11.947100000000001</v>
      </c>
      <c r="P188" s="45">
        <v>11.947100000000001</v>
      </c>
      <c r="Q188" s="45">
        <v>0</v>
      </c>
      <c r="R188" s="45">
        <v>0</v>
      </c>
      <c r="S188" s="45" t="s">
        <v>269</v>
      </c>
      <c r="T188" s="45" t="s">
        <v>269</v>
      </c>
      <c r="U188" s="45">
        <v>9.7301000000000002</v>
      </c>
      <c r="V188" s="45">
        <v>0</v>
      </c>
      <c r="W188" s="45">
        <v>9.7301000000000002</v>
      </c>
      <c r="X188" s="45">
        <v>0</v>
      </c>
      <c r="Y188" s="45">
        <v>25.471599999999999</v>
      </c>
      <c r="Z188" s="45">
        <v>8.8123000000000005</v>
      </c>
      <c r="AA188" s="45">
        <v>9.7301000000000002</v>
      </c>
      <c r="AB188" s="45">
        <v>0</v>
      </c>
      <c r="AC188" s="45">
        <v>9.7301000000000002</v>
      </c>
      <c r="AD188" s="45">
        <v>0</v>
      </c>
      <c r="AE188" s="45">
        <v>25.471599999999999</v>
      </c>
      <c r="AF188" s="45">
        <v>8.8123000000000005</v>
      </c>
      <c r="AG188" s="45">
        <v>0</v>
      </c>
      <c r="AH188" s="45">
        <v>0</v>
      </c>
      <c r="AI188" s="45">
        <v>0</v>
      </c>
      <c r="AJ188" s="45">
        <v>0</v>
      </c>
      <c r="AK188" s="45" t="s">
        <v>269</v>
      </c>
      <c r="AL188" s="45" t="s">
        <v>269</v>
      </c>
      <c r="AM188" s="45">
        <v>20.6435</v>
      </c>
    </row>
    <row r="189" spans="1:39">
      <c r="A189" s="13">
        <v>45962</v>
      </c>
      <c r="B189" s="45">
        <v>39.141500000000001</v>
      </c>
      <c r="C189" s="45">
        <v>40.105499999999999</v>
      </c>
      <c r="D189" s="45">
        <v>38.2254</v>
      </c>
      <c r="E189" s="45">
        <v>40.157899999999998</v>
      </c>
      <c r="F189" s="45">
        <v>40.238900000000001</v>
      </c>
      <c r="G189" s="45">
        <v>40.198399999999999</v>
      </c>
      <c r="H189" s="45">
        <v>36.365600000000001</v>
      </c>
      <c r="I189" s="45">
        <v>40.120800000000003</v>
      </c>
      <c r="J189" s="45">
        <v>38.231999999999999</v>
      </c>
      <c r="K189" s="45">
        <v>40.173299999999998</v>
      </c>
      <c r="L189" s="45">
        <v>40.238900000000001</v>
      </c>
      <c r="M189" s="45">
        <v>40.198399999999999</v>
      </c>
      <c r="N189" s="45">
        <v>37.048900000000003</v>
      </c>
      <c r="O189" s="45">
        <v>15.2872</v>
      </c>
      <c r="P189" s="45">
        <v>34.799900000000001</v>
      </c>
      <c r="Q189" s="45">
        <v>13.5</v>
      </c>
      <c r="R189" s="45" t="s">
        <v>269</v>
      </c>
      <c r="S189" s="45">
        <v>0</v>
      </c>
      <c r="T189" s="45">
        <v>13.5</v>
      </c>
      <c r="U189" s="45">
        <v>8.0117999999999991</v>
      </c>
      <c r="V189" s="45">
        <v>0</v>
      </c>
      <c r="W189" s="45">
        <v>8.0117999999999991</v>
      </c>
      <c r="X189" s="45">
        <v>0</v>
      </c>
      <c r="Y189" s="45">
        <v>0</v>
      </c>
      <c r="Z189" s="45">
        <v>8.0117999999999991</v>
      </c>
      <c r="AA189" s="45">
        <v>8.0117999999999991</v>
      </c>
      <c r="AB189" s="45">
        <v>0</v>
      </c>
      <c r="AC189" s="45">
        <v>8.0117999999999991</v>
      </c>
      <c r="AD189" s="45">
        <v>0</v>
      </c>
      <c r="AE189" s="45">
        <v>0</v>
      </c>
      <c r="AF189" s="45">
        <v>8.0117999999999991</v>
      </c>
      <c r="AG189" s="45">
        <v>0</v>
      </c>
      <c r="AH189" s="45">
        <v>0</v>
      </c>
      <c r="AI189" s="45">
        <v>0</v>
      </c>
      <c r="AJ189" s="45" t="s">
        <v>269</v>
      </c>
      <c r="AK189" s="45">
        <v>0</v>
      </c>
      <c r="AL189" s="45">
        <v>0</v>
      </c>
      <c r="AM189" s="45">
        <v>20.990500000000001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hidden="1" outlineLevel="1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 hidden="1" outlineLevel="1" collapsed="1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 hidden="1" outlineLevel="1" collapsed="1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 hidden="1" outlineLevel="1" collapsed="1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 hidden="1" outlineLevel="1" collapsed="1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 hidden="1" outlineLevel="1" collapsed="1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 hidden="1" outlineLevel="1" collapsed="1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 hidden="1" outlineLevel="1" collapsed="1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 hidden="1" outlineLevel="1" collapsed="1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 hidden="1" outlineLevel="1" collapsed="1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 hidden="1" outlineLevel="1" collapsed="1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 hidden="1" outlineLevel="1" collapsed="1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 hidden="1" outlineLevel="1" collapsed="1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  <row r="170" spans="1:16" hidden="1" outlineLevel="1" collapsed="1">
      <c r="A170" s="13">
        <v>45383</v>
      </c>
      <c r="B170" s="45">
        <v>10.035299999999999</v>
      </c>
      <c r="C170" s="45">
        <v>8.8056000000000001</v>
      </c>
      <c r="D170" s="45">
        <v>10.1678</v>
      </c>
      <c r="E170" s="45">
        <v>6.9579000000000004</v>
      </c>
      <c r="F170" s="45">
        <v>0</v>
      </c>
      <c r="G170" s="45">
        <v>10.354900000000001</v>
      </c>
      <c r="H170" s="45">
        <v>8.8056000000000001</v>
      </c>
      <c r="I170" s="45">
        <v>10.5283</v>
      </c>
      <c r="J170" s="45">
        <v>6.9579000000000004</v>
      </c>
      <c r="K170" s="45">
        <v>0</v>
      </c>
      <c r="L170" s="45">
        <v>0.94969999999999999</v>
      </c>
      <c r="M170" s="45">
        <v>8.8000000000000005E-3</v>
      </c>
      <c r="N170" s="45">
        <v>0.94969999999999999</v>
      </c>
      <c r="O170" s="45">
        <v>0</v>
      </c>
      <c r="P170" s="45">
        <v>0</v>
      </c>
    </row>
    <row r="171" spans="1:16" hidden="1" outlineLevel="1" collapsed="1">
      <c r="A171" s="13">
        <v>45413</v>
      </c>
      <c r="B171" s="45">
        <v>9.4504000000000001</v>
      </c>
      <c r="C171" s="45">
        <v>7.694</v>
      </c>
      <c r="D171" s="45">
        <v>9.6786999999999992</v>
      </c>
      <c r="E171" s="45">
        <v>8.7044999999999995</v>
      </c>
      <c r="F171" s="45">
        <v>8</v>
      </c>
      <c r="G171" s="45">
        <v>9.7630999999999997</v>
      </c>
      <c r="H171" s="45">
        <v>7.6947000000000001</v>
      </c>
      <c r="I171" s="45">
        <v>10.042999999999999</v>
      </c>
      <c r="J171" s="45">
        <v>8.7044999999999995</v>
      </c>
      <c r="K171" s="45">
        <v>8</v>
      </c>
      <c r="L171" s="45">
        <v>0.79600000000000004</v>
      </c>
      <c r="M171" s="45">
        <v>0</v>
      </c>
      <c r="N171" s="45">
        <v>0.79630000000000001</v>
      </c>
      <c r="O171" s="45">
        <v>0</v>
      </c>
      <c r="P171" s="45">
        <v>0</v>
      </c>
    </row>
    <row r="172" spans="1:16" hidden="1" outlineLevel="1" collapsed="1">
      <c r="A172" s="13">
        <v>45444</v>
      </c>
      <c r="B172" s="45">
        <v>9.5706000000000007</v>
      </c>
      <c r="C172" s="45">
        <v>8.3480000000000008</v>
      </c>
      <c r="D172" s="45">
        <v>9.7138000000000009</v>
      </c>
      <c r="E172" s="45">
        <v>13.5745</v>
      </c>
      <c r="F172" s="45">
        <v>0</v>
      </c>
      <c r="G172" s="45">
        <v>9.7619000000000007</v>
      </c>
      <c r="H172" s="45">
        <v>8.3480000000000008</v>
      </c>
      <c r="I172" s="45">
        <v>9.9314999999999998</v>
      </c>
      <c r="J172" s="45">
        <v>13.5745</v>
      </c>
      <c r="K172" s="45">
        <v>0</v>
      </c>
      <c r="L172" s="45">
        <v>0.66379999999999995</v>
      </c>
      <c r="M172" s="45">
        <v>8.6E-3</v>
      </c>
      <c r="N172" s="45">
        <v>0.66379999999999995</v>
      </c>
      <c r="O172" s="45">
        <v>0</v>
      </c>
      <c r="P172" s="45">
        <v>0</v>
      </c>
    </row>
    <row r="173" spans="1:16" hidden="1" outlineLevel="1" collapsed="1">
      <c r="A173" s="13">
        <v>45474</v>
      </c>
      <c r="B173" s="45">
        <v>9.6111000000000004</v>
      </c>
      <c r="C173" s="45">
        <v>8.4529999999999994</v>
      </c>
      <c r="D173" s="45">
        <v>9.7335999999999991</v>
      </c>
      <c r="E173" s="45">
        <v>6.42</v>
      </c>
      <c r="F173" s="45">
        <v>0</v>
      </c>
      <c r="G173" s="45">
        <v>9.7942</v>
      </c>
      <c r="H173" s="45">
        <v>8.4529999999999994</v>
      </c>
      <c r="I173" s="45">
        <v>9.9393999999999991</v>
      </c>
      <c r="J173" s="45">
        <v>6.42</v>
      </c>
      <c r="K173" s="45">
        <v>0</v>
      </c>
      <c r="L173" s="45">
        <v>0.95689999999999997</v>
      </c>
      <c r="M173" s="45">
        <v>9.7000000000000003E-3</v>
      </c>
      <c r="N173" s="45">
        <v>0.95689999999999997</v>
      </c>
      <c r="O173" s="45">
        <v>0</v>
      </c>
      <c r="P173" s="45">
        <v>0</v>
      </c>
    </row>
    <row r="174" spans="1:16" hidden="1" outlineLevel="1" collapsed="1">
      <c r="A174" s="13">
        <v>45505</v>
      </c>
      <c r="B174" s="45">
        <v>9.1708999999999996</v>
      </c>
      <c r="C174" s="45">
        <v>9.3562999999999992</v>
      </c>
      <c r="D174" s="45">
        <v>9.1487999999999996</v>
      </c>
      <c r="E174" s="45">
        <v>4.1536</v>
      </c>
      <c r="F174" s="45">
        <v>0</v>
      </c>
      <c r="G174" s="45">
        <v>9.4969000000000001</v>
      </c>
      <c r="H174" s="45">
        <v>9.3569999999999993</v>
      </c>
      <c r="I174" s="45">
        <v>9.5190000000000001</v>
      </c>
      <c r="J174" s="45">
        <v>6.0031999999999996</v>
      </c>
      <c r="K174" s="45">
        <v>0</v>
      </c>
      <c r="L174" s="45">
        <v>0.81410000000000005</v>
      </c>
      <c r="M174" s="45">
        <v>0</v>
      </c>
      <c r="N174" s="45">
        <v>0.80400000000000005</v>
      </c>
      <c r="O174" s="45">
        <v>2</v>
      </c>
      <c r="P174" s="45">
        <v>0</v>
      </c>
    </row>
    <row r="175" spans="1:16" hidden="1" outlineLevel="1" collapsed="1">
      <c r="A175" s="13">
        <v>45536</v>
      </c>
      <c r="B175" s="45">
        <v>9.1487999999999996</v>
      </c>
      <c r="C175" s="45">
        <v>8.8533000000000008</v>
      </c>
      <c r="D175" s="45">
        <v>9.1963000000000008</v>
      </c>
      <c r="E175" s="45">
        <v>0.57199999999999995</v>
      </c>
      <c r="F175" s="45">
        <v>0</v>
      </c>
      <c r="G175" s="45">
        <v>9.2828999999999997</v>
      </c>
      <c r="H175" s="45">
        <v>8.8552</v>
      </c>
      <c r="I175" s="45">
        <v>9.3521999999999998</v>
      </c>
      <c r="J175" s="45">
        <v>4</v>
      </c>
      <c r="K175" s="45">
        <v>0</v>
      </c>
      <c r="L175" s="45">
        <v>0.63939999999999997</v>
      </c>
      <c r="M175" s="45">
        <v>7.4999999999999997E-3</v>
      </c>
      <c r="N175" s="45">
        <v>0.64100000000000001</v>
      </c>
      <c r="O175" s="45">
        <v>0.5</v>
      </c>
      <c r="P175" s="45">
        <v>0</v>
      </c>
    </row>
    <row r="176" spans="1:16" hidden="1" outlineLevel="1" collapsed="1">
      <c r="A176" s="13">
        <v>45566</v>
      </c>
      <c r="B176" s="45">
        <v>9.3344000000000005</v>
      </c>
      <c r="C176" s="45">
        <v>7.5347999999999997</v>
      </c>
      <c r="D176" s="45">
        <v>9.5281000000000002</v>
      </c>
      <c r="E176" s="45">
        <v>5.76</v>
      </c>
      <c r="F176" s="45">
        <v>0</v>
      </c>
      <c r="G176" s="45">
        <v>9.4650999999999996</v>
      </c>
      <c r="H176" s="45">
        <v>7.54</v>
      </c>
      <c r="I176" s="45">
        <v>9.6757000000000009</v>
      </c>
      <c r="J176" s="45">
        <v>5.76</v>
      </c>
      <c r="K176" s="45">
        <v>0</v>
      </c>
      <c r="L176" s="45">
        <v>0.93579999999999997</v>
      </c>
      <c r="M176" s="45">
        <v>4.2900000000000001E-2</v>
      </c>
      <c r="N176" s="45">
        <v>0.93979999999999997</v>
      </c>
      <c r="O176" s="45">
        <v>0</v>
      </c>
      <c r="P176" s="45">
        <v>0</v>
      </c>
    </row>
    <row r="177" spans="1:16" collapsed="1">
      <c r="A177" s="13">
        <v>45597</v>
      </c>
      <c r="B177" s="45">
        <v>8.6029</v>
      </c>
      <c r="C177" s="45">
        <v>7.1214000000000004</v>
      </c>
      <c r="D177" s="45">
        <v>8.6980000000000004</v>
      </c>
      <c r="E177" s="45">
        <v>5.55</v>
      </c>
      <c r="F177" s="45">
        <v>0</v>
      </c>
      <c r="G177" s="45">
        <v>9.2006999999999994</v>
      </c>
      <c r="H177" s="45">
        <v>7.1231</v>
      </c>
      <c r="I177" s="45">
        <v>9.3452999999999999</v>
      </c>
      <c r="J177" s="45">
        <v>5.55</v>
      </c>
      <c r="K177" s="45">
        <v>0</v>
      </c>
      <c r="L177" s="45">
        <v>1.0470999999999999</v>
      </c>
      <c r="M177" s="45">
        <v>4.8999999999999998E-3</v>
      </c>
      <c r="N177" s="45">
        <v>1.0472999999999999</v>
      </c>
      <c r="O177" s="45">
        <v>0</v>
      </c>
      <c r="P177" s="45">
        <v>0</v>
      </c>
    </row>
    <row r="178" spans="1:16">
      <c r="A178" s="13">
        <v>45627</v>
      </c>
      <c r="B178" s="45">
        <v>8.9423999999999992</v>
      </c>
      <c r="C178" s="45">
        <v>7.4295999999999998</v>
      </c>
      <c r="D178" s="45">
        <v>9.1830999999999996</v>
      </c>
      <c r="E178" s="45">
        <v>1.6299999999999999E-2</v>
      </c>
      <c r="F178" s="45">
        <v>0</v>
      </c>
      <c r="G178" s="45">
        <v>9.0376999999999992</v>
      </c>
      <c r="H178" s="45">
        <v>7.4310999999999998</v>
      </c>
      <c r="I178" s="45">
        <v>9.2966999999999995</v>
      </c>
      <c r="J178" s="45">
        <v>1.6299999999999999E-2</v>
      </c>
      <c r="K178" s="45">
        <v>0</v>
      </c>
      <c r="L178" s="45">
        <v>0.89159999999999995</v>
      </c>
      <c r="M178" s="45">
        <v>0.01</v>
      </c>
      <c r="N178" s="45">
        <v>0.89370000000000005</v>
      </c>
      <c r="O178" s="45">
        <v>0</v>
      </c>
      <c r="P178" s="45">
        <v>0</v>
      </c>
    </row>
    <row r="179" spans="1:16">
      <c r="A179" s="13">
        <v>45658</v>
      </c>
      <c r="B179" s="45">
        <v>9.3600999999999992</v>
      </c>
      <c r="C179" s="45">
        <v>7.3861999999999997</v>
      </c>
      <c r="D179" s="45">
        <v>9.5976999999999997</v>
      </c>
      <c r="E179" s="45">
        <v>5.8</v>
      </c>
      <c r="F179" s="45">
        <v>0</v>
      </c>
      <c r="G179" s="45">
        <v>9.5915999999999997</v>
      </c>
      <c r="H179" s="45">
        <v>7.3861999999999997</v>
      </c>
      <c r="I179" s="45">
        <v>9.8650000000000002</v>
      </c>
      <c r="J179" s="45">
        <v>5.8</v>
      </c>
      <c r="K179" s="45">
        <v>0</v>
      </c>
      <c r="L179" s="45">
        <v>0.59599999999999997</v>
      </c>
      <c r="M179" s="45">
        <v>0</v>
      </c>
      <c r="N179" s="45">
        <v>0.59599999999999997</v>
      </c>
      <c r="O179" s="45">
        <v>0</v>
      </c>
      <c r="P179" s="45">
        <v>0</v>
      </c>
    </row>
    <row r="180" spans="1:16">
      <c r="A180" s="13">
        <v>45689</v>
      </c>
      <c r="B180" s="45">
        <v>8.9087999999999994</v>
      </c>
      <c r="C180" s="45">
        <v>6.8486000000000002</v>
      </c>
      <c r="D180" s="45">
        <v>9.2858999999999998</v>
      </c>
      <c r="E180" s="45">
        <v>8</v>
      </c>
      <c r="F180" s="45">
        <v>0</v>
      </c>
      <c r="G180" s="45">
        <v>9.8835999999999995</v>
      </c>
      <c r="H180" s="45">
        <v>7.4501999999999997</v>
      </c>
      <c r="I180" s="45">
        <v>10.341200000000001</v>
      </c>
      <c r="J180" s="45">
        <v>8</v>
      </c>
      <c r="K180" s="45">
        <v>0</v>
      </c>
      <c r="L180" s="45">
        <v>1.0808</v>
      </c>
      <c r="M180" s="45">
        <v>0.77449999999999997</v>
      </c>
      <c r="N180" s="45">
        <v>1.1249</v>
      </c>
      <c r="O180" s="45">
        <v>0</v>
      </c>
      <c r="P180" s="45">
        <v>0</v>
      </c>
    </row>
    <row r="181" spans="1:16">
      <c r="A181" s="13">
        <v>45717</v>
      </c>
      <c r="B181" s="45">
        <v>9.8788</v>
      </c>
      <c r="C181" s="45">
        <v>8.4016000000000002</v>
      </c>
      <c r="D181" s="45">
        <v>10.1394</v>
      </c>
      <c r="E181" s="45">
        <v>7.6666999999999996</v>
      </c>
      <c r="F181" s="45">
        <v>0</v>
      </c>
      <c r="G181" s="45">
        <v>10.490600000000001</v>
      </c>
      <c r="H181" s="45">
        <v>8.4016000000000002</v>
      </c>
      <c r="I181" s="45">
        <v>10.889699999999999</v>
      </c>
      <c r="J181" s="45">
        <v>7.6666999999999996</v>
      </c>
      <c r="K181" s="45">
        <v>0</v>
      </c>
      <c r="L181" s="45">
        <v>1.0996999999999999</v>
      </c>
      <c r="M181" s="45">
        <v>0</v>
      </c>
      <c r="N181" s="45">
        <v>1.0996999999999999</v>
      </c>
      <c r="O181" s="45">
        <v>0</v>
      </c>
      <c r="P181" s="45">
        <v>0</v>
      </c>
    </row>
    <row r="182" spans="1:16">
      <c r="A182" s="13">
        <v>45748</v>
      </c>
      <c r="B182" s="45">
        <v>10.274699999999999</v>
      </c>
      <c r="C182" s="45">
        <v>9.1187000000000005</v>
      </c>
      <c r="D182" s="45">
        <v>10.5276</v>
      </c>
      <c r="E182" s="45">
        <v>1.5245</v>
      </c>
      <c r="F182" s="45">
        <v>0</v>
      </c>
      <c r="G182" s="45">
        <v>10.842700000000001</v>
      </c>
      <c r="H182" s="45">
        <v>9.1187000000000005</v>
      </c>
      <c r="I182" s="45">
        <v>11.2125</v>
      </c>
      <c r="J182" s="45">
        <v>7.9039999999999999</v>
      </c>
      <c r="K182" s="45">
        <v>0</v>
      </c>
      <c r="L182" s="45">
        <v>0.86119999999999997</v>
      </c>
      <c r="M182" s="45">
        <v>0</v>
      </c>
      <c r="N182" s="45">
        <v>0.8387</v>
      </c>
      <c r="O182" s="45">
        <v>1.4731000000000001</v>
      </c>
      <c r="P182" s="45">
        <v>0</v>
      </c>
    </row>
    <row r="183" spans="1:16">
      <c r="A183" s="13">
        <v>45778</v>
      </c>
      <c r="B183" s="45">
        <v>10.027799999999999</v>
      </c>
      <c r="C183" s="45">
        <v>8.8420000000000005</v>
      </c>
      <c r="D183" s="45">
        <v>10.2563</v>
      </c>
      <c r="E183" s="45">
        <v>12.9131</v>
      </c>
      <c r="F183" s="45">
        <v>0</v>
      </c>
      <c r="G183" s="45">
        <v>10.8361</v>
      </c>
      <c r="H183" s="45">
        <v>8.8420000000000005</v>
      </c>
      <c r="I183" s="45">
        <v>11.2652</v>
      </c>
      <c r="J183" s="45">
        <v>12.9131</v>
      </c>
      <c r="K183" s="45">
        <v>0</v>
      </c>
      <c r="L183" s="45">
        <v>1.0661</v>
      </c>
      <c r="M183" s="45">
        <v>0</v>
      </c>
      <c r="N183" s="45">
        <v>1.0661</v>
      </c>
      <c r="O183" s="45">
        <v>0</v>
      </c>
      <c r="P183" s="45">
        <v>0</v>
      </c>
    </row>
    <row r="184" spans="1:16">
      <c r="A184" s="13">
        <v>45809</v>
      </c>
      <c r="B184" s="45">
        <v>10.3424</v>
      </c>
      <c r="C184" s="45">
        <v>9.4408999999999992</v>
      </c>
      <c r="D184" s="45">
        <v>10.548299999999999</v>
      </c>
      <c r="E184" s="45">
        <v>10.398099999999999</v>
      </c>
      <c r="F184" s="45">
        <v>0</v>
      </c>
      <c r="G184" s="45">
        <v>10.9459</v>
      </c>
      <c r="H184" s="45">
        <v>9.4415999999999993</v>
      </c>
      <c r="I184" s="45">
        <v>11.317399999999999</v>
      </c>
      <c r="J184" s="45">
        <v>10.398099999999999</v>
      </c>
      <c r="K184" s="45">
        <v>0</v>
      </c>
      <c r="L184" s="45">
        <v>0.97450000000000003</v>
      </c>
      <c r="M184" s="45">
        <v>0</v>
      </c>
      <c r="N184" s="45">
        <v>0.97470000000000001</v>
      </c>
      <c r="O184" s="45">
        <v>0</v>
      </c>
      <c r="P184" s="45">
        <v>0</v>
      </c>
    </row>
    <row r="185" spans="1:16">
      <c r="A185" s="13">
        <v>45839</v>
      </c>
      <c r="B185" s="45">
        <v>10.3354</v>
      </c>
      <c r="C185" s="45">
        <v>9.7066999999999997</v>
      </c>
      <c r="D185" s="45">
        <v>10.4864</v>
      </c>
      <c r="E185" s="45">
        <v>12.938599999999999</v>
      </c>
      <c r="F185" s="45">
        <v>0</v>
      </c>
      <c r="G185" s="45">
        <v>10.707000000000001</v>
      </c>
      <c r="H185" s="45">
        <v>9.7066999999999997</v>
      </c>
      <c r="I185" s="45">
        <v>10.9595</v>
      </c>
      <c r="J185" s="45">
        <v>12.938599999999999</v>
      </c>
      <c r="K185" s="45">
        <v>0</v>
      </c>
      <c r="L185" s="45">
        <v>1.2712000000000001</v>
      </c>
      <c r="M185" s="45">
        <v>0</v>
      </c>
      <c r="N185" s="45">
        <v>1.2712000000000001</v>
      </c>
      <c r="O185" s="45">
        <v>0</v>
      </c>
      <c r="P185" s="45">
        <v>0</v>
      </c>
    </row>
    <row r="186" spans="1:16">
      <c r="A186" s="13">
        <v>45870</v>
      </c>
      <c r="B186" s="45">
        <v>10.0428</v>
      </c>
      <c r="C186" s="45">
        <v>8.8714999999999993</v>
      </c>
      <c r="D186" s="45">
        <v>10.2682</v>
      </c>
      <c r="E186" s="45">
        <v>0</v>
      </c>
      <c r="F186" s="45">
        <v>0.1368</v>
      </c>
      <c r="G186" s="45">
        <v>10.648400000000001</v>
      </c>
      <c r="H186" s="45">
        <v>8.8719000000000001</v>
      </c>
      <c r="I186" s="45">
        <v>11.0105</v>
      </c>
      <c r="J186" s="45">
        <v>0</v>
      </c>
      <c r="K186" s="45">
        <v>0.1368</v>
      </c>
      <c r="L186" s="45">
        <v>0.76829999999999998</v>
      </c>
      <c r="M186" s="45">
        <v>0</v>
      </c>
      <c r="N186" s="45">
        <v>0.76839999999999997</v>
      </c>
      <c r="O186" s="45">
        <v>0</v>
      </c>
      <c r="P186" s="45">
        <v>0</v>
      </c>
    </row>
    <row r="187" spans="1:16">
      <c r="A187" s="13">
        <v>45901</v>
      </c>
      <c r="B187" s="45">
        <v>10.157999999999999</v>
      </c>
      <c r="C187" s="45">
        <v>8.0641999999999996</v>
      </c>
      <c r="D187" s="45">
        <v>10.648099999999999</v>
      </c>
      <c r="E187" s="45">
        <v>6.0871000000000004</v>
      </c>
      <c r="F187" s="45">
        <v>0.11799999999999999</v>
      </c>
      <c r="G187" s="45">
        <v>10.790900000000001</v>
      </c>
      <c r="H187" s="45">
        <v>8.0641999999999996</v>
      </c>
      <c r="I187" s="45">
        <v>11.441599999999999</v>
      </c>
      <c r="J187" s="45">
        <v>6.0871000000000004</v>
      </c>
      <c r="K187" s="45">
        <v>0.11799999999999999</v>
      </c>
      <c r="L187" s="45">
        <v>0.80979999999999996</v>
      </c>
      <c r="M187" s="45">
        <v>8.3999999999999995E-3</v>
      </c>
      <c r="N187" s="45">
        <v>0.80979999999999996</v>
      </c>
      <c r="O187" s="45">
        <v>0</v>
      </c>
      <c r="P187" s="45">
        <v>0</v>
      </c>
    </row>
    <row r="188" spans="1:16">
      <c r="A188" s="13">
        <v>45931</v>
      </c>
      <c r="B188" s="45">
        <v>10.4595</v>
      </c>
      <c r="C188" s="45">
        <v>8.1809999999999992</v>
      </c>
      <c r="D188" s="45">
        <v>11.035500000000001</v>
      </c>
      <c r="E188" s="45">
        <v>0.2833</v>
      </c>
      <c r="F188" s="45">
        <v>0.13059999999999999</v>
      </c>
      <c r="G188" s="45">
        <v>10.7675</v>
      </c>
      <c r="H188" s="45">
        <v>8.1809999999999992</v>
      </c>
      <c r="I188" s="45">
        <v>11.4246</v>
      </c>
      <c r="J188" s="45">
        <v>0.2833</v>
      </c>
      <c r="K188" s="45">
        <v>0.13059999999999999</v>
      </c>
      <c r="L188" s="45">
        <v>0.69989999999999997</v>
      </c>
      <c r="M188" s="45">
        <v>8.3999999999999995E-3</v>
      </c>
      <c r="N188" s="45">
        <v>0.69989999999999997</v>
      </c>
      <c r="O188" s="45">
        <v>0</v>
      </c>
      <c r="P188" s="45">
        <v>0</v>
      </c>
    </row>
    <row r="189" spans="1:16">
      <c r="A189" s="13">
        <v>45962</v>
      </c>
      <c r="B189" s="45">
        <v>10.0604</v>
      </c>
      <c r="C189" s="45">
        <v>8.0434999999999999</v>
      </c>
      <c r="D189" s="45">
        <v>10.577299999999999</v>
      </c>
      <c r="E189" s="45">
        <v>0.49869999999999998</v>
      </c>
      <c r="F189" s="45">
        <v>2.0388999999999999</v>
      </c>
      <c r="G189" s="45">
        <v>10.7035</v>
      </c>
      <c r="H189" s="45">
        <v>8.0477000000000007</v>
      </c>
      <c r="I189" s="45">
        <v>11.398099999999999</v>
      </c>
      <c r="J189" s="45">
        <v>0.49869999999999998</v>
      </c>
      <c r="K189" s="45">
        <v>2.0388999999999999</v>
      </c>
      <c r="L189" s="45">
        <v>1.1233</v>
      </c>
      <c r="M189" s="45">
        <v>6.4999999999999997E-3</v>
      </c>
      <c r="N189" s="45">
        <v>1.1245000000000001</v>
      </c>
      <c r="O189" s="45">
        <v>0</v>
      </c>
      <c r="P18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hidden="1" outlineLevel="1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 hidden="1" outlineLevel="1" collapsed="1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 hidden="1" outlineLevel="1" collapsed="1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 hidden="1" outlineLevel="1" collapsed="1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 hidden="1" outlineLevel="1" collapsed="1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 hidden="1" outlineLevel="1" collapsed="1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 hidden="1" outlineLevel="1" collapsed="1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 hidden="1" outlineLevel="1" collapsed="1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 hidden="1" outlineLevel="1" collapsed="1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 hidden="1" outlineLevel="1" collapsed="1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 hidden="1" outlineLevel="1" collapsed="1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 hidden="1" outlineLevel="1" collapsed="1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 hidden="1" outlineLevel="1" collapsed="1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  <row r="170" spans="1:16" hidden="1" outlineLevel="1" collapsed="1">
      <c r="A170" s="13">
        <v>45383</v>
      </c>
      <c r="B170" s="45">
        <v>9.0762999999999998</v>
      </c>
      <c r="C170" s="45">
        <v>3.6956000000000002</v>
      </c>
      <c r="D170" s="45">
        <v>9.5548999999999999</v>
      </c>
      <c r="E170" s="45">
        <v>11.2301</v>
      </c>
      <c r="F170" s="45">
        <v>13.829499999999999</v>
      </c>
      <c r="G170" s="45">
        <v>11.7357</v>
      </c>
      <c r="H170" s="45">
        <v>4.4744000000000002</v>
      </c>
      <c r="I170" s="45">
        <v>12.601100000000001</v>
      </c>
      <c r="J170" s="45">
        <v>13.492000000000001</v>
      </c>
      <c r="K170" s="45">
        <v>15.5779</v>
      </c>
      <c r="L170" s="45">
        <v>1.0394000000000001</v>
      </c>
      <c r="M170" s="45">
        <v>1.21E-2</v>
      </c>
      <c r="N170" s="45">
        <v>1.0785</v>
      </c>
      <c r="O170" s="45">
        <v>1.6877</v>
      </c>
      <c r="P170" s="45">
        <v>3.2545999999999999</v>
      </c>
    </row>
    <row r="171" spans="1:16" hidden="1" outlineLevel="1" collapsed="1">
      <c r="A171" s="13">
        <v>45413</v>
      </c>
      <c r="B171" s="45">
        <v>7.7603</v>
      </c>
      <c r="C171" s="45">
        <v>3.5171000000000001</v>
      </c>
      <c r="D171" s="45">
        <v>7.9814999999999996</v>
      </c>
      <c r="E171" s="45">
        <v>8.8699999999999992</v>
      </c>
      <c r="F171" s="45">
        <v>12.9367</v>
      </c>
      <c r="G171" s="45">
        <v>11.595000000000001</v>
      </c>
      <c r="H171" s="45">
        <v>4.3734000000000002</v>
      </c>
      <c r="I171" s="45">
        <v>12.350099999999999</v>
      </c>
      <c r="J171" s="45">
        <v>12.511699999999999</v>
      </c>
      <c r="K171" s="45">
        <v>14.3681</v>
      </c>
      <c r="L171" s="45">
        <v>1.2831999999999999</v>
      </c>
      <c r="M171" s="45">
        <v>1.14E-2</v>
      </c>
      <c r="N171" s="45">
        <v>1.268</v>
      </c>
      <c r="O171" s="45">
        <v>1.8546</v>
      </c>
      <c r="P171" s="45">
        <v>2.9756999999999998</v>
      </c>
    </row>
    <row r="172" spans="1:16" hidden="1" outlineLevel="1" collapsed="1">
      <c r="A172" s="13">
        <v>45444</v>
      </c>
      <c r="B172" s="45">
        <v>8.2271000000000001</v>
      </c>
      <c r="C172" s="45">
        <v>3.5274000000000001</v>
      </c>
      <c r="D172" s="45">
        <v>8.4458000000000002</v>
      </c>
      <c r="E172" s="45">
        <v>10.4687</v>
      </c>
      <c r="F172" s="45">
        <v>13.9292</v>
      </c>
      <c r="G172" s="45">
        <v>11.139099999999999</v>
      </c>
      <c r="H172" s="45">
        <v>4.3007999999999997</v>
      </c>
      <c r="I172" s="45">
        <v>11.9407</v>
      </c>
      <c r="J172" s="45">
        <v>12.3582</v>
      </c>
      <c r="K172" s="45">
        <v>14.901199999999999</v>
      </c>
      <c r="L172" s="45">
        <v>1.0562</v>
      </c>
      <c r="M172" s="45">
        <v>1.1599999999999999E-2</v>
      </c>
      <c r="N172" s="45">
        <v>1.0809</v>
      </c>
      <c r="O172" s="45">
        <v>1.6026</v>
      </c>
      <c r="P172" s="45">
        <v>3.2174999999999998</v>
      </c>
    </row>
    <row r="173" spans="1:16" hidden="1" outlineLevel="1" collapsed="1">
      <c r="A173" s="13">
        <v>45474</v>
      </c>
      <c r="B173" s="45">
        <v>8.5657999999999994</v>
      </c>
      <c r="C173" s="45">
        <v>3.5306000000000002</v>
      </c>
      <c r="D173" s="45">
        <v>8.9124999999999996</v>
      </c>
      <c r="E173" s="45">
        <v>10.011699999999999</v>
      </c>
      <c r="F173" s="45">
        <v>9.8262999999999998</v>
      </c>
      <c r="G173" s="45">
        <v>11.189299999999999</v>
      </c>
      <c r="H173" s="45">
        <v>4.5075000000000003</v>
      </c>
      <c r="I173" s="45">
        <v>11.8484</v>
      </c>
      <c r="J173" s="45">
        <v>12.248799999999999</v>
      </c>
      <c r="K173" s="45">
        <v>13.799899999999999</v>
      </c>
      <c r="L173" s="45">
        <v>1.1946000000000001</v>
      </c>
      <c r="M173" s="45">
        <v>1.0999999999999999E-2</v>
      </c>
      <c r="N173" s="45">
        <v>1.1597</v>
      </c>
      <c r="O173" s="45">
        <v>1.5513999999999999</v>
      </c>
      <c r="P173" s="45">
        <v>6.8800999999999997</v>
      </c>
    </row>
    <row r="174" spans="1:16" hidden="1" outlineLevel="1" collapsed="1">
      <c r="A174" s="13">
        <v>45505</v>
      </c>
      <c r="B174" s="45">
        <v>8.4380000000000006</v>
      </c>
      <c r="C174" s="45">
        <v>3.4590000000000001</v>
      </c>
      <c r="D174" s="45">
        <v>8.8074999999999992</v>
      </c>
      <c r="E174" s="45">
        <v>9.6542999999999992</v>
      </c>
      <c r="F174" s="45">
        <v>9.6106999999999996</v>
      </c>
      <c r="G174" s="45">
        <v>10.839499999999999</v>
      </c>
      <c r="H174" s="45">
        <v>4.407</v>
      </c>
      <c r="I174" s="45">
        <v>11.3492</v>
      </c>
      <c r="J174" s="45">
        <v>12.4123</v>
      </c>
      <c r="K174" s="45">
        <v>14.0844</v>
      </c>
      <c r="L174" s="45">
        <v>1.1354</v>
      </c>
      <c r="M174" s="45">
        <v>1.0800000000000001E-2</v>
      </c>
      <c r="N174" s="45">
        <v>1.1796</v>
      </c>
      <c r="O174" s="45">
        <v>1.5096000000000001</v>
      </c>
      <c r="P174" s="45">
        <v>2.0884999999999998</v>
      </c>
    </row>
    <row r="175" spans="1:16" hidden="1" outlineLevel="1" collapsed="1">
      <c r="A175" s="13">
        <v>45536</v>
      </c>
      <c r="B175" s="45">
        <v>6.7811000000000003</v>
      </c>
      <c r="C175" s="45">
        <v>3.4798</v>
      </c>
      <c r="D175" s="45">
        <v>7.1858000000000004</v>
      </c>
      <c r="E175" s="45">
        <v>6.5145999999999997</v>
      </c>
      <c r="F175" s="45">
        <v>12.432499999999999</v>
      </c>
      <c r="G175" s="45">
        <v>10.7837</v>
      </c>
      <c r="H175" s="45">
        <v>4.4412000000000003</v>
      </c>
      <c r="I175" s="45">
        <v>11.381</v>
      </c>
      <c r="J175" s="45">
        <v>12.3835</v>
      </c>
      <c r="K175" s="45">
        <v>13.7729</v>
      </c>
      <c r="L175" s="45">
        <v>1.2823</v>
      </c>
      <c r="M175" s="45">
        <v>1.2500000000000001E-2</v>
      </c>
      <c r="N175" s="45">
        <v>1.2416</v>
      </c>
      <c r="O175" s="45">
        <v>1.6346000000000001</v>
      </c>
      <c r="P175" s="45">
        <v>1.4266000000000001</v>
      </c>
    </row>
    <row r="176" spans="1:16" hidden="1" outlineLevel="1" collapsed="1">
      <c r="A176" s="13">
        <v>45566</v>
      </c>
      <c r="B176" s="45">
        <v>8.2678999999999991</v>
      </c>
      <c r="C176" s="45">
        <v>3.3130000000000002</v>
      </c>
      <c r="D176" s="45">
        <v>8.7338000000000005</v>
      </c>
      <c r="E176" s="45">
        <v>10.2065</v>
      </c>
      <c r="F176" s="45">
        <v>12.287100000000001</v>
      </c>
      <c r="G176" s="45">
        <v>10.8963</v>
      </c>
      <c r="H176" s="45">
        <v>4.1106999999999996</v>
      </c>
      <c r="I176" s="45">
        <v>11.9283</v>
      </c>
      <c r="J176" s="45">
        <v>12.143700000000001</v>
      </c>
      <c r="K176" s="45">
        <v>13.8712</v>
      </c>
      <c r="L176" s="45">
        <v>1.054</v>
      </c>
      <c r="M176" s="45">
        <v>1.23E-2</v>
      </c>
      <c r="N176" s="45">
        <v>1.1478999999999999</v>
      </c>
      <c r="O176" s="45">
        <v>1.2376</v>
      </c>
      <c r="P176" s="45">
        <v>2.302</v>
      </c>
    </row>
    <row r="177" spans="1:16" collapsed="1">
      <c r="A177" s="13">
        <v>45597</v>
      </c>
      <c r="B177" s="45">
        <v>8.0938999999999997</v>
      </c>
      <c r="C177" s="45">
        <v>3.4127000000000001</v>
      </c>
      <c r="D177" s="45">
        <v>8.4090000000000007</v>
      </c>
      <c r="E177" s="45">
        <v>7.4638</v>
      </c>
      <c r="F177" s="45">
        <v>12.517799999999999</v>
      </c>
      <c r="G177" s="45">
        <v>11.450100000000001</v>
      </c>
      <c r="H177" s="45">
        <v>4.5898000000000003</v>
      </c>
      <c r="I177" s="45">
        <v>11.7918</v>
      </c>
      <c r="J177" s="45">
        <v>12.1356</v>
      </c>
      <c r="K177" s="45">
        <v>13.8429</v>
      </c>
      <c r="L177" s="45">
        <v>1.1345000000000001</v>
      </c>
      <c r="M177" s="45">
        <v>1.11E-2</v>
      </c>
      <c r="N177" s="45">
        <v>1.1079000000000001</v>
      </c>
      <c r="O177" s="45">
        <v>1.5802</v>
      </c>
      <c r="P177" s="45">
        <v>0.626</v>
      </c>
    </row>
    <row r="178" spans="1:16">
      <c r="A178" s="13">
        <v>45627</v>
      </c>
      <c r="B178" s="45">
        <v>7.4833999999999996</v>
      </c>
      <c r="C178" s="45">
        <v>3.6913999999999998</v>
      </c>
      <c r="D178" s="45">
        <v>7.5115999999999996</v>
      </c>
      <c r="E178" s="45">
        <v>9.0246999999999993</v>
      </c>
      <c r="F178" s="45">
        <v>12.186400000000001</v>
      </c>
      <c r="G178" s="45">
        <v>11.179</v>
      </c>
      <c r="H178" s="45">
        <v>4.8189000000000002</v>
      </c>
      <c r="I178" s="45">
        <v>11.898099999999999</v>
      </c>
      <c r="J178" s="45">
        <v>12.430400000000001</v>
      </c>
      <c r="K178" s="45">
        <v>13.9085</v>
      </c>
      <c r="L178" s="45">
        <v>1.0363</v>
      </c>
      <c r="M178" s="45">
        <v>1.6799999999999999E-2</v>
      </c>
      <c r="N178" s="45">
        <v>1.0664</v>
      </c>
      <c r="O178" s="45">
        <v>1.3426</v>
      </c>
      <c r="P178" s="45">
        <v>0.98270000000000002</v>
      </c>
    </row>
    <row r="179" spans="1:16">
      <c r="A179" s="13">
        <v>45658</v>
      </c>
      <c r="B179" s="45">
        <v>8.0396000000000001</v>
      </c>
      <c r="C179" s="45">
        <v>3.4173</v>
      </c>
      <c r="D179" s="45">
        <v>8.1212</v>
      </c>
      <c r="E179" s="45">
        <v>9.7752999999999997</v>
      </c>
      <c r="F179" s="45">
        <v>11.871</v>
      </c>
      <c r="G179" s="45">
        <v>11.3995</v>
      </c>
      <c r="H179" s="45">
        <v>4.7828999999999997</v>
      </c>
      <c r="I179" s="45">
        <v>11.9741</v>
      </c>
      <c r="J179" s="45">
        <v>12.458299999999999</v>
      </c>
      <c r="K179" s="45">
        <v>13.546200000000001</v>
      </c>
      <c r="L179" s="45">
        <v>0.996</v>
      </c>
      <c r="M179" s="45">
        <v>1.1900000000000001E-2</v>
      </c>
      <c r="N179" s="45">
        <v>1.0466</v>
      </c>
      <c r="O179" s="45">
        <v>1.3589</v>
      </c>
      <c r="P179" s="45">
        <v>1.0109999999999999</v>
      </c>
    </row>
    <row r="180" spans="1:16">
      <c r="A180" s="13">
        <v>45689</v>
      </c>
      <c r="B180" s="45">
        <v>8.1836000000000002</v>
      </c>
      <c r="C180" s="45">
        <v>3.4279999999999999</v>
      </c>
      <c r="D180" s="45">
        <v>8.2367000000000008</v>
      </c>
      <c r="E180" s="45">
        <v>10.0845</v>
      </c>
      <c r="F180" s="45">
        <v>12.333299999999999</v>
      </c>
      <c r="G180" s="45">
        <v>11.2789</v>
      </c>
      <c r="H180" s="45">
        <v>4.7195999999999998</v>
      </c>
      <c r="I180" s="45">
        <v>11.824999999999999</v>
      </c>
      <c r="J180" s="45">
        <v>12.307700000000001</v>
      </c>
      <c r="K180" s="45">
        <v>13.955</v>
      </c>
      <c r="L180" s="45">
        <v>0.99490000000000001</v>
      </c>
      <c r="M180" s="45">
        <v>1.0699999999999999E-2</v>
      </c>
      <c r="N180" s="45">
        <v>1.0535000000000001</v>
      </c>
      <c r="O180" s="45">
        <v>1.3588</v>
      </c>
      <c r="P180" s="45">
        <v>1.0407</v>
      </c>
    </row>
    <row r="181" spans="1:16">
      <c r="A181" s="13">
        <v>45717</v>
      </c>
      <c r="B181" s="45">
        <v>8.2295999999999996</v>
      </c>
      <c r="C181" s="45">
        <v>3.7866</v>
      </c>
      <c r="D181" s="45">
        <v>8.5790000000000006</v>
      </c>
      <c r="E181" s="45">
        <v>9.5374999999999996</v>
      </c>
      <c r="F181" s="45">
        <v>12.3231</v>
      </c>
      <c r="G181" s="45">
        <v>11.253299999999999</v>
      </c>
      <c r="H181" s="45">
        <v>4.9932999999999996</v>
      </c>
      <c r="I181" s="45">
        <v>12.1776</v>
      </c>
      <c r="J181" s="45">
        <v>11.8809</v>
      </c>
      <c r="K181" s="45">
        <v>14.256399999999999</v>
      </c>
      <c r="L181" s="45">
        <v>1.0430999999999999</v>
      </c>
      <c r="M181" s="45">
        <v>1.18E-2</v>
      </c>
      <c r="N181" s="45">
        <v>1.125</v>
      </c>
      <c r="O181" s="45">
        <v>1.3935999999999999</v>
      </c>
      <c r="P181" s="45">
        <v>1.0516000000000001</v>
      </c>
    </row>
    <row r="182" spans="1:16">
      <c r="A182" s="13">
        <v>45748</v>
      </c>
      <c r="B182" s="45">
        <v>8.6294000000000004</v>
      </c>
      <c r="C182" s="45">
        <v>3.5651000000000002</v>
      </c>
      <c r="D182" s="45">
        <v>8.7413000000000007</v>
      </c>
      <c r="E182" s="45">
        <v>10.8574</v>
      </c>
      <c r="F182" s="45">
        <v>12.449299999999999</v>
      </c>
      <c r="G182" s="45">
        <v>11.238300000000001</v>
      </c>
      <c r="H182" s="45">
        <v>4.7062999999999997</v>
      </c>
      <c r="I182" s="45">
        <v>11.753399999999999</v>
      </c>
      <c r="J182" s="45">
        <v>12.5566</v>
      </c>
      <c r="K182" s="45">
        <v>14.2056</v>
      </c>
      <c r="L182" s="45">
        <v>1.0472999999999999</v>
      </c>
      <c r="M182" s="45">
        <v>1.1900000000000001E-2</v>
      </c>
      <c r="N182" s="45">
        <v>1.1351</v>
      </c>
      <c r="O182" s="45">
        <v>1.3295999999999999</v>
      </c>
      <c r="P182" s="45">
        <v>1.2068000000000001</v>
      </c>
    </row>
    <row r="183" spans="1:16">
      <c r="A183" s="13">
        <v>45778</v>
      </c>
      <c r="B183" s="45">
        <v>8.8161000000000005</v>
      </c>
      <c r="C183" s="45">
        <v>3.6156000000000001</v>
      </c>
      <c r="D183" s="45">
        <v>9.0847999999999995</v>
      </c>
      <c r="E183" s="45">
        <v>10.8391</v>
      </c>
      <c r="F183" s="45">
        <v>11.396100000000001</v>
      </c>
      <c r="G183" s="45">
        <v>11.734999999999999</v>
      </c>
      <c r="H183" s="45">
        <v>4.6192000000000002</v>
      </c>
      <c r="I183" s="45">
        <v>12.638999999999999</v>
      </c>
      <c r="J183" s="45">
        <v>12.64</v>
      </c>
      <c r="K183" s="45">
        <v>13.195600000000001</v>
      </c>
      <c r="L183" s="45">
        <v>1.0039</v>
      </c>
      <c r="M183" s="45">
        <v>1.11E-2</v>
      </c>
      <c r="N183" s="45">
        <v>1.0786</v>
      </c>
      <c r="O183" s="45">
        <v>1.2119</v>
      </c>
      <c r="P183" s="45">
        <v>1.4619</v>
      </c>
    </row>
    <row r="184" spans="1:16">
      <c r="A184" s="13">
        <v>45809</v>
      </c>
      <c r="B184" s="45">
        <v>8.6837</v>
      </c>
      <c r="C184" s="45">
        <v>3.2833999999999999</v>
      </c>
      <c r="D184" s="45">
        <v>9.0562000000000005</v>
      </c>
      <c r="E184" s="45">
        <v>10.313499999999999</v>
      </c>
      <c r="F184" s="45">
        <v>11.059200000000001</v>
      </c>
      <c r="G184" s="45">
        <v>11.7559</v>
      </c>
      <c r="H184" s="45">
        <v>4.6265000000000001</v>
      </c>
      <c r="I184" s="45">
        <v>12.6435</v>
      </c>
      <c r="J184" s="45">
        <v>12.3667</v>
      </c>
      <c r="K184" s="45">
        <v>13.0364</v>
      </c>
      <c r="L184" s="45">
        <v>1.0077</v>
      </c>
      <c r="M184" s="45">
        <v>1.0200000000000001E-2</v>
      </c>
      <c r="N184" s="45">
        <v>1.0904</v>
      </c>
      <c r="O184" s="45">
        <v>1.3682000000000001</v>
      </c>
      <c r="P184" s="45">
        <v>1.544</v>
      </c>
    </row>
    <row r="185" spans="1:16">
      <c r="A185" s="13">
        <v>45839</v>
      </c>
      <c r="B185" s="45">
        <v>7.8678999999999997</v>
      </c>
      <c r="C185" s="45">
        <v>3.5966</v>
      </c>
      <c r="D185" s="45">
        <v>8.0237999999999996</v>
      </c>
      <c r="E185" s="45">
        <v>8.8480000000000008</v>
      </c>
      <c r="F185" s="45">
        <v>11.5572</v>
      </c>
      <c r="G185" s="45">
        <v>11.857200000000001</v>
      </c>
      <c r="H185" s="45">
        <v>4.9368999999999996</v>
      </c>
      <c r="I185" s="45">
        <v>12.531599999999999</v>
      </c>
      <c r="J185" s="45">
        <v>12.641</v>
      </c>
      <c r="K185" s="45">
        <v>13.7601</v>
      </c>
      <c r="L185" s="45">
        <v>0.9768</v>
      </c>
      <c r="M185" s="45">
        <v>1.15E-2</v>
      </c>
      <c r="N185" s="45">
        <v>0.89670000000000005</v>
      </c>
      <c r="O185" s="45">
        <v>1.7507999999999999</v>
      </c>
      <c r="P185" s="45">
        <v>1.6109</v>
      </c>
    </row>
    <row r="186" spans="1:16">
      <c r="A186" s="13">
        <v>45870</v>
      </c>
      <c r="B186" s="45">
        <v>8.3801000000000005</v>
      </c>
      <c r="C186" s="45">
        <v>3.2959999999999998</v>
      </c>
      <c r="D186" s="45">
        <v>8.6661999999999999</v>
      </c>
      <c r="E186" s="45">
        <v>9.5152999999999999</v>
      </c>
      <c r="F186" s="45">
        <v>11.4971</v>
      </c>
      <c r="G186" s="45">
        <v>11.8888</v>
      </c>
      <c r="H186" s="45">
        <v>4.7294999999999998</v>
      </c>
      <c r="I186" s="45">
        <v>12.505000000000001</v>
      </c>
      <c r="J186" s="45">
        <v>13.0123</v>
      </c>
      <c r="K186" s="45">
        <v>13.876899999999999</v>
      </c>
      <c r="L186" s="45">
        <v>0.97060000000000002</v>
      </c>
      <c r="M186" s="45">
        <v>1.2699999999999999E-2</v>
      </c>
      <c r="N186" s="45">
        <v>1.0406</v>
      </c>
      <c r="O186" s="45">
        <v>1.1145</v>
      </c>
      <c r="P186" s="45">
        <v>1.6435</v>
      </c>
    </row>
    <row r="187" spans="1:16">
      <c r="A187" s="13">
        <v>45901</v>
      </c>
      <c r="B187" s="45">
        <v>7.8281999999999998</v>
      </c>
      <c r="C187" s="45">
        <v>3.8953000000000002</v>
      </c>
      <c r="D187" s="45">
        <v>8.7454000000000001</v>
      </c>
      <c r="E187" s="45">
        <v>6.8400999999999996</v>
      </c>
      <c r="F187" s="45">
        <v>2.0649999999999999</v>
      </c>
      <c r="G187" s="45">
        <v>11.4185</v>
      </c>
      <c r="H187" s="45">
        <v>5.0389999999999997</v>
      </c>
      <c r="I187" s="45">
        <v>12.334899999999999</v>
      </c>
      <c r="J187" s="45">
        <v>13.156000000000001</v>
      </c>
      <c r="K187" s="45">
        <v>2.1654</v>
      </c>
      <c r="L187" s="45">
        <v>1.0496000000000001</v>
      </c>
      <c r="M187" s="45">
        <v>1.1900000000000001E-2</v>
      </c>
      <c r="N187" s="45">
        <v>1.0789</v>
      </c>
      <c r="O187" s="45">
        <v>1.2611000000000001</v>
      </c>
      <c r="P187" s="45">
        <v>1.2916000000000001</v>
      </c>
    </row>
    <row r="188" spans="1:16">
      <c r="A188" s="13">
        <v>45931</v>
      </c>
      <c r="B188" s="45">
        <v>8.1791</v>
      </c>
      <c r="C188" s="45">
        <v>3.3950999999999998</v>
      </c>
      <c r="D188" s="45">
        <v>8.5238999999999994</v>
      </c>
      <c r="E188" s="45">
        <v>10.742699999999999</v>
      </c>
      <c r="F188" s="45">
        <v>2.4470999999999998</v>
      </c>
      <c r="G188" s="45">
        <v>11.380100000000001</v>
      </c>
      <c r="H188" s="45">
        <v>4.6489000000000003</v>
      </c>
      <c r="I188" s="45">
        <v>12.2379</v>
      </c>
      <c r="J188" s="45">
        <v>12.9468</v>
      </c>
      <c r="K188" s="45">
        <v>2.4645999999999999</v>
      </c>
      <c r="L188" s="45">
        <v>0.9667</v>
      </c>
      <c r="M188" s="45">
        <v>1.14E-2</v>
      </c>
      <c r="N188" s="45">
        <v>1.0504</v>
      </c>
      <c r="O188" s="45">
        <v>1.3358000000000001</v>
      </c>
      <c r="P188" s="45">
        <v>1.4051</v>
      </c>
    </row>
    <row r="189" spans="1:16">
      <c r="A189" s="13">
        <v>45962</v>
      </c>
      <c r="B189" s="45">
        <v>7.9448999999999996</v>
      </c>
      <c r="C189" s="45">
        <v>3.5981000000000001</v>
      </c>
      <c r="D189" s="45">
        <v>8.6006</v>
      </c>
      <c r="E189" s="45">
        <v>7.9649999999999999</v>
      </c>
      <c r="F189" s="45">
        <v>2.6175000000000002</v>
      </c>
      <c r="G189" s="45">
        <v>11.541600000000001</v>
      </c>
      <c r="H189" s="45">
        <v>4.9028999999999998</v>
      </c>
      <c r="I189" s="45">
        <v>12.225899999999999</v>
      </c>
      <c r="J189" s="45">
        <v>13.7484</v>
      </c>
      <c r="K189" s="45">
        <v>2.6446999999999998</v>
      </c>
      <c r="L189" s="45">
        <v>1.0669999999999999</v>
      </c>
      <c r="M189" s="45">
        <v>1.11E-2</v>
      </c>
      <c r="N189" s="45">
        <v>1.0885</v>
      </c>
      <c r="O189" s="45">
        <v>1.3674999999999999</v>
      </c>
      <c r="P189" s="45">
        <v>1.9267000000000001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215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hidden="1" outlineLevel="1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 hidden="1" outlineLevel="1" collapsed="1">
      <c r="A158" s="48">
        <v>45017</v>
      </c>
      <c r="B158" s="146">
        <v>4</v>
      </c>
      <c r="C158" s="146">
        <v>3</v>
      </c>
      <c r="D158" s="24">
        <v>398</v>
      </c>
    </row>
    <row r="159" spans="1:4" hidden="1" outlineLevel="1" collapsed="1">
      <c r="A159" s="48">
        <v>45047</v>
      </c>
      <c r="B159" s="146">
        <v>4</v>
      </c>
      <c r="C159" s="146">
        <v>3</v>
      </c>
      <c r="D159" s="24">
        <v>398</v>
      </c>
    </row>
    <row r="160" spans="1:4" hidden="1" outlineLevel="1" collapsed="1">
      <c r="A160" s="48">
        <v>45078</v>
      </c>
      <c r="B160" s="146">
        <v>4</v>
      </c>
      <c r="C160" s="146">
        <v>3</v>
      </c>
      <c r="D160" s="24">
        <v>402</v>
      </c>
    </row>
    <row r="161" spans="1:4" hidden="1" outlineLevel="1" collapsed="1">
      <c r="A161" s="48">
        <v>45108</v>
      </c>
      <c r="B161" s="146">
        <v>4</v>
      </c>
      <c r="C161" s="146">
        <v>3</v>
      </c>
      <c r="D161" s="24">
        <v>402</v>
      </c>
    </row>
    <row r="162" spans="1:4" hidden="1" outlineLevel="1" collapsed="1">
      <c r="A162" s="48">
        <v>45139</v>
      </c>
      <c r="B162" s="146">
        <v>4</v>
      </c>
      <c r="C162" s="146">
        <v>3</v>
      </c>
      <c r="D162" s="24">
        <v>402</v>
      </c>
    </row>
    <row r="163" spans="1:4" hidden="1" outlineLevel="1" collapsed="1">
      <c r="A163" s="48">
        <v>45170</v>
      </c>
      <c r="B163" s="146">
        <v>4</v>
      </c>
      <c r="C163" s="146">
        <v>3</v>
      </c>
      <c r="D163" s="24">
        <v>395</v>
      </c>
    </row>
    <row r="164" spans="1:4" hidden="1" outlineLevel="1" collapsed="1">
      <c r="A164" s="48">
        <v>45200</v>
      </c>
      <c r="B164" s="146">
        <v>4</v>
      </c>
      <c r="C164" s="146">
        <v>3</v>
      </c>
      <c r="D164" s="24">
        <v>395</v>
      </c>
    </row>
    <row r="165" spans="1:4" hidden="1" outlineLevel="1" collapsed="1">
      <c r="A165" s="48">
        <v>45231</v>
      </c>
      <c r="B165" s="146">
        <v>4</v>
      </c>
      <c r="C165" s="146">
        <v>3</v>
      </c>
      <c r="D165" s="24">
        <v>395</v>
      </c>
    </row>
    <row r="166" spans="1:4" hidden="1" outlineLevel="1" collapsed="1">
      <c r="A166" s="48">
        <v>45261</v>
      </c>
      <c r="B166" s="146">
        <v>4</v>
      </c>
      <c r="C166" s="146">
        <v>3</v>
      </c>
      <c r="D166" s="24">
        <v>398</v>
      </c>
    </row>
    <row r="167" spans="1:4" hidden="1" outlineLevel="1" collapsed="1">
      <c r="A167" s="48">
        <v>45292</v>
      </c>
      <c r="B167" s="146">
        <v>4</v>
      </c>
      <c r="C167" s="146">
        <v>3</v>
      </c>
      <c r="D167" s="24">
        <v>398</v>
      </c>
    </row>
    <row r="168" spans="1:4" hidden="1" outlineLevel="1" collapsed="1">
      <c r="A168" s="48">
        <v>45323</v>
      </c>
      <c r="B168" s="146">
        <v>4</v>
      </c>
      <c r="C168" s="146">
        <v>3</v>
      </c>
      <c r="D168" s="24">
        <v>398</v>
      </c>
    </row>
    <row r="169" spans="1:4" hidden="1" outlineLevel="1" collapsed="1">
      <c r="A169" s="48">
        <v>45352</v>
      </c>
      <c r="B169" s="146">
        <v>4</v>
      </c>
      <c r="C169" s="146">
        <v>3</v>
      </c>
      <c r="D169" s="24">
        <v>398</v>
      </c>
    </row>
    <row r="170" spans="1:4" hidden="1" outlineLevel="1" collapsed="1">
      <c r="A170" s="48">
        <v>45383</v>
      </c>
      <c r="B170" s="146">
        <v>4</v>
      </c>
      <c r="C170" s="146">
        <v>3</v>
      </c>
      <c r="D170" s="24">
        <v>398</v>
      </c>
    </row>
    <row r="171" spans="1:4" hidden="1" outlineLevel="1" collapsed="1">
      <c r="A171" s="48">
        <v>45413</v>
      </c>
      <c r="B171" s="146">
        <v>4</v>
      </c>
      <c r="C171" s="146">
        <v>3</v>
      </c>
      <c r="D171" s="24">
        <v>398</v>
      </c>
    </row>
    <row r="172" spans="1:4" hidden="1" outlineLevel="1" collapsed="1">
      <c r="A172" s="48">
        <v>45444</v>
      </c>
      <c r="B172" s="146">
        <v>4</v>
      </c>
      <c r="C172" s="146">
        <v>3</v>
      </c>
      <c r="D172" s="24">
        <v>400</v>
      </c>
    </row>
    <row r="173" spans="1:4" hidden="1" outlineLevel="1" collapsed="1">
      <c r="A173" s="48">
        <v>45474</v>
      </c>
      <c r="B173" s="146">
        <v>4</v>
      </c>
      <c r="C173" s="146">
        <v>3</v>
      </c>
      <c r="D173" s="24">
        <v>400</v>
      </c>
    </row>
    <row r="174" spans="1:4" hidden="1" outlineLevel="1" collapsed="1">
      <c r="A174" s="48">
        <v>45505</v>
      </c>
      <c r="B174" s="146">
        <v>4</v>
      </c>
      <c r="C174" s="146">
        <v>3</v>
      </c>
      <c r="D174" s="24">
        <v>400</v>
      </c>
    </row>
    <row r="175" spans="1:4" hidden="1" outlineLevel="1" collapsed="1">
      <c r="A175" s="48">
        <v>45536</v>
      </c>
      <c r="B175" s="146">
        <v>4</v>
      </c>
      <c r="C175" s="146">
        <v>3</v>
      </c>
      <c r="D175" s="24">
        <v>401</v>
      </c>
    </row>
    <row r="176" spans="1:4" hidden="1" outlineLevel="1" collapsed="1">
      <c r="A176" s="48">
        <v>45566</v>
      </c>
      <c r="B176" s="146">
        <v>4</v>
      </c>
      <c r="C176" s="146">
        <v>3</v>
      </c>
      <c r="D176" s="24">
        <v>401</v>
      </c>
    </row>
    <row r="177" spans="1:4" collapsed="1">
      <c r="A177" s="48">
        <v>45597</v>
      </c>
      <c r="B177" s="146">
        <v>4</v>
      </c>
      <c r="C177" s="146">
        <v>3</v>
      </c>
      <c r="D177" s="24">
        <v>401</v>
      </c>
    </row>
    <row r="178" spans="1:4">
      <c r="A178" s="48">
        <v>45627</v>
      </c>
      <c r="B178" s="146">
        <v>4</v>
      </c>
      <c r="C178" s="146">
        <v>3</v>
      </c>
      <c r="D178" s="24">
        <v>400</v>
      </c>
    </row>
    <row r="179" spans="1:4">
      <c r="A179" s="48">
        <v>45658</v>
      </c>
      <c r="B179" s="146">
        <v>4</v>
      </c>
      <c r="C179" s="146">
        <v>3</v>
      </c>
      <c r="D179" s="24">
        <v>400</v>
      </c>
    </row>
    <row r="180" spans="1:4">
      <c r="A180" s="48">
        <v>45689</v>
      </c>
      <c r="B180" s="146">
        <v>4</v>
      </c>
      <c r="C180" s="146">
        <v>3</v>
      </c>
      <c r="D180" s="24">
        <v>400</v>
      </c>
    </row>
    <row r="181" spans="1:4">
      <c r="A181" s="48">
        <v>45717</v>
      </c>
      <c r="B181" s="146">
        <v>4</v>
      </c>
      <c r="C181" s="146">
        <v>3</v>
      </c>
      <c r="D181" s="24">
        <v>400</v>
      </c>
    </row>
    <row r="182" spans="1:4">
      <c r="A182" s="48">
        <v>45748</v>
      </c>
      <c r="B182" s="146">
        <v>4</v>
      </c>
      <c r="C182" s="146">
        <v>3</v>
      </c>
      <c r="D182" s="24">
        <v>400</v>
      </c>
    </row>
    <row r="183" spans="1:4">
      <c r="A183" s="48">
        <v>45778</v>
      </c>
      <c r="B183" s="146">
        <v>4</v>
      </c>
      <c r="C183" s="146">
        <v>3</v>
      </c>
      <c r="D183" s="24">
        <v>400</v>
      </c>
    </row>
    <row r="184" spans="1:4">
      <c r="A184" s="48">
        <v>45809</v>
      </c>
      <c r="B184" s="146">
        <v>4</v>
      </c>
      <c r="C184" s="146">
        <v>3</v>
      </c>
      <c r="D184" s="24">
        <v>394</v>
      </c>
    </row>
    <row r="185" spans="1:4">
      <c r="A185" s="48">
        <v>45839</v>
      </c>
      <c r="B185" s="146">
        <v>4</v>
      </c>
      <c r="C185" s="146">
        <v>3</v>
      </c>
      <c r="D185" s="24">
        <v>394</v>
      </c>
    </row>
    <row r="186" spans="1:4">
      <c r="A186" s="48">
        <v>45870</v>
      </c>
      <c r="B186" s="146">
        <v>4</v>
      </c>
      <c r="C186" s="146">
        <v>3</v>
      </c>
      <c r="D186" s="24">
        <v>394</v>
      </c>
    </row>
    <row r="187" spans="1:4">
      <c r="A187" s="48">
        <v>45901</v>
      </c>
      <c r="B187" s="146">
        <v>4</v>
      </c>
      <c r="C187" s="146">
        <v>3</v>
      </c>
      <c r="D187" s="24">
        <v>393</v>
      </c>
    </row>
    <row r="188" spans="1:4">
      <c r="A188" s="48">
        <v>45931</v>
      </c>
      <c r="B188" s="146">
        <v>4</v>
      </c>
      <c r="C188" s="146">
        <v>3</v>
      </c>
      <c r="D188" s="24">
        <v>393</v>
      </c>
    </row>
    <row r="189" spans="1:4">
      <c r="A189" s="48">
        <v>45962</v>
      </c>
      <c r="B189" s="146">
        <v>4</v>
      </c>
      <c r="C189" s="146">
        <v>3</v>
      </c>
      <c r="D189" s="24">
        <v>393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180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45962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228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925792.02295031003</v>
      </c>
      <c r="C11" s="80">
        <f>IF(ISERROR(VLOOKUP($A$6,'Кредити НФК'!$A$10:$M$200,2,0)),"–",VLOOKUP($A$6,'Кредити НФК'!$A$10:$M$200,2,0))</f>
        <v>63994.202315800001</v>
      </c>
      <c r="D11" s="81">
        <f t="shared" ref="D11:D16" si="0">IF(ISERROR(C11/B11*100),"–",C11/B11*100)</f>
        <v>6.9123734844747906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44.361493206653762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43.206476940171399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4.6075224638860703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643228.42461612995</v>
      </c>
      <c r="C12" s="80">
        <f>IF(ISERROR(VLOOKUP($A$6,'Кредити НФК'!$A$10:$M$200,6,0)),"–",VLOOKUP($A$6,'Кредити НФК'!$A$10:$M$200,6,0))</f>
        <v>34775.748588189999</v>
      </c>
      <c r="D12" s="81">
        <f t="shared" si="0"/>
        <v>5.406438406223061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35.42113014672637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34.297045444549838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2.9561435190796743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282563.59833418002</v>
      </c>
      <c r="C13" s="80">
        <f>IF(ISERROR(VLOOKUP($A$6,'Кредити НФК'!$A$10:$M$200,10,0)),"–",VLOOKUP($A$6,'Кредити НФК'!$A$10:$M$200,10,0))</f>
        <v>29218.453727610002</v>
      </c>
      <c r="D13" s="81">
        <f t="shared" si="0"/>
        <v>10.340487557443319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56.672105687866747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55.483316765259559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6.6433812060428039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367716.46912323998</v>
      </c>
      <c r="C14" s="80">
        <f>IF(ISERROR(VLOOKUP($A$6,'Кредити ДГ'!$A$10:$M$200,2,0)),"–",VLOOKUP($A$6,'Кредити ДГ'!$A$10:$M$200,2,0))</f>
        <v>20835.046981849999</v>
      </c>
      <c r="D14" s="81">
        <f t="shared" si="0"/>
        <v>5.666063048937616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25.686586631311158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26.13620380108091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3.8409866223029923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357225.84285413002</v>
      </c>
      <c r="C15" s="80">
        <f>IF(ISERROR(VLOOKUP($A$6,'Кредити ДГ'!$A$10:$M$200,6,0)),"–",VLOOKUP($A$6,'Кредити ДГ'!$A$10:$M$200,6,0))</f>
        <v>20550.142616289999</v>
      </c>
      <c r="D15" s="81">
        <f t="shared" si="0"/>
        <v>5.7527032344861642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27.198571242110759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27.406329825903896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3.9217087729884099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10490.62626911</v>
      </c>
      <c r="C16" s="87">
        <f>IF(ISERROR(VLOOKUP($A$6,'Кредити ДГ'!$A$10:$M$200,10,0)),"–",VLOOKUP($A$6,'Кредити ДГ'!$A$10:$M$200,10,0))</f>
        <v>284.90436555999997</v>
      </c>
      <c r="D16" s="88">
        <f t="shared" si="0"/>
        <v>2.7157994027383321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-32.331789241032695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-26.625350823063471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-1.6683043439984573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1212151.0550241699</v>
      </c>
      <c r="C18" s="80">
        <f>IF(ISERROR(VLOOKUP($A$6,'Депозити НФК'!$A$10:$S$200,2,0)),"–",VLOOKUP($A$6,'Депозити НФК'!$A$10:$S$200,2,0))</f>
        <v>49219.494634460003</v>
      </c>
      <c r="D18" s="81">
        <f>IF(ISERROR(C18/B18*100),"–",C18/B18*100)</f>
        <v>4.0605083360240597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34.433504027662678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16.565360751153563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6.5700841446325313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900301.63345227018</v>
      </c>
      <c r="C19" s="80">
        <f>IF(ISERROR(VLOOKUP($A$6,'Депозити НФК'!$A$10:$S$200,8,0)),"–",VLOOKUP($A$6,'Депозити НФК'!$A$10:$S$200,8,0))</f>
        <v>31830.079093249999</v>
      </c>
      <c r="D19" s="81">
        <f t="shared" ref="D19:D23" si="1">IF(ISERROR(C19/B19*100),"–",C19/B19*100)</f>
        <v>3.5354905412306445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21.732314125407484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1.1395584304530075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-0.78795469664798645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311849.42157190002</v>
      </c>
      <c r="C20" s="80">
        <f>IF(ISERROR(VLOOKUP($A$6,'Депозити НФК'!$A$10:$S$200,14,0)),"–",VLOOKUP($A$6,'Депозити НФК'!$A$10:$S$200,14,0))</f>
        <v>17389.415541210001</v>
      </c>
      <c r="D20" s="81">
        <f t="shared" si="1"/>
        <v>5.5762218360250175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66.168636892914975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61.711460976076751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23.309796288598932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1536080.5690055494</v>
      </c>
      <c r="C21" s="80">
        <f>IF(ISERROR(VLOOKUP($A$6,'Депозити ДГ'!$A$10:$S$200,2,0)),"–",VLOOKUP($A$6,'Депозити ДГ'!$A$10:$S$200,2,0))</f>
        <v>97689.267542850008</v>
      </c>
      <c r="D21" s="81">
        <f t="shared" si="1"/>
        <v>6.359644768248943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16.0043612188786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10.970093412167643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1.1633645586786514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1016426.5551444499</v>
      </c>
      <c r="C22" s="80">
        <f>IF(ISERROR(VLOOKUP($A$6,'Депозити ДГ'!$A$10:$S$200,8,0)),"–",VLOOKUP($A$6,'Депозити ДГ'!$A$10:$S$200,8,0))</f>
        <v>63597.355495099997</v>
      </c>
      <c r="D22" s="81">
        <f t="shared" si="1"/>
        <v>6.2569553277818306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19.463328989643585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13.207247374119916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0.98739311984439837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519654.01386110001</v>
      </c>
      <c r="C23" s="87">
        <f>IF(ISERROR(VLOOKUP($A$6,'Депозити ДГ'!$A$10:$S$200,14,0)),"–",VLOOKUP($A$6,'Депозити ДГ'!$A$10:$S$200,14,0))</f>
        <v>34091.912047749996</v>
      </c>
      <c r="D23" s="88">
        <f t="shared" si="1"/>
        <v>6.5605020144927684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10.059689407252819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7.0246733235536709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1.4932779930931304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13.732799999999999</v>
      </c>
      <c r="F28" s="82">
        <f>IF(ISERROR(VLOOKUP($A$6,'% ставки за кредитами НФК'!$A$10:$S$200,2,0)),"–",VLOOKUP($A$6,'% ставки за кредитами НФК'!$A$10:$S$200,2,0))</f>
        <v>13.0669</v>
      </c>
      <c r="G28" s="82">
        <f>IF(ISERROR(IF(F28=0,"–",F28-E28)),"–",IF(F28=0,"–",F28-E28))</f>
        <v>-0.66589999999999883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15.433999999999999</v>
      </c>
      <c r="F29" s="82">
        <f>IF(ISERROR(VLOOKUP($A$6,'% ставки за кредитами НФК'!$A$10:$S$200,8,0)),"–",VLOOKUP($A$6,'% ставки за кредитами НФК'!$A$10:$S$200,8,0))</f>
        <v>17.284800000000001</v>
      </c>
      <c r="G29" s="82">
        <f t="shared" ref="G29:G37" si="2">IF(ISERROR(IF(F29=0,"–",F29-E29)),"–",IF(F29=0,"–",F29-E29))</f>
        <v>1.8508000000000013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15.046200000000001</v>
      </c>
      <c r="F30" s="82">
        <f>IF(ISERROR(VLOOKUP($A$6,'% ставки за кредитами НФК'!$A$10:$S$200,10,0)),"–",VLOOKUP($A$6,'% ставки за кредитами НФК'!$A$10:$S$200,10,0))</f>
        <v>17.561</v>
      </c>
      <c r="G30" s="82">
        <f t="shared" si="2"/>
        <v>2.5147999999999993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5.5198</v>
      </c>
      <c r="F31" s="82">
        <f>IF(ISERROR(VLOOKUP($A$6,'% ставки за кредитами НФК'!$A$10:$S$200,14,0)),"–",VLOOKUP($A$6,'% ставки за кредитами НФК'!$A$10:$S$200,14,0))</f>
        <v>4.5983000000000001</v>
      </c>
      <c r="G31" s="82">
        <f t="shared" si="2"/>
        <v>-0.92149999999999999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5.5167999999999999</v>
      </c>
      <c r="F32" s="82">
        <f>IF(ISERROR(VLOOKUP($A$6,'% ставки за кредитами НФК'!$A$10:$S$200,16,0)),"–",VLOOKUP($A$6,'% ставки за кредитами НФК'!$A$10:$S$200,16,0))</f>
        <v>4.5983000000000001</v>
      </c>
      <c r="G32" s="82">
        <f t="shared" si="2"/>
        <v>-0.91849999999999987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27.844200000000001</v>
      </c>
      <c r="F33" s="82">
        <f>IF(ISERROR(VLOOKUP($A$6,'% ставки за кредитами ДГ'!$A$10:$S$200,2,0)),"–",VLOOKUP($A$6,'% ставки за кредитами ДГ'!$A$10:$S$200,2,0))</f>
        <v>38.412999999999997</v>
      </c>
      <c r="G33" s="82">
        <f t="shared" si="2"/>
        <v>10.568799999999996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27.852699999999999</v>
      </c>
      <c r="F34" s="82">
        <f>IF(ISERROR(VLOOKUP($A$6,'% ставки за кредитами ДГ'!$A$10:$S$200,8,0)),"–",VLOOKUP($A$6,'% ставки за кредитами ДГ'!$A$10:$S$200,8,0))</f>
        <v>38.444499999999998</v>
      </c>
      <c r="G34" s="82">
        <f t="shared" si="2"/>
        <v>10.591799999999999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34.517899999999997</v>
      </c>
      <c r="F35" s="82">
        <f>IF(ISERROR(VLOOKUP($A$6,'% ставки за кредитами ДГ'!$A$10:$S$200,10,0)),"–",VLOOKUP($A$6,'% ставки за кредитами ДГ'!$A$10:$S$200,10,0))</f>
        <v>38.803400000000003</v>
      </c>
      <c r="G35" s="82">
        <f t="shared" si="2"/>
        <v>4.2855000000000061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15.506600000000001</v>
      </c>
      <c r="F36" s="82">
        <f>IF(ISERROR(VLOOKUP($A$6,'% ставки за кредитами ДГ'!$A$10:$S$200,14,0)),"–",VLOOKUP($A$6,'% ставки за кредитами ДГ'!$A$10:$S$200,14,0))</f>
        <v>14.3116</v>
      </c>
      <c r="G36" s="82">
        <f t="shared" si="2"/>
        <v>-1.1950000000000003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6.6715</v>
      </c>
      <c r="F37" s="89">
        <f>IF(ISERROR(VLOOKUP($A$6,'% ставки за кредитами ДГ'!$A$10:$S$200,16,0)),"–",VLOOKUP($A$6,'% ставки за кредитами ДГ'!$A$10:$S$200,16,0))</f>
        <v>12.900499999999999</v>
      </c>
      <c r="G37" s="89">
        <f t="shared" si="2"/>
        <v>6.2289999999999992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9.2042000000000002</v>
      </c>
      <c r="F39" s="82">
        <f>IF(ISERROR(VLOOKUP($A$6,'% ставки за депозитами НФК'!$A$10:$P$200,2,0)),"–",VLOOKUP($A$6,'% ставки за депозитами НФК'!$A$10:$P$200,2,0))</f>
        <v>10.0604</v>
      </c>
      <c r="G39" s="82">
        <f>IF(ISERROR(IF(F39=0,"–",F39-E39)),"–",IF(F39=0,"–",F39-E39))</f>
        <v>0.85619999999999941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10.309200000000001</v>
      </c>
      <c r="F40" s="82">
        <f>IF(ISERROR(VLOOKUP($A$6,'% ставки за депозитами НФК'!$A$10:$P$200,7,0)),"–",VLOOKUP($A$6,'% ставки за депозитами НФК'!$A$10:$P$200,7,0))</f>
        <v>10.7035</v>
      </c>
      <c r="G40" s="82">
        <f t="shared" ref="G40:G44" si="3">IF(ISERROR(IF(F40=0,"–",F40-E40)),"–",IF(F40=0,"–",F40-E40))</f>
        <v>0.39429999999999943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0.56569999999999998</v>
      </c>
      <c r="F41" s="82">
        <f>IF(ISERROR(VLOOKUP($A$6,'% ставки за депозитами НФК'!$A$10:$P$200,12,0)),"–",VLOOKUP($A$6,'% ставки за депозитами НФК'!$A$10:$P$200,12,0))</f>
        <v>1.1233</v>
      </c>
      <c r="G41" s="82">
        <f t="shared" si="3"/>
        <v>0.55759999999999998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7.8045999999999998</v>
      </c>
      <c r="F42" s="82">
        <f>IF(ISERROR(VLOOKUP($A$6,'% ставки за депозитами ДГ'!$A$10:$P$200,2,0)),"–",VLOOKUP($A$6,'% ставки за депозитами ДГ'!$A$10:$P$200,2,0))</f>
        <v>7.9448999999999996</v>
      </c>
      <c r="G42" s="82">
        <f t="shared" si="3"/>
        <v>0.14029999999999987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10.314</v>
      </c>
      <c r="F43" s="82">
        <f>IF(ISERROR(VLOOKUP($A$6,'% ставки за депозитами ДГ'!$A$10:$P$200,7,0)),"–",VLOOKUP($A$6,'% ставки за депозитами ДГ'!$A$10:$P$200,7,0))</f>
        <v>11.541600000000001</v>
      </c>
      <c r="G43" s="82">
        <f t="shared" si="3"/>
        <v>1.2276000000000007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0.9355</v>
      </c>
      <c r="F44" s="89">
        <f>IF(ISERROR(VLOOKUP($A$6,'% ставки за депозитами ДГ'!$A$10:$P$200,12,0)),"–",VLOOKUP($A$6,'% ставки за депозитами ДГ'!$A$10:$P$200,12,0))</f>
        <v>1.0669999999999999</v>
      </c>
      <c r="G44" s="89">
        <f t="shared" si="3"/>
        <v>0.13149999999999995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393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265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37</v>
      </c>
      <c r="E10" s="151">
        <v>2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1142</v>
      </c>
      <c r="E11" s="151">
        <v>123</v>
      </c>
    </row>
    <row r="12" spans="1:16" s="1" customFormat="1">
      <c r="A12" s="150">
        <v>29</v>
      </c>
      <c r="B12" s="152" t="s">
        <v>218</v>
      </c>
      <c r="C12" s="151">
        <v>300119</v>
      </c>
      <c r="D12" s="151">
        <v>32</v>
      </c>
      <c r="E12" s="151">
        <v>2</v>
      </c>
    </row>
    <row r="13" spans="1:16" s="1" customFormat="1">
      <c r="A13" s="150">
        <v>36</v>
      </c>
      <c r="B13" s="152" t="s">
        <v>261</v>
      </c>
      <c r="C13" s="151">
        <v>300335</v>
      </c>
      <c r="D13" s="151">
        <v>321</v>
      </c>
      <c r="E13" s="151">
        <v>19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254</v>
      </c>
      <c r="C15" s="151">
        <v>305299</v>
      </c>
      <c r="D15" s="151">
        <v>1096</v>
      </c>
      <c r="E15" s="151">
        <v>61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14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92</v>
      </c>
      <c r="E17" s="151">
        <v>13</v>
      </c>
    </row>
    <row r="18" spans="1:5" s="1" customFormat="1">
      <c r="A18" s="150">
        <v>72</v>
      </c>
      <c r="B18" s="152" t="s">
        <v>230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248</v>
      </c>
      <c r="C19" s="151">
        <v>325365</v>
      </c>
      <c r="D19" s="151">
        <v>65</v>
      </c>
      <c r="E19" s="151">
        <v>19</v>
      </c>
    </row>
    <row r="20" spans="1:5" s="1" customFormat="1">
      <c r="A20" s="150">
        <v>91</v>
      </c>
      <c r="B20" s="152" t="s">
        <v>253</v>
      </c>
      <c r="C20" s="151">
        <v>325268</v>
      </c>
      <c r="D20" s="151">
        <v>21</v>
      </c>
      <c r="E20" s="151">
        <v>14</v>
      </c>
    </row>
    <row r="21" spans="1:5" s="1" customFormat="1">
      <c r="A21" s="150">
        <v>95</v>
      </c>
      <c r="B21" s="152" t="s">
        <v>249</v>
      </c>
      <c r="C21" s="151">
        <v>325990</v>
      </c>
      <c r="D21" s="151">
        <v>9</v>
      </c>
      <c r="E21" s="151">
        <v>3</v>
      </c>
    </row>
    <row r="22" spans="1:5" s="1" customFormat="1">
      <c r="A22" s="150">
        <v>96</v>
      </c>
      <c r="B22" s="152" t="s">
        <v>231</v>
      </c>
      <c r="C22" s="151">
        <v>307770</v>
      </c>
      <c r="D22" s="151">
        <v>198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24</v>
      </c>
      <c r="E23" s="151">
        <v>2</v>
      </c>
    </row>
    <row r="24" spans="1:5" s="1" customFormat="1">
      <c r="A24" s="150">
        <v>105</v>
      </c>
      <c r="B24" s="152" t="s">
        <v>216</v>
      </c>
      <c r="C24" s="151">
        <v>328168</v>
      </c>
      <c r="D24" s="151">
        <v>43</v>
      </c>
      <c r="E24" s="151">
        <v>1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37</v>
      </c>
      <c r="E25" s="151">
        <v>2</v>
      </c>
    </row>
    <row r="26" spans="1:5" s="1" customFormat="1">
      <c r="A26" s="150">
        <v>113</v>
      </c>
      <c r="B26" s="152" t="s">
        <v>219</v>
      </c>
      <c r="C26" s="151">
        <v>331489</v>
      </c>
      <c r="D26" s="151">
        <v>72</v>
      </c>
      <c r="E26" s="151">
        <v>1</v>
      </c>
    </row>
    <row r="27" spans="1:5" s="1" customFormat="1">
      <c r="A27" s="150">
        <v>115</v>
      </c>
      <c r="B27" s="152" t="s">
        <v>237</v>
      </c>
      <c r="C27" s="151">
        <v>334851</v>
      </c>
      <c r="D27" s="151">
        <v>220</v>
      </c>
      <c r="E27" s="151">
        <v>16</v>
      </c>
    </row>
    <row r="28" spans="1:5" s="1" customFormat="1">
      <c r="A28" s="150">
        <v>123</v>
      </c>
      <c r="B28" s="152" t="s">
        <v>232</v>
      </c>
      <c r="C28" s="151">
        <v>351607</v>
      </c>
      <c r="D28" s="151">
        <v>17</v>
      </c>
      <c r="E28" s="151">
        <v>1</v>
      </c>
    </row>
    <row r="29" spans="1:5" s="1" customFormat="1">
      <c r="A29" s="150">
        <v>128</v>
      </c>
      <c r="B29" s="152" t="s">
        <v>220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233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221</v>
      </c>
      <c r="C31" s="151">
        <v>353489</v>
      </c>
      <c r="D31" s="151">
        <v>51</v>
      </c>
      <c r="E31" s="151">
        <v>5</v>
      </c>
    </row>
    <row r="32" spans="1:5" s="1" customFormat="1">
      <c r="A32" s="150">
        <v>136</v>
      </c>
      <c r="B32" s="152" t="s">
        <v>238</v>
      </c>
      <c r="C32" s="151">
        <v>351005</v>
      </c>
      <c r="D32" s="151">
        <v>218</v>
      </c>
      <c r="E32" s="151">
        <v>14</v>
      </c>
    </row>
    <row r="33" spans="1:5" s="1" customFormat="1">
      <c r="A33" s="150">
        <v>142</v>
      </c>
      <c r="B33" s="152" t="s">
        <v>239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146</v>
      </c>
      <c r="B34" s="152" t="s">
        <v>258</v>
      </c>
      <c r="C34" s="151">
        <v>320371</v>
      </c>
      <c r="D34" s="151">
        <v>12</v>
      </c>
      <c r="E34" s="151">
        <v>1</v>
      </c>
    </row>
    <row r="35" spans="1:5" s="1" customFormat="1">
      <c r="A35" s="150">
        <v>153</v>
      </c>
      <c r="B35" s="152" t="s">
        <v>222</v>
      </c>
      <c r="C35" s="151">
        <v>380838</v>
      </c>
      <c r="D35" s="151">
        <v>39</v>
      </c>
      <c r="E35" s="151">
        <v>1</v>
      </c>
    </row>
    <row r="36" spans="1:5" s="1" customFormat="1">
      <c r="A36" s="150">
        <v>171</v>
      </c>
      <c r="B36" s="152" t="s">
        <v>250</v>
      </c>
      <c r="C36" s="151">
        <v>300614</v>
      </c>
      <c r="D36" s="151">
        <v>125</v>
      </c>
      <c r="E36" s="151">
        <v>7</v>
      </c>
    </row>
    <row r="37" spans="1:5" s="1" customFormat="1">
      <c r="A37" s="150">
        <v>205</v>
      </c>
      <c r="B37" s="152" t="s">
        <v>208</v>
      </c>
      <c r="C37" s="151">
        <v>313582</v>
      </c>
      <c r="D37" s="151">
        <v>21</v>
      </c>
      <c r="E37" s="151">
        <v>0</v>
      </c>
    </row>
    <row r="38" spans="1:5" s="1" customFormat="1">
      <c r="A38" s="150">
        <v>231</v>
      </c>
      <c r="B38" s="152" t="s">
        <v>234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259</v>
      </c>
      <c r="C39" s="151">
        <v>322540</v>
      </c>
      <c r="D39" s="151">
        <v>43</v>
      </c>
      <c r="E39" s="151">
        <v>1</v>
      </c>
    </row>
    <row r="40" spans="1:5" s="1" customFormat="1">
      <c r="A40" s="150">
        <v>242</v>
      </c>
      <c r="B40" s="152" t="s">
        <v>251</v>
      </c>
      <c r="C40" s="151">
        <v>322001</v>
      </c>
      <c r="D40" s="151">
        <v>13</v>
      </c>
      <c r="E40" s="151">
        <v>2</v>
      </c>
    </row>
    <row r="41" spans="1:5" s="1" customFormat="1">
      <c r="A41" s="150">
        <v>251</v>
      </c>
      <c r="B41" s="152" t="s">
        <v>209</v>
      </c>
      <c r="C41" s="151">
        <v>300658</v>
      </c>
      <c r="D41" s="151">
        <v>14</v>
      </c>
      <c r="E41" s="151">
        <v>1</v>
      </c>
    </row>
    <row r="42" spans="1:5" s="1" customFormat="1">
      <c r="A42" s="150">
        <v>270</v>
      </c>
      <c r="B42" s="152" t="s">
        <v>235</v>
      </c>
      <c r="C42" s="151">
        <v>305749</v>
      </c>
      <c r="D42" s="151">
        <v>34</v>
      </c>
      <c r="E42" s="151">
        <v>2</v>
      </c>
    </row>
    <row r="43" spans="1:5" s="1" customFormat="1">
      <c r="A43" s="150">
        <v>272</v>
      </c>
      <c r="B43" s="152" t="s">
        <v>260</v>
      </c>
      <c r="C43" s="151">
        <v>300346</v>
      </c>
      <c r="D43" s="151">
        <v>137</v>
      </c>
      <c r="E43" s="151">
        <v>7</v>
      </c>
    </row>
    <row r="44" spans="1:5" s="1" customFormat="1">
      <c r="A44" s="150">
        <v>274</v>
      </c>
      <c r="B44" s="152" t="s">
        <v>210</v>
      </c>
      <c r="C44" s="151">
        <v>320478</v>
      </c>
      <c r="D44" s="151">
        <v>210</v>
      </c>
      <c r="E44" s="151">
        <v>19</v>
      </c>
    </row>
    <row r="45" spans="1:5" s="1" customFormat="1">
      <c r="A45" s="150">
        <v>286</v>
      </c>
      <c r="B45" s="152" t="s">
        <v>240</v>
      </c>
      <c r="C45" s="151">
        <v>306500</v>
      </c>
      <c r="D45" s="151">
        <v>30</v>
      </c>
      <c r="E45" s="151">
        <v>2</v>
      </c>
    </row>
    <row r="46" spans="1:5" s="1" customFormat="1">
      <c r="A46" s="150">
        <v>288</v>
      </c>
      <c r="B46" s="152" t="s">
        <v>211</v>
      </c>
      <c r="C46" s="151">
        <v>300647</v>
      </c>
      <c r="D46" s="151">
        <v>4</v>
      </c>
      <c r="E46" s="151">
        <v>1</v>
      </c>
    </row>
    <row r="47" spans="1:5" s="1" customFormat="1">
      <c r="A47" s="150">
        <v>290</v>
      </c>
      <c r="B47" s="152" t="s">
        <v>223</v>
      </c>
      <c r="C47" s="151">
        <v>300506</v>
      </c>
      <c r="D47" s="151">
        <v>10</v>
      </c>
      <c r="E47" s="151">
        <v>1</v>
      </c>
    </row>
    <row r="48" spans="1:5" s="1" customFormat="1">
      <c r="A48" s="150">
        <v>295</v>
      </c>
      <c r="B48" s="152" t="s">
        <v>241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212</v>
      </c>
      <c r="C49" s="151">
        <v>300528</v>
      </c>
      <c r="D49" s="151">
        <v>69</v>
      </c>
      <c r="E49" s="151">
        <v>5</v>
      </c>
    </row>
    <row r="50" spans="1:5" s="1" customFormat="1">
      <c r="A50" s="150">
        <v>297</v>
      </c>
      <c r="B50" s="152" t="s">
        <v>224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213</v>
      </c>
      <c r="C51" s="151">
        <v>320984</v>
      </c>
      <c r="D51" s="151">
        <v>4</v>
      </c>
      <c r="E51" s="151">
        <v>1</v>
      </c>
    </row>
    <row r="52" spans="1:5" s="1" customFormat="1">
      <c r="A52" s="150">
        <v>305</v>
      </c>
      <c r="B52" s="152" t="s">
        <v>266</v>
      </c>
      <c r="C52" s="151">
        <v>307123</v>
      </c>
      <c r="D52" s="151">
        <v>33</v>
      </c>
      <c r="E52" s="151">
        <v>2</v>
      </c>
    </row>
    <row r="53" spans="1:5" s="1" customFormat="1">
      <c r="A53" s="150">
        <v>311</v>
      </c>
      <c r="B53" s="152" t="s">
        <v>242</v>
      </c>
      <c r="C53" s="151">
        <v>380106</v>
      </c>
      <c r="D53" s="151">
        <v>0</v>
      </c>
      <c r="E53" s="151">
        <v>0</v>
      </c>
    </row>
    <row r="54" spans="1:5" s="1" customFormat="1">
      <c r="A54" s="150">
        <v>313</v>
      </c>
      <c r="B54" s="152" t="s">
        <v>267</v>
      </c>
      <c r="C54" s="151">
        <v>380883</v>
      </c>
      <c r="D54" s="151">
        <v>0</v>
      </c>
      <c r="E54" s="151">
        <v>0</v>
      </c>
    </row>
    <row r="55" spans="1:5" s="1" customFormat="1">
      <c r="A55" s="150">
        <v>320</v>
      </c>
      <c r="B55" s="152" t="s">
        <v>263</v>
      </c>
      <c r="C55" s="151">
        <v>380281</v>
      </c>
      <c r="D55" s="151">
        <v>29</v>
      </c>
      <c r="E55" s="151">
        <v>1</v>
      </c>
    </row>
    <row r="56" spans="1:5" s="1" customFormat="1">
      <c r="A56" s="150">
        <v>329</v>
      </c>
      <c r="B56" s="152" t="s">
        <v>264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243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225</v>
      </c>
      <c r="C58" s="151">
        <v>313009</v>
      </c>
      <c r="D58" s="151">
        <v>7</v>
      </c>
      <c r="E58" s="151">
        <v>0</v>
      </c>
    </row>
    <row r="59" spans="1:5" s="1" customFormat="1">
      <c r="A59" s="150">
        <v>386</v>
      </c>
      <c r="B59" s="152" t="s">
        <v>252</v>
      </c>
      <c r="C59" s="151">
        <v>380526</v>
      </c>
      <c r="D59" s="151">
        <v>30</v>
      </c>
      <c r="E59" s="151">
        <v>2</v>
      </c>
    </row>
    <row r="60" spans="1:5" s="1" customFormat="1">
      <c r="A60" s="150">
        <v>387</v>
      </c>
      <c r="B60" s="152" t="s">
        <v>268</v>
      </c>
      <c r="C60" s="151">
        <v>380548</v>
      </c>
      <c r="D60" s="151">
        <v>6</v>
      </c>
      <c r="E60" s="151">
        <v>1</v>
      </c>
    </row>
    <row r="61" spans="1:5" s="1" customFormat="1">
      <c r="A61" s="150">
        <v>389</v>
      </c>
      <c r="B61" s="152" t="s">
        <v>226</v>
      </c>
      <c r="C61" s="151">
        <v>380582</v>
      </c>
      <c r="D61" s="151">
        <v>13</v>
      </c>
      <c r="E61" s="151">
        <v>2</v>
      </c>
    </row>
    <row r="62" spans="1:5" s="1" customFormat="1">
      <c r="A62" s="150">
        <v>392</v>
      </c>
      <c r="B62" s="152" t="s">
        <v>214</v>
      </c>
      <c r="C62" s="151">
        <v>380634</v>
      </c>
      <c r="D62" s="151">
        <v>163</v>
      </c>
      <c r="E62" s="151">
        <v>11</v>
      </c>
    </row>
    <row r="63" spans="1:5" s="1" customFormat="1">
      <c r="A63" s="150">
        <v>394</v>
      </c>
      <c r="B63" s="152" t="s">
        <v>244</v>
      </c>
      <c r="C63" s="151">
        <v>380645</v>
      </c>
      <c r="D63" s="151">
        <v>5</v>
      </c>
      <c r="E63" s="151">
        <v>1</v>
      </c>
    </row>
    <row r="64" spans="1:5" s="1" customFormat="1">
      <c r="A64" s="150">
        <v>395</v>
      </c>
      <c r="B64" s="152" t="s">
        <v>236</v>
      </c>
      <c r="C64" s="151">
        <v>377090</v>
      </c>
      <c r="D64" s="151">
        <v>5</v>
      </c>
      <c r="E64" s="151">
        <v>1</v>
      </c>
    </row>
    <row r="65" spans="1:5" s="1" customFormat="1">
      <c r="A65" s="150">
        <v>407</v>
      </c>
      <c r="B65" s="152" t="s">
        <v>245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246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217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227</v>
      </c>
      <c r="C68" s="151">
        <v>339050</v>
      </c>
      <c r="D68" s="151">
        <v>35</v>
      </c>
      <c r="E68" s="151">
        <v>1</v>
      </c>
    </row>
    <row r="69" spans="1:5" s="1" customFormat="1">
      <c r="A69" s="150">
        <v>774</v>
      </c>
      <c r="B69" s="152" t="s">
        <v>247</v>
      </c>
      <c r="C69" s="151">
        <v>339072</v>
      </c>
      <c r="D69" s="151">
        <v>13</v>
      </c>
      <c r="E69" s="151">
        <v>2</v>
      </c>
    </row>
    <row r="70" spans="1:5" s="1" customFormat="1">
      <c r="A70" s="150"/>
      <c r="B70" s="161" t="s">
        <v>262</v>
      </c>
      <c r="C70" s="162"/>
      <c r="D70" s="162">
        <v>4913</v>
      </c>
      <c r="E70" s="162">
        <v>393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8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8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hidden="1" outlineLevel="1" collapsed="1">
      <c r="A170" s="13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 hidden="1" outlineLevel="1" collapsed="1">
      <c r="A171" s="13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 hidden="1" outlineLevel="1" collapsed="1">
      <c r="A172" s="13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 hidden="1" outlineLevel="1" collapsed="1">
      <c r="A173" s="13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 hidden="1" outlineLevel="1" collapsed="1">
      <c r="A174" s="13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 hidden="1" outlineLevel="1" collapsed="1">
      <c r="A175" s="13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 hidden="1" outlineLevel="1" collapsed="1">
      <c r="A176" s="13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 collapsed="1">
      <c r="A177" s="13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13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13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13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13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13">
        <v>45748</v>
      </c>
      <c r="B182" s="136">
        <v>816914.14813181001</v>
      </c>
      <c r="C182" s="136">
        <v>569072.91956786998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  <row r="183" spans="1:32">
      <c r="A183" s="13">
        <v>45778</v>
      </c>
      <c r="B183" s="136">
        <v>827592.26739711</v>
      </c>
      <c r="C183" s="136">
        <v>582968.26693299005</v>
      </c>
      <c r="D183" s="136">
        <v>244624.00046412001</v>
      </c>
      <c r="E183" s="136">
        <v>321593.93107896001</v>
      </c>
      <c r="F183" s="136">
        <v>311059.42395356001</v>
      </c>
      <c r="G183" s="136">
        <v>10534.507125399999</v>
      </c>
      <c r="H183" s="136">
        <v>1190418.65406387</v>
      </c>
      <c r="I183" s="136">
        <v>881765.58648887009</v>
      </c>
      <c r="J183" s="136">
        <v>308653.06757499994</v>
      </c>
      <c r="K183" s="136">
        <v>1425609.9090519499</v>
      </c>
      <c r="L183" s="136">
        <v>927415.75683246017</v>
      </c>
      <c r="M183" s="136">
        <v>498194.15221949003</v>
      </c>
      <c r="N183" s="136">
        <v>14.2583</v>
      </c>
      <c r="O183" s="136">
        <v>15.6425</v>
      </c>
      <c r="P183" s="136">
        <v>15.3194</v>
      </c>
      <c r="Q183" s="136">
        <v>6.1292</v>
      </c>
      <c r="R183" s="136">
        <v>6.1292999999999997</v>
      </c>
      <c r="S183" s="136">
        <v>28.5959</v>
      </c>
      <c r="T183" s="136">
        <v>28.623699999999999</v>
      </c>
      <c r="U183" s="136">
        <v>35.294899999999998</v>
      </c>
      <c r="V183" s="136">
        <v>10.1119</v>
      </c>
      <c r="W183" s="136">
        <v>7.8319000000000001</v>
      </c>
      <c r="X183" s="136">
        <v>8.7759</v>
      </c>
      <c r="Y183" s="136">
        <v>9.7934000000000001</v>
      </c>
      <c r="Z183" s="136">
        <v>0.72130000000000005</v>
      </c>
      <c r="AA183" s="136">
        <v>8.2933000000000003</v>
      </c>
      <c r="AB183" s="136">
        <v>10.7605</v>
      </c>
      <c r="AC183" s="136">
        <v>0.9768</v>
      </c>
      <c r="AD183" s="137"/>
      <c r="AE183" s="137"/>
      <c r="AF183" s="137"/>
    </row>
    <row r="184" spans="1:32">
      <c r="A184" s="13">
        <v>45809</v>
      </c>
      <c r="B184" s="136">
        <v>839081.93455498002</v>
      </c>
      <c r="C184" s="136">
        <v>591109.87607868004</v>
      </c>
      <c r="D184" s="136">
        <v>247972.05847630001</v>
      </c>
      <c r="E184" s="136">
        <v>328479.45260685001</v>
      </c>
      <c r="F184" s="136">
        <v>317898.37033647002</v>
      </c>
      <c r="G184" s="136">
        <v>10581.08227038</v>
      </c>
      <c r="H184" s="136">
        <v>1191923.9997550999</v>
      </c>
      <c r="I184" s="136">
        <v>879970.88622779015</v>
      </c>
      <c r="J184" s="136">
        <v>311953.11352731002</v>
      </c>
      <c r="K184" s="136">
        <v>1463751.1739595702</v>
      </c>
      <c r="L184" s="136">
        <v>954749.17568549002</v>
      </c>
      <c r="M184" s="136">
        <v>509001.99827408005</v>
      </c>
      <c r="N184" s="136">
        <v>14.512</v>
      </c>
      <c r="O184" s="136">
        <v>15.6172</v>
      </c>
      <c r="P184" s="136">
        <v>15.255100000000001</v>
      </c>
      <c r="Q184" s="136">
        <v>5.7516999999999996</v>
      </c>
      <c r="R184" s="136">
        <v>5.7539999999999996</v>
      </c>
      <c r="S184" s="136">
        <v>28.4038</v>
      </c>
      <c r="T184" s="136">
        <v>28.437100000000001</v>
      </c>
      <c r="U184" s="136">
        <v>35.424700000000001</v>
      </c>
      <c r="V184" s="136">
        <v>9.2802000000000007</v>
      </c>
      <c r="W184" s="136">
        <v>6.7228000000000003</v>
      </c>
      <c r="X184" s="136">
        <v>9.0081000000000007</v>
      </c>
      <c r="Y184" s="136">
        <v>9.9666999999999994</v>
      </c>
      <c r="Z184" s="136">
        <v>0.66710000000000003</v>
      </c>
      <c r="AA184" s="136">
        <v>8.2041000000000004</v>
      </c>
      <c r="AB184" s="136">
        <v>10.860300000000001</v>
      </c>
      <c r="AC184" s="136">
        <v>0.97099999999999997</v>
      </c>
      <c r="AD184" s="137"/>
      <c r="AE184" s="137"/>
      <c r="AF184" s="137"/>
    </row>
    <row r="185" spans="1:32">
      <c r="A185" s="13">
        <v>45839</v>
      </c>
      <c r="B185" s="136">
        <v>852322.29061481997</v>
      </c>
      <c r="C185" s="136">
        <v>604160.33470049</v>
      </c>
      <c r="D185" s="136">
        <v>248161.95591433</v>
      </c>
      <c r="E185" s="136">
        <v>337835.44006196997</v>
      </c>
      <c r="F185" s="136">
        <v>327256.25614118</v>
      </c>
      <c r="G185" s="136">
        <v>10579.183920789999</v>
      </c>
      <c r="H185" s="136">
        <v>1182062.7261914599</v>
      </c>
      <c r="I185" s="136">
        <v>860969.67357480992</v>
      </c>
      <c r="J185" s="136">
        <v>321093.05261665001</v>
      </c>
      <c r="K185" s="136">
        <v>1466991.9687427201</v>
      </c>
      <c r="L185" s="136">
        <v>953874.64348787034</v>
      </c>
      <c r="M185" s="136">
        <v>513117.32525484997</v>
      </c>
      <c r="N185" s="136">
        <v>15.5327</v>
      </c>
      <c r="O185" s="136">
        <v>16.816600000000001</v>
      </c>
      <c r="P185" s="136">
        <v>16.733499999999999</v>
      </c>
      <c r="Q185" s="136">
        <v>5.9358000000000004</v>
      </c>
      <c r="R185" s="136">
        <v>5.9324000000000003</v>
      </c>
      <c r="S185" s="136">
        <v>28.288399999999999</v>
      </c>
      <c r="T185" s="136">
        <v>28.3079</v>
      </c>
      <c r="U185" s="136">
        <v>35.017099999999999</v>
      </c>
      <c r="V185" s="136">
        <v>11.1981</v>
      </c>
      <c r="W185" s="136">
        <v>6.7603</v>
      </c>
      <c r="X185" s="136">
        <v>9.1447000000000003</v>
      </c>
      <c r="Y185" s="136">
        <v>10.1889</v>
      </c>
      <c r="Z185" s="136">
        <v>0.69199999999999995</v>
      </c>
      <c r="AA185" s="136">
        <v>8.1096000000000004</v>
      </c>
      <c r="AB185" s="136">
        <v>10.7193</v>
      </c>
      <c r="AC185" s="136">
        <v>0.94</v>
      </c>
      <c r="AD185" s="137"/>
      <c r="AE185" s="137"/>
      <c r="AF185" s="137"/>
    </row>
    <row r="186" spans="1:32">
      <c r="A186" s="13">
        <v>45870</v>
      </c>
      <c r="B186" s="136">
        <v>869723.04152888001</v>
      </c>
      <c r="C186" s="136">
        <v>618551.65869107004</v>
      </c>
      <c r="D186" s="136">
        <v>251171.38283781</v>
      </c>
      <c r="E186" s="136">
        <v>347570.27053426002</v>
      </c>
      <c r="F186" s="136">
        <v>337142.95029479999</v>
      </c>
      <c r="G186" s="136">
        <v>10427.320239459999</v>
      </c>
      <c r="H186" s="136">
        <v>1176726.41615542</v>
      </c>
      <c r="I186" s="136">
        <v>848157.44338266994</v>
      </c>
      <c r="J186" s="136">
        <v>328568.97277274996</v>
      </c>
      <c r="K186" s="136">
        <v>1474614.1272050999</v>
      </c>
      <c r="L186" s="136">
        <v>971413.05120536988</v>
      </c>
      <c r="M186" s="136">
        <v>503201.07599973003</v>
      </c>
      <c r="N186" s="136">
        <v>14.0105</v>
      </c>
      <c r="O186" s="136">
        <v>15.3912</v>
      </c>
      <c r="P186" s="136">
        <v>14.9922</v>
      </c>
      <c r="Q186" s="136">
        <v>5.9143999999999997</v>
      </c>
      <c r="R186" s="136">
        <v>5.9172000000000002</v>
      </c>
      <c r="S186" s="136">
        <v>23.908200000000001</v>
      </c>
      <c r="T186" s="136">
        <v>23.933399999999999</v>
      </c>
      <c r="U186" s="136">
        <v>35.699199999999998</v>
      </c>
      <c r="V186" s="136">
        <v>6.8250000000000002</v>
      </c>
      <c r="W186" s="136">
        <v>5.0484</v>
      </c>
      <c r="X186" s="136">
        <v>8.9084000000000003</v>
      </c>
      <c r="Y186" s="136">
        <v>10.162800000000001</v>
      </c>
      <c r="Z186" s="136">
        <v>0.63400000000000001</v>
      </c>
      <c r="AA186" s="136">
        <v>8.1342999999999996</v>
      </c>
      <c r="AB186" s="136">
        <v>10.822900000000001</v>
      </c>
      <c r="AC186" s="136">
        <v>1.0054000000000001</v>
      </c>
      <c r="AD186" s="137"/>
      <c r="AE186" s="137"/>
      <c r="AF186" s="137"/>
    </row>
    <row r="187" spans="1:32">
      <c r="A187" s="13">
        <v>45901</v>
      </c>
      <c r="B187" s="136">
        <v>881240.70373048994</v>
      </c>
      <c r="C187" s="136">
        <v>621496.05165382999</v>
      </c>
      <c r="D187" s="136">
        <v>259744.65207665999</v>
      </c>
      <c r="E187" s="136">
        <v>351453.47535657999</v>
      </c>
      <c r="F187" s="136">
        <v>341054.10674225999</v>
      </c>
      <c r="G187" s="136">
        <v>10399.368614319999</v>
      </c>
      <c r="H187" s="136">
        <v>1189757.96158291</v>
      </c>
      <c r="I187" s="136">
        <v>862967.45831214008</v>
      </c>
      <c r="J187" s="136">
        <v>326790.50327077002</v>
      </c>
      <c r="K187" s="136">
        <v>1498292.3710978795</v>
      </c>
      <c r="L187" s="136">
        <v>992761.19612985023</v>
      </c>
      <c r="M187" s="136">
        <v>505531.17496803007</v>
      </c>
      <c r="N187" s="136">
        <v>14.018000000000001</v>
      </c>
      <c r="O187" s="136">
        <v>15.289199999999999</v>
      </c>
      <c r="P187" s="136">
        <v>14.914999999999999</v>
      </c>
      <c r="Q187" s="136">
        <v>6.0303000000000004</v>
      </c>
      <c r="R187" s="136">
        <v>6.0321999999999996</v>
      </c>
      <c r="S187" s="136">
        <v>27.1861</v>
      </c>
      <c r="T187" s="136">
        <v>27.1951</v>
      </c>
      <c r="U187" s="136">
        <v>35.414400000000001</v>
      </c>
      <c r="V187" s="136">
        <v>13.3086</v>
      </c>
      <c r="W187" s="136">
        <v>6.2851999999999997</v>
      </c>
      <c r="X187" s="136">
        <v>8.8722999999999992</v>
      </c>
      <c r="Y187" s="136">
        <v>10.2117</v>
      </c>
      <c r="Z187" s="136">
        <v>0.64659999999999995</v>
      </c>
      <c r="AA187" s="136">
        <v>7.8529999999999998</v>
      </c>
      <c r="AB187" s="136">
        <v>10.439299999999999</v>
      </c>
      <c r="AC187" s="136">
        <v>0.95199999999999996</v>
      </c>
      <c r="AD187" s="137"/>
      <c r="AE187" s="137"/>
      <c r="AF187" s="137"/>
    </row>
    <row r="188" spans="1:32">
      <c r="A188" s="13">
        <v>45931</v>
      </c>
      <c r="B188" s="136">
        <v>905171.84929311997</v>
      </c>
      <c r="C188" s="136">
        <v>630499.92323841003</v>
      </c>
      <c r="D188" s="136">
        <v>274671.92605471</v>
      </c>
      <c r="E188" s="136">
        <v>357592.82588263002</v>
      </c>
      <c r="F188" s="136">
        <v>347161.61452498997</v>
      </c>
      <c r="G188" s="136">
        <v>10431.211357640001</v>
      </c>
      <c r="H188" s="136">
        <v>1211514.5179929999</v>
      </c>
      <c r="I188" s="136">
        <v>885759.09553330007</v>
      </c>
      <c r="J188" s="136">
        <v>325755.42245970003</v>
      </c>
      <c r="K188" s="136">
        <v>1517099.0378459797</v>
      </c>
      <c r="L188" s="136">
        <v>1004480.9207171299</v>
      </c>
      <c r="M188" s="136">
        <v>512618.11712885008</v>
      </c>
      <c r="N188" s="136">
        <v>14.761699999999999</v>
      </c>
      <c r="O188" s="136">
        <v>16.230399999999999</v>
      </c>
      <c r="P188" s="136">
        <v>16.071000000000002</v>
      </c>
      <c r="Q188" s="136">
        <v>5.8685999999999998</v>
      </c>
      <c r="R188" s="136">
        <v>5.8644999999999996</v>
      </c>
      <c r="S188" s="136">
        <v>27.750499999999999</v>
      </c>
      <c r="T188" s="136">
        <v>27.770900000000001</v>
      </c>
      <c r="U188" s="136">
        <v>34.6541</v>
      </c>
      <c r="V188" s="136">
        <v>10.554600000000001</v>
      </c>
      <c r="W188" s="136">
        <v>6.5175000000000001</v>
      </c>
      <c r="X188" s="136">
        <v>9.3071999999999999</v>
      </c>
      <c r="Y188" s="136">
        <v>10.376300000000001</v>
      </c>
      <c r="Z188" s="136">
        <v>0.61890000000000001</v>
      </c>
      <c r="AA188" s="136">
        <v>8.0079999999999991</v>
      </c>
      <c r="AB188" s="136">
        <v>10.403600000000001</v>
      </c>
      <c r="AC188" s="136">
        <v>0.89259999999999995</v>
      </c>
      <c r="AD188" s="137"/>
      <c r="AE188" s="137"/>
      <c r="AF188" s="137"/>
    </row>
    <row r="189" spans="1:32">
      <c r="A189" s="13">
        <v>45962</v>
      </c>
      <c r="B189" s="136">
        <v>925792.02295031003</v>
      </c>
      <c r="C189" s="136">
        <v>643228.42461612995</v>
      </c>
      <c r="D189" s="136">
        <v>282563.59833418002</v>
      </c>
      <c r="E189" s="136">
        <v>367716.46912323998</v>
      </c>
      <c r="F189" s="136">
        <v>357225.84285413002</v>
      </c>
      <c r="G189" s="136">
        <v>10490.62626911</v>
      </c>
      <c r="H189" s="136">
        <v>1212151.0550241699</v>
      </c>
      <c r="I189" s="136">
        <v>900301.63345227018</v>
      </c>
      <c r="J189" s="136">
        <v>311849.42157190002</v>
      </c>
      <c r="K189" s="136">
        <v>1536080.5690055494</v>
      </c>
      <c r="L189" s="136">
        <v>1016426.5551444499</v>
      </c>
      <c r="M189" s="136">
        <v>519654.01386110001</v>
      </c>
      <c r="N189" s="136">
        <v>13.732799999999999</v>
      </c>
      <c r="O189" s="136">
        <v>15.433999999999999</v>
      </c>
      <c r="P189" s="136">
        <v>15.046200000000001</v>
      </c>
      <c r="Q189" s="136">
        <v>5.5198</v>
      </c>
      <c r="R189" s="136">
        <v>5.5167999999999999</v>
      </c>
      <c r="S189" s="136">
        <v>27.844200000000001</v>
      </c>
      <c r="T189" s="136">
        <v>27.852699999999999</v>
      </c>
      <c r="U189" s="136">
        <v>34.517899999999997</v>
      </c>
      <c r="V189" s="136">
        <v>15.506600000000001</v>
      </c>
      <c r="W189" s="136">
        <v>6.6715</v>
      </c>
      <c r="X189" s="136">
        <v>9.2042000000000002</v>
      </c>
      <c r="Y189" s="136">
        <v>10.309200000000001</v>
      </c>
      <c r="Z189" s="136">
        <v>0.56569999999999998</v>
      </c>
      <c r="AA189" s="136">
        <v>7.8045999999999998</v>
      </c>
      <c r="AB189" s="136">
        <v>10.314</v>
      </c>
      <c r="AC189" s="136">
        <v>0.9355</v>
      </c>
      <c r="AD189" s="137"/>
      <c r="AE189" s="137"/>
      <c r="AF189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229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 hidden="1" outlineLevel="1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 hidden="1" outlineLevel="1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 hidden="1" outlineLevel="1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 hidden="1" outlineLevel="1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 hidden="1" outlineLevel="1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 hidden="1" outlineLevel="1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 hidden="1" outlineLevel="1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 hidden="1" outlineLevel="1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 hidden="1" outlineLevel="1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 hidden="1" outlineLevel="1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 hidden="1" outlineLevel="1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 hidden="1" outlineLevel="1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 hidden="1" outlineLevel="1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  <row r="170" spans="1:19" hidden="1" outlineLevel="1">
      <c r="A170" s="13">
        <v>45383</v>
      </c>
      <c r="B170" s="127">
        <v>50999.023623300003</v>
      </c>
      <c r="C170" s="127">
        <v>10.647152030000001</v>
      </c>
      <c r="D170" s="127">
        <v>0</v>
      </c>
      <c r="E170" s="127">
        <v>10.647152030000001</v>
      </c>
      <c r="F170" s="127">
        <v>287.09970722000003</v>
      </c>
      <c r="G170" s="127">
        <v>0</v>
      </c>
      <c r="H170" s="127">
        <v>287.09970722000003</v>
      </c>
      <c r="I170" s="127">
        <v>36651.543985470002</v>
      </c>
      <c r="J170" s="127">
        <v>115.60395927</v>
      </c>
      <c r="K170" s="127">
        <v>36535.940026199998</v>
      </c>
      <c r="L170" s="127">
        <v>14049.732778580001</v>
      </c>
      <c r="M170" s="127">
        <v>14020.8208827</v>
      </c>
      <c r="N170" s="127">
        <v>28.911895879999999</v>
      </c>
      <c r="O170" s="127">
        <v>0</v>
      </c>
      <c r="P170" s="127">
        <v>845.16073021</v>
      </c>
      <c r="Q170" s="127"/>
      <c r="R170" s="127"/>
      <c r="S170" s="127"/>
    </row>
    <row r="171" spans="1:19" hidden="1" outlineLevel="1">
      <c r="A171" s="13">
        <v>45413</v>
      </c>
      <c r="B171" s="127">
        <v>52112.95055483</v>
      </c>
      <c r="C171" s="127">
        <v>10.46628815</v>
      </c>
      <c r="D171" s="127">
        <v>0</v>
      </c>
      <c r="E171" s="127">
        <v>10.46628815</v>
      </c>
      <c r="F171" s="127">
        <v>273.93223032999998</v>
      </c>
      <c r="G171" s="127">
        <v>0</v>
      </c>
      <c r="H171" s="127">
        <v>273.93223032999998</v>
      </c>
      <c r="I171" s="127">
        <v>37452.941590000002</v>
      </c>
      <c r="J171" s="127">
        <v>111.83681518</v>
      </c>
      <c r="K171" s="127">
        <v>37341.10477482</v>
      </c>
      <c r="L171" s="127">
        <v>14375.61044635</v>
      </c>
      <c r="M171" s="127">
        <v>14340.9928043</v>
      </c>
      <c r="N171" s="127">
        <v>34.617642050000001</v>
      </c>
      <c r="O171" s="127">
        <v>0</v>
      </c>
      <c r="P171" s="127">
        <v>343.52361067999999</v>
      </c>
      <c r="Q171" s="127"/>
      <c r="R171" s="127"/>
      <c r="S171" s="127"/>
    </row>
    <row r="172" spans="1:19" hidden="1" outlineLevel="1">
      <c r="A172" s="13">
        <v>45444</v>
      </c>
      <c r="B172" s="127">
        <v>53328.451215879999</v>
      </c>
      <c r="C172" s="127">
        <v>9.3319575199999996</v>
      </c>
      <c r="D172" s="127">
        <v>0</v>
      </c>
      <c r="E172" s="127">
        <v>9.3319575199999996</v>
      </c>
      <c r="F172" s="127">
        <v>273.61057649999998</v>
      </c>
      <c r="G172" s="127">
        <v>0</v>
      </c>
      <c r="H172" s="127">
        <v>273.61057649999998</v>
      </c>
      <c r="I172" s="127">
        <v>38455.192841290002</v>
      </c>
      <c r="J172" s="127">
        <v>102.88018406</v>
      </c>
      <c r="K172" s="127">
        <v>38352.312657230003</v>
      </c>
      <c r="L172" s="127">
        <v>14590.31584057</v>
      </c>
      <c r="M172" s="127">
        <v>14550.323283309999</v>
      </c>
      <c r="N172" s="127">
        <v>39.992557259999998</v>
      </c>
      <c r="O172" s="127">
        <v>0</v>
      </c>
      <c r="P172" s="127">
        <v>438.52563182</v>
      </c>
      <c r="Q172" s="127"/>
      <c r="R172" s="127"/>
      <c r="S172" s="127"/>
    </row>
    <row r="173" spans="1:19" hidden="1" outlineLevel="1">
      <c r="A173" s="13">
        <v>45474</v>
      </c>
      <c r="B173" s="127">
        <v>54948.770497910002</v>
      </c>
      <c r="C173" s="127">
        <v>11.8607283</v>
      </c>
      <c r="D173" s="127">
        <v>0</v>
      </c>
      <c r="E173" s="127">
        <v>11.8607283</v>
      </c>
      <c r="F173" s="127">
        <v>256.79040507000002</v>
      </c>
      <c r="G173" s="127">
        <v>0</v>
      </c>
      <c r="H173" s="127">
        <v>256.79040507000002</v>
      </c>
      <c r="I173" s="127">
        <v>39675.715741270003</v>
      </c>
      <c r="J173" s="127">
        <v>96.956705389999996</v>
      </c>
      <c r="K173" s="127">
        <v>39578.759035880001</v>
      </c>
      <c r="L173" s="127">
        <v>15004.40362327</v>
      </c>
      <c r="M173" s="127">
        <v>14967.23999113</v>
      </c>
      <c r="N173" s="127">
        <v>37.163632139999997</v>
      </c>
      <c r="O173" s="127">
        <v>0</v>
      </c>
      <c r="P173" s="127">
        <v>1047.59655157</v>
      </c>
      <c r="Q173" s="127"/>
      <c r="R173" s="127"/>
      <c r="S173" s="127"/>
    </row>
    <row r="174" spans="1:19" hidden="1" outlineLevel="1">
      <c r="A174" s="13">
        <v>45505</v>
      </c>
      <c r="B174" s="127">
        <v>56570.622951520003</v>
      </c>
      <c r="C174" s="127">
        <v>12.13322849</v>
      </c>
      <c r="D174" s="127">
        <v>0</v>
      </c>
      <c r="E174" s="127">
        <v>12.13322849</v>
      </c>
      <c r="F174" s="127">
        <v>256.57416487</v>
      </c>
      <c r="G174" s="127">
        <v>0</v>
      </c>
      <c r="H174" s="127">
        <v>256.57416487</v>
      </c>
      <c r="I174" s="127">
        <v>40788.52485337</v>
      </c>
      <c r="J174" s="127">
        <v>91.455969620000005</v>
      </c>
      <c r="K174" s="127">
        <v>40697.068883749998</v>
      </c>
      <c r="L174" s="127">
        <v>15513.390704789999</v>
      </c>
      <c r="M174" s="127">
        <v>15474.344418049999</v>
      </c>
      <c r="N174" s="127">
        <v>39.046286739999999</v>
      </c>
      <c r="O174" s="127">
        <v>0</v>
      </c>
      <c r="P174" s="127">
        <v>1080.89164317</v>
      </c>
      <c r="Q174" s="127"/>
      <c r="R174" s="127"/>
      <c r="S174" s="127"/>
    </row>
    <row r="175" spans="1:19" hidden="1" outlineLevel="1">
      <c r="A175" s="13">
        <v>45536</v>
      </c>
      <c r="B175" s="127">
        <v>58368.672155020002</v>
      </c>
      <c r="C175" s="127">
        <v>13.385341690000001</v>
      </c>
      <c r="D175" s="127">
        <v>0</v>
      </c>
      <c r="E175" s="127">
        <v>13.385341690000001</v>
      </c>
      <c r="F175" s="127">
        <v>243.19626129</v>
      </c>
      <c r="G175" s="127">
        <v>0</v>
      </c>
      <c r="H175" s="127">
        <v>243.19626129</v>
      </c>
      <c r="I175" s="127">
        <v>42309.679001589997</v>
      </c>
      <c r="J175" s="127">
        <v>85.760567559999998</v>
      </c>
      <c r="K175" s="127">
        <v>42223.918434029998</v>
      </c>
      <c r="L175" s="127">
        <v>15802.411550450001</v>
      </c>
      <c r="M175" s="127">
        <v>15759.98368401</v>
      </c>
      <c r="N175" s="127">
        <v>42.427866440000003</v>
      </c>
      <c r="O175" s="127">
        <v>0</v>
      </c>
      <c r="P175" s="127">
        <v>998.60157291999997</v>
      </c>
      <c r="Q175" s="127"/>
      <c r="R175" s="127"/>
      <c r="S175" s="127"/>
    </row>
    <row r="176" spans="1:19" hidden="1" outlineLevel="1">
      <c r="A176" s="13">
        <v>45566</v>
      </c>
      <c r="B176" s="127">
        <v>58445.757764080001</v>
      </c>
      <c r="C176" s="127">
        <v>15.62850838</v>
      </c>
      <c r="D176" s="127">
        <v>0</v>
      </c>
      <c r="E176" s="127">
        <v>15.62850838</v>
      </c>
      <c r="F176" s="127">
        <v>233.96512258999999</v>
      </c>
      <c r="G176" s="127">
        <v>0</v>
      </c>
      <c r="H176" s="127">
        <v>233.96512258999999</v>
      </c>
      <c r="I176" s="127">
        <v>42044.32382433</v>
      </c>
      <c r="J176" s="127">
        <v>66.848239340000006</v>
      </c>
      <c r="K176" s="127">
        <v>41977.475584990003</v>
      </c>
      <c r="L176" s="127">
        <v>16151.84030878</v>
      </c>
      <c r="M176" s="127">
        <v>16103.57758087</v>
      </c>
      <c r="N176" s="127">
        <v>48.262727910000002</v>
      </c>
      <c r="O176" s="127">
        <v>0</v>
      </c>
      <c r="P176" s="127">
        <v>1211.31200706</v>
      </c>
      <c r="Q176" s="127"/>
      <c r="R176" s="127"/>
      <c r="S176" s="127"/>
    </row>
    <row r="177" spans="1:19">
      <c r="A177" s="13">
        <v>45597</v>
      </c>
      <c r="B177" s="127">
        <v>60997.809209760002</v>
      </c>
      <c r="C177" s="127">
        <v>16.08664984</v>
      </c>
      <c r="D177" s="127">
        <v>0</v>
      </c>
      <c r="E177" s="127">
        <v>16.08664984</v>
      </c>
      <c r="F177" s="127">
        <v>17.932210789999999</v>
      </c>
      <c r="G177" s="127">
        <v>0</v>
      </c>
      <c r="H177" s="127">
        <v>17.932210789999999</v>
      </c>
      <c r="I177" s="127">
        <v>44329.135764890001</v>
      </c>
      <c r="J177" s="127">
        <v>57.140591819999997</v>
      </c>
      <c r="K177" s="127">
        <v>44271.995173069998</v>
      </c>
      <c r="L177" s="127">
        <v>16634.654584240001</v>
      </c>
      <c r="M177" s="127">
        <v>16576.985293559999</v>
      </c>
      <c r="N177" s="127">
        <v>57.669290680000003</v>
      </c>
      <c r="O177" s="127">
        <v>0</v>
      </c>
      <c r="P177" s="127">
        <v>1250.9887720900001</v>
      </c>
      <c r="Q177" s="127"/>
      <c r="R177" s="127"/>
      <c r="S177" s="127"/>
    </row>
    <row r="178" spans="1:19">
      <c r="A178" s="13">
        <v>45627</v>
      </c>
      <c r="B178" s="127">
        <v>61296.435897069998</v>
      </c>
      <c r="C178" s="127">
        <v>34.258039080000003</v>
      </c>
      <c r="D178" s="127">
        <v>0</v>
      </c>
      <c r="E178" s="127">
        <v>34.258039080000003</v>
      </c>
      <c r="F178" s="127">
        <v>0</v>
      </c>
      <c r="G178" s="127">
        <v>0</v>
      </c>
      <c r="H178" s="127">
        <v>0</v>
      </c>
      <c r="I178" s="127">
        <v>44686.667588739998</v>
      </c>
      <c r="J178" s="127">
        <v>61.128502789999999</v>
      </c>
      <c r="K178" s="127">
        <v>44625.539085949997</v>
      </c>
      <c r="L178" s="127">
        <v>16575.51026925</v>
      </c>
      <c r="M178" s="127">
        <v>16517.896015570001</v>
      </c>
      <c r="N178" s="127">
        <v>57.614253679999997</v>
      </c>
      <c r="O178" s="127">
        <v>0</v>
      </c>
      <c r="P178" s="127">
        <v>1314.2884066300001</v>
      </c>
      <c r="Q178" s="127"/>
      <c r="R178" s="127"/>
      <c r="S178" s="127"/>
    </row>
    <row r="179" spans="1:19">
      <c r="A179" s="13">
        <v>45658</v>
      </c>
      <c r="B179" s="127">
        <v>61099.169643939997</v>
      </c>
      <c r="C179" s="127">
        <v>33.769971750000003</v>
      </c>
      <c r="D179" s="127">
        <v>0</v>
      </c>
      <c r="E179" s="127">
        <v>33.769971750000003</v>
      </c>
      <c r="F179" s="127">
        <v>4.3297209600000004</v>
      </c>
      <c r="G179" s="127">
        <v>0</v>
      </c>
      <c r="H179" s="127">
        <v>4.3297209600000004</v>
      </c>
      <c r="I179" s="127">
        <v>44135.033947969998</v>
      </c>
      <c r="J179" s="127">
        <v>58.616117760000002</v>
      </c>
      <c r="K179" s="127">
        <v>44076.417830209997</v>
      </c>
      <c r="L179" s="127">
        <v>16926.03600326</v>
      </c>
      <c r="M179" s="127">
        <v>16870.229529659999</v>
      </c>
      <c r="N179" s="127">
        <v>55.806473599999997</v>
      </c>
      <c r="O179" s="127">
        <v>0</v>
      </c>
      <c r="P179" s="127">
        <v>1357.2724779499999</v>
      </c>
      <c r="Q179" s="127"/>
      <c r="R179" s="127"/>
      <c r="S179" s="127"/>
    </row>
    <row r="180" spans="1:19">
      <c r="A180" s="13">
        <v>45689</v>
      </c>
      <c r="B180" s="127">
        <v>63104.677623099997</v>
      </c>
      <c r="C180" s="127">
        <v>38.425062590000003</v>
      </c>
      <c r="D180" s="127">
        <v>0</v>
      </c>
      <c r="E180" s="127">
        <v>38.425062590000003</v>
      </c>
      <c r="F180" s="127">
        <v>4.3359071299999998</v>
      </c>
      <c r="G180" s="127">
        <v>0</v>
      </c>
      <c r="H180" s="127">
        <v>4.3359071299999998</v>
      </c>
      <c r="I180" s="127">
        <v>45892.90318904</v>
      </c>
      <c r="J180" s="127">
        <v>56.262216510000002</v>
      </c>
      <c r="K180" s="127">
        <v>45836.640972530004</v>
      </c>
      <c r="L180" s="127">
        <v>17169.013464340002</v>
      </c>
      <c r="M180" s="127">
        <v>17114.187605849998</v>
      </c>
      <c r="N180" s="127">
        <v>54.825858490000002</v>
      </c>
      <c r="O180" s="127">
        <v>0</v>
      </c>
      <c r="P180" s="127">
        <v>1267.94904157</v>
      </c>
      <c r="Q180" s="127"/>
      <c r="R180" s="127"/>
      <c r="S180" s="127"/>
    </row>
    <row r="181" spans="1:19">
      <c r="A181" s="13">
        <v>45717</v>
      </c>
      <c r="B181" s="127">
        <v>65897.661604520006</v>
      </c>
      <c r="C181" s="127">
        <v>51.792069339999998</v>
      </c>
      <c r="D181" s="127">
        <v>0</v>
      </c>
      <c r="E181" s="127">
        <v>51.792069339999998</v>
      </c>
      <c r="F181" s="127">
        <v>4.3421406600000001</v>
      </c>
      <c r="G181" s="127">
        <v>0</v>
      </c>
      <c r="H181" s="127">
        <v>4.3421406600000001</v>
      </c>
      <c r="I181" s="127">
        <v>48460.576279940004</v>
      </c>
      <c r="J181" s="127">
        <v>49.62629785</v>
      </c>
      <c r="K181" s="127">
        <v>48410.949982090002</v>
      </c>
      <c r="L181" s="127">
        <v>17380.951114579999</v>
      </c>
      <c r="M181" s="127">
        <v>17321.338405580002</v>
      </c>
      <c r="N181" s="127">
        <v>59.612709000000002</v>
      </c>
      <c r="O181" s="127">
        <v>0</v>
      </c>
      <c r="P181" s="127">
        <v>1103.34749274</v>
      </c>
      <c r="Q181" s="127"/>
      <c r="R181" s="127"/>
      <c r="S181" s="127"/>
    </row>
    <row r="182" spans="1:19">
      <c r="A182" s="13">
        <v>45748</v>
      </c>
      <c r="B182" s="127">
        <v>67377.183127290002</v>
      </c>
      <c r="C182" s="127">
        <v>57.829264960000003</v>
      </c>
      <c r="D182" s="127">
        <v>0</v>
      </c>
      <c r="E182" s="127">
        <v>57.829264960000003</v>
      </c>
      <c r="F182" s="127">
        <v>4.3404020399999999</v>
      </c>
      <c r="G182" s="127">
        <v>0</v>
      </c>
      <c r="H182" s="127">
        <v>4.3404020399999999</v>
      </c>
      <c r="I182" s="127">
        <v>49619.669449139998</v>
      </c>
      <c r="J182" s="127">
        <v>51.161269920000002</v>
      </c>
      <c r="K182" s="127">
        <v>49568.50817922</v>
      </c>
      <c r="L182" s="127">
        <v>17695.344011149999</v>
      </c>
      <c r="M182" s="127">
        <v>17633.522140900001</v>
      </c>
      <c r="N182" s="127">
        <v>61.821870250000003</v>
      </c>
      <c r="O182" s="127">
        <v>0</v>
      </c>
      <c r="P182" s="127">
        <v>1196.8663938699999</v>
      </c>
      <c r="Q182" s="127"/>
      <c r="R182" s="127"/>
      <c r="S182" s="127"/>
    </row>
    <row r="183" spans="1:19">
      <c r="A183" s="13">
        <v>45778</v>
      </c>
      <c r="B183" s="127">
        <v>69709.563876169996</v>
      </c>
      <c r="C183" s="127">
        <v>66.042103960000006</v>
      </c>
      <c r="D183" s="127">
        <v>0</v>
      </c>
      <c r="E183" s="127">
        <v>66.042103960000006</v>
      </c>
      <c r="F183" s="127">
        <v>4.3427788899999999</v>
      </c>
      <c r="G183" s="127">
        <v>0</v>
      </c>
      <c r="H183" s="127">
        <v>4.3427788899999999</v>
      </c>
      <c r="I183" s="127">
        <v>51432.037694459999</v>
      </c>
      <c r="J183" s="127">
        <v>66.172926279999999</v>
      </c>
      <c r="K183" s="127">
        <v>51365.864768179999</v>
      </c>
      <c r="L183" s="127">
        <v>18207.141298859999</v>
      </c>
      <c r="M183" s="127">
        <v>18151.702099940001</v>
      </c>
      <c r="N183" s="127">
        <v>55.439198920000003</v>
      </c>
      <c r="O183" s="127">
        <v>0</v>
      </c>
      <c r="P183" s="127">
        <v>1351.6991017400001</v>
      </c>
      <c r="Q183" s="127"/>
      <c r="R183" s="127"/>
      <c r="S183" s="127"/>
    </row>
    <row r="184" spans="1:19">
      <c r="A184" s="13">
        <v>45809</v>
      </c>
      <c r="B184" s="127">
        <v>72049.838723859997</v>
      </c>
      <c r="C184" s="127">
        <v>77.276952870000002</v>
      </c>
      <c r="D184" s="127">
        <v>0</v>
      </c>
      <c r="E184" s="127">
        <v>77.276952870000002</v>
      </c>
      <c r="F184" s="127">
        <v>61.628673829999997</v>
      </c>
      <c r="G184" s="127">
        <v>0</v>
      </c>
      <c r="H184" s="127">
        <v>61.628673829999997</v>
      </c>
      <c r="I184" s="127">
        <v>53339.437292130002</v>
      </c>
      <c r="J184" s="127">
        <v>62.096486630000001</v>
      </c>
      <c r="K184" s="127">
        <v>53277.340805500004</v>
      </c>
      <c r="L184" s="127">
        <v>18571.495805030001</v>
      </c>
      <c r="M184" s="127">
        <v>18518.43470853</v>
      </c>
      <c r="N184" s="127">
        <v>53.061096499999998</v>
      </c>
      <c r="O184" s="127">
        <v>0</v>
      </c>
      <c r="P184" s="127">
        <v>1205.02917611</v>
      </c>
      <c r="Q184" s="127"/>
      <c r="R184" s="127"/>
      <c r="S184" s="127"/>
    </row>
    <row r="185" spans="1:19">
      <c r="A185" s="13">
        <v>45839</v>
      </c>
      <c r="B185" s="127">
        <v>73615.112825499993</v>
      </c>
      <c r="C185" s="127">
        <v>84.689920959999995</v>
      </c>
      <c r="D185" s="127">
        <v>0</v>
      </c>
      <c r="E185" s="127">
        <v>84.689920959999995</v>
      </c>
      <c r="F185" s="127">
        <v>260.39729834000002</v>
      </c>
      <c r="G185" s="127">
        <v>0</v>
      </c>
      <c r="H185" s="127">
        <v>260.39729834000002</v>
      </c>
      <c r="I185" s="127">
        <v>54223.69591486</v>
      </c>
      <c r="J185" s="127">
        <v>63.501027800000003</v>
      </c>
      <c r="K185" s="127">
        <v>54160.194887060003</v>
      </c>
      <c r="L185" s="127">
        <v>19046.329691340001</v>
      </c>
      <c r="M185" s="127">
        <v>18988.585469919999</v>
      </c>
      <c r="N185" s="127">
        <v>57.744221420000002</v>
      </c>
      <c r="O185" s="127">
        <v>0</v>
      </c>
      <c r="P185" s="127">
        <v>1380.12576872</v>
      </c>
      <c r="Q185" s="127"/>
      <c r="R185" s="127"/>
      <c r="S185" s="127"/>
    </row>
    <row r="186" spans="1:19">
      <c r="A186" s="13">
        <v>45870</v>
      </c>
      <c r="B186" s="127">
        <v>76482.068791969999</v>
      </c>
      <c r="C186" s="127">
        <v>86.371119199999995</v>
      </c>
      <c r="D186" s="127">
        <v>0</v>
      </c>
      <c r="E186" s="127">
        <v>86.371119199999995</v>
      </c>
      <c r="F186" s="127">
        <v>262.73495386000002</v>
      </c>
      <c r="G186" s="127">
        <v>0</v>
      </c>
      <c r="H186" s="127">
        <v>262.73495386000002</v>
      </c>
      <c r="I186" s="127">
        <v>56488.262922829999</v>
      </c>
      <c r="J186" s="127">
        <v>72.779655719999994</v>
      </c>
      <c r="K186" s="127">
        <v>56415.483267110001</v>
      </c>
      <c r="L186" s="127">
        <v>19644.69979608</v>
      </c>
      <c r="M186" s="127">
        <v>19583.976604259999</v>
      </c>
      <c r="N186" s="127">
        <v>60.723191819999997</v>
      </c>
      <c r="O186" s="127">
        <v>0</v>
      </c>
      <c r="P186" s="127">
        <v>1371.99607249</v>
      </c>
      <c r="Q186" s="127"/>
      <c r="R186" s="127"/>
      <c r="S186" s="127"/>
    </row>
    <row r="187" spans="1:19">
      <c r="A187" s="13">
        <v>45901</v>
      </c>
      <c r="B187" s="127">
        <v>77066.580209740001</v>
      </c>
      <c r="C187" s="127">
        <v>223.33729392999999</v>
      </c>
      <c r="D187" s="127">
        <v>0</v>
      </c>
      <c r="E187" s="127">
        <v>223.33729392999999</v>
      </c>
      <c r="F187" s="127">
        <v>432.30165428999999</v>
      </c>
      <c r="G187" s="127">
        <v>0</v>
      </c>
      <c r="H187" s="127">
        <v>432.30165428999999</v>
      </c>
      <c r="I187" s="127">
        <v>56784.324625820002</v>
      </c>
      <c r="J187" s="127">
        <v>72.325509339999996</v>
      </c>
      <c r="K187" s="127">
        <v>56711.999116480001</v>
      </c>
      <c r="L187" s="127">
        <v>19626.6166357</v>
      </c>
      <c r="M187" s="127">
        <v>19570.306848200002</v>
      </c>
      <c r="N187" s="127">
        <v>56.309787499999999</v>
      </c>
      <c r="O187" s="127">
        <v>0</v>
      </c>
      <c r="P187" s="127">
        <v>1168.65142042</v>
      </c>
      <c r="Q187" s="127"/>
      <c r="R187" s="127"/>
      <c r="S187" s="127"/>
    </row>
    <row r="188" spans="1:19">
      <c r="A188" s="13">
        <v>45931</v>
      </c>
      <c r="B188" s="127">
        <v>81970.685579440003</v>
      </c>
      <c r="C188" s="127">
        <v>223.49084751000001</v>
      </c>
      <c r="D188" s="127">
        <v>0</v>
      </c>
      <c r="E188" s="127">
        <v>223.49084751000001</v>
      </c>
      <c r="F188" s="127">
        <v>450.21005826999999</v>
      </c>
      <c r="G188" s="127">
        <v>0</v>
      </c>
      <c r="H188" s="127">
        <v>450.21005826999999</v>
      </c>
      <c r="I188" s="127">
        <v>61175.52620357</v>
      </c>
      <c r="J188" s="127">
        <v>141.91364458000001</v>
      </c>
      <c r="K188" s="127">
        <v>61033.612558989997</v>
      </c>
      <c r="L188" s="127">
        <v>20121.458470090001</v>
      </c>
      <c r="M188" s="127">
        <v>20064.37694745</v>
      </c>
      <c r="N188" s="127">
        <v>57.081522640000003</v>
      </c>
      <c r="O188" s="127">
        <v>0</v>
      </c>
      <c r="P188" s="127">
        <v>1394.91772752</v>
      </c>
      <c r="Q188" s="127"/>
      <c r="R188" s="127"/>
      <c r="S188" s="127"/>
    </row>
    <row r="189" spans="1:19">
      <c r="A189" s="13">
        <v>45962</v>
      </c>
      <c r="B189" s="127">
        <v>85573.377568690004</v>
      </c>
      <c r="C189" s="127">
        <v>235.14776284999999</v>
      </c>
      <c r="D189" s="127">
        <v>0</v>
      </c>
      <c r="E189" s="127">
        <v>235.14776284999999</v>
      </c>
      <c r="F189" s="127">
        <v>450.26816731000002</v>
      </c>
      <c r="G189" s="127">
        <v>0</v>
      </c>
      <c r="H189" s="127">
        <v>450.26816731000002</v>
      </c>
      <c r="I189" s="127">
        <v>63994.202315800001</v>
      </c>
      <c r="J189" s="127">
        <v>155.20136431</v>
      </c>
      <c r="K189" s="127">
        <v>63839.000951490001</v>
      </c>
      <c r="L189" s="127">
        <v>20893.759322729999</v>
      </c>
      <c r="M189" s="127">
        <v>20835.046981849999</v>
      </c>
      <c r="N189" s="127">
        <v>58.712340879999999</v>
      </c>
      <c r="O189" s="127">
        <v>0</v>
      </c>
      <c r="P189" s="127">
        <v>1531.02962462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229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  <row r="170" spans="1:17" hidden="1" outlineLevel="1" collapsed="1">
      <c r="A170" s="13">
        <v>45383</v>
      </c>
      <c r="B170" s="43">
        <v>36651.543985470002</v>
      </c>
      <c r="C170" s="43">
        <f t="shared" ref="C170" si="310">G170+K170</f>
        <v>12690.614554199999</v>
      </c>
      <c r="D170" s="43">
        <f t="shared" ref="D170" si="311">H170+L170</f>
        <v>18659.01373069</v>
      </c>
      <c r="E170" s="43">
        <f t="shared" ref="E170" si="312">I170+M170</f>
        <v>5301.9157005800007</v>
      </c>
      <c r="F170" s="43">
        <v>21115.901793019999</v>
      </c>
      <c r="G170" s="43">
        <v>7951.9268284199998</v>
      </c>
      <c r="H170" s="43">
        <v>12546.421991040001</v>
      </c>
      <c r="I170" s="43">
        <v>617.55297356000005</v>
      </c>
      <c r="J170" s="43">
        <v>15535.642192449999</v>
      </c>
      <c r="K170" s="43">
        <v>4738.6877257799997</v>
      </c>
      <c r="L170" s="43">
        <v>6112.5917396499999</v>
      </c>
      <c r="M170" s="43">
        <v>4684.3627270200004</v>
      </c>
      <c r="N170" s="43"/>
      <c r="O170" s="43"/>
      <c r="P170" s="43"/>
      <c r="Q170" s="43"/>
    </row>
    <row r="171" spans="1:17" hidden="1" outlineLevel="1" collapsed="1">
      <c r="A171" s="13">
        <v>45413</v>
      </c>
      <c r="B171" s="43">
        <v>37452.941590000002</v>
      </c>
      <c r="C171" s="43">
        <f t="shared" ref="C171" si="313">G171+K171</f>
        <v>13090.53835889</v>
      </c>
      <c r="D171" s="43">
        <f t="shared" ref="D171" si="314">H171+L171</f>
        <v>19003.16773239</v>
      </c>
      <c r="E171" s="43">
        <f t="shared" ref="E171" si="315">I171+M171</f>
        <v>5359.2354987199997</v>
      </c>
      <c r="F171" s="43">
        <v>21723.83786865</v>
      </c>
      <c r="G171" s="43">
        <v>8277.3352771000009</v>
      </c>
      <c r="H171" s="43">
        <v>12836.944291199999</v>
      </c>
      <c r="I171" s="43">
        <v>609.55830034999997</v>
      </c>
      <c r="J171" s="43">
        <v>15729.10372135</v>
      </c>
      <c r="K171" s="43">
        <v>4813.2030817900004</v>
      </c>
      <c r="L171" s="43">
        <v>6166.2234411899999</v>
      </c>
      <c r="M171" s="43">
        <v>4749.67719837</v>
      </c>
      <c r="N171" s="43"/>
      <c r="O171" s="43"/>
      <c r="P171" s="43"/>
      <c r="Q171" s="43"/>
    </row>
    <row r="172" spans="1:17" hidden="1" outlineLevel="1" collapsed="1">
      <c r="A172" s="13">
        <v>45444</v>
      </c>
      <c r="B172" s="43">
        <v>38455.192841290002</v>
      </c>
      <c r="C172" s="43">
        <f t="shared" ref="C172" si="316">G172+K172</f>
        <v>13129.97014304</v>
      </c>
      <c r="D172" s="43">
        <f t="shared" ref="D172" si="317">H172+L172</f>
        <v>20040.625298970001</v>
      </c>
      <c r="E172" s="43">
        <f t="shared" ref="E172" si="318">I172+M172</f>
        <v>5284.59739928</v>
      </c>
      <c r="F172" s="43">
        <v>22329.44817095</v>
      </c>
      <c r="G172" s="43">
        <v>8857.08608551</v>
      </c>
      <c r="H172" s="43">
        <v>12870.155115109999</v>
      </c>
      <c r="I172" s="43">
        <v>602.20697032999999</v>
      </c>
      <c r="J172" s="43">
        <v>16125.74467034</v>
      </c>
      <c r="K172" s="43">
        <v>4272.8840575300001</v>
      </c>
      <c r="L172" s="43">
        <v>7170.4701838600004</v>
      </c>
      <c r="M172" s="43">
        <v>4682.3904289499997</v>
      </c>
      <c r="N172" s="43"/>
      <c r="O172" s="43"/>
      <c r="P172" s="43"/>
      <c r="Q172" s="43"/>
    </row>
    <row r="173" spans="1:17" hidden="1" outlineLevel="1" collapsed="1">
      <c r="A173" s="13">
        <v>45474</v>
      </c>
      <c r="B173" s="43">
        <v>39675.715741270003</v>
      </c>
      <c r="C173" s="43">
        <f t="shared" ref="C173" si="319">G173+K173</f>
        <v>13768.141712619999</v>
      </c>
      <c r="D173" s="43">
        <f t="shared" ref="D173" si="320">H173+L173</f>
        <v>20627.020412320002</v>
      </c>
      <c r="E173" s="43">
        <f t="shared" ref="E173" si="321">I173+M173</f>
        <v>5280.5536163299994</v>
      </c>
      <c r="F173" s="43">
        <v>22831.426197140001</v>
      </c>
      <c r="G173" s="43">
        <v>9003.2088400699995</v>
      </c>
      <c r="H173" s="43">
        <v>13213.777185090001</v>
      </c>
      <c r="I173" s="43">
        <v>614.44017197999995</v>
      </c>
      <c r="J173" s="43">
        <v>16844.289544129999</v>
      </c>
      <c r="K173" s="43">
        <v>4764.93287255</v>
      </c>
      <c r="L173" s="43">
        <v>7413.2432272300002</v>
      </c>
      <c r="M173" s="43">
        <v>4666.1134443499996</v>
      </c>
      <c r="N173" s="43"/>
      <c r="O173" s="43"/>
      <c r="P173" s="43"/>
      <c r="Q173" s="43"/>
    </row>
    <row r="174" spans="1:17" hidden="1" outlineLevel="1" collapsed="1">
      <c r="A174" s="13">
        <v>45505</v>
      </c>
      <c r="B174" s="43">
        <v>40788.52485337</v>
      </c>
      <c r="C174" s="43">
        <f t="shared" ref="C174" si="322">G174+K174</f>
        <v>14125.98078824</v>
      </c>
      <c r="D174" s="43">
        <f t="shared" ref="D174" si="323">H174+L174</f>
        <v>21240.724603989998</v>
      </c>
      <c r="E174" s="43">
        <f t="shared" ref="E174" si="324">I174+M174</f>
        <v>5421.8194611399995</v>
      </c>
      <c r="F174" s="43">
        <v>23394.980177469999</v>
      </c>
      <c r="G174" s="43">
        <v>9424.0021744599999</v>
      </c>
      <c r="H174" s="43">
        <v>13271.05535346</v>
      </c>
      <c r="I174" s="43">
        <v>699.92264954999996</v>
      </c>
      <c r="J174" s="43">
        <v>17393.544675900001</v>
      </c>
      <c r="K174" s="43">
        <v>4701.9786137800002</v>
      </c>
      <c r="L174" s="43">
        <v>7969.6692505299998</v>
      </c>
      <c r="M174" s="43">
        <v>4721.8968115899997</v>
      </c>
      <c r="N174" s="43"/>
      <c r="O174" s="43"/>
      <c r="P174" s="43"/>
      <c r="Q174" s="43"/>
    </row>
    <row r="175" spans="1:17" hidden="1" outlineLevel="1" collapsed="1">
      <c r="A175" s="13">
        <v>45536</v>
      </c>
      <c r="B175" s="43">
        <v>42309.679001589997</v>
      </c>
      <c r="C175" s="43">
        <f t="shared" ref="C175" si="325">G175+K175</f>
        <v>15039.92914324</v>
      </c>
      <c r="D175" s="43">
        <f t="shared" ref="D175" si="326">H175+L175</f>
        <v>21899.531163669999</v>
      </c>
      <c r="E175" s="43">
        <f t="shared" ref="E175" si="327">I175+M175</f>
        <v>5370.2186946800002</v>
      </c>
      <c r="F175" s="43">
        <v>24280.778348989999</v>
      </c>
      <c r="G175" s="43">
        <v>10150.626864620001</v>
      </c>
      <c r="H175" s="43">
        <v>13434.46769335</v>
      </c>
      <c r="I175" s="43">
        <v>695.68379101999994</v>
      </c>
      <c r="J175" s="43">
        <v>18028.900652600001</v>
      </c>
      <c r="K175" s="43">
        <v>4889.3022786199999</v>
      </c>
      <c r="L175" s="43">
        <v>8465.0634703199994</v>
      </c>
      <c r="M175" s="43">
        <v>4674.5349036600001</v>
      </c>
      <c r="N175" s="43"/>
      <c r="O175" s="43"/>
      <c r="P175" s="43"/>
      <c r="Q175" s="43"/>
    </row>
    <row r="176" spans="1:17" hidden="1" outlineLevel="1" collapsed="1">
      <c r="A176" s="13">
        <v>45566</v>
      </c>
      <c r="B176" s="43">
        <v>42044.32382433</v>
      </c>
      <c r="C176" s="43">
        <f t="shared" ref="C176" si="328">G176+K176</f>
        <v>14834.352912509999</v>
      </c>
      <c r="D176" s="43">
        <f t="shared" ref="D176" si="329">H176+L176</f>
        <v>21954.002792899999</v>
      </c>
      <c r="E176" s="43">
        <f t="shared" ref="E176" si="330">I176+M176</f>
        <v>5255.9681189200001</v>
      </c>
      <c r="F176" s="43">
        <v>24548.287141339999</v>
      </c>
      <c r="G176" s="43">
        <v>10222.5413912</v>
      </c>
      <c r="H176" s="43">
        <v>13545.267523779999</v>
      </c>
      <c r="I176" s="43">
        <v>780.47822636000001</v>
      </c>
      <c r="J176" s="43">
        <v>17496.036682990001</v>
      </c>
      <c r="K176" s="43">
        <v>4611.81152131</v>
      </c>
      <c r="L176" s="43">
        <v>8408.7352691199994</v>
      </c>
      <c r="M176" s="43">
        <v>4475.48989256</v>
      </c>
      <c r="N176" s="43"/>
      <c r="O176" s="43"/>
      <c r="P176" s="43"/>
      <c r="Q176" s="43"/>
    </row>
    <row r="177" spans="1:17" collapsed="1">
      <c r="A177" s="13">
        <v>45597</v>
      </c>
      <c r="B177" s="43">
        <v>44329.135764890001</v>
      </c>
      <c r="C177" s="43">
        <f t="shared" ref="C177" si="331">G177+K177</f>
        <v>16177.087120239999</v>
      </c>
      <c r="D177" s="43">
        <f t="shared" ref="D177" si="332">H177+L177</f>
        <v>23007.862080589999</v>
      </c>
      <c r="E177" s="43">
        <f t="shared" ref="E177" si="333">I177+M177</f>
        <v>5144.1865640599999</v>
      </c>
      <c r="F177" s="43">
        <v>25679.706372640001</v>
      </c>
      <c r="G177" s="43">
        <v>10404.504173159999</v>
      </c>
      <c r="H177" s="43">
        <v>14483.610782309999</v>
      </c>
      <c r="I177" s="43">
        <v>791.59141717</v>
      </c>
      <c r="J177" s="43">
        <v>18649.42939225</v>
      </c>
      <c r="K177" s="43">
        <v>5772.5829470799999</v>
      </c>
      <c r="L177" s="43">
        <v>8524.2512982799999</v>
      </c>
      <c r="M177" s="43">
        <v>4352.5951468900003</v>
      </c>
      <c r="N177" s="43"/>
      <c r="O177" s="43"/>
      <c r="P177" s="43"/>
      <c r="Q177" s="43"/>
    </row>
    <row r="178" spans="1:17">
      <c r="A178" s="13">
        <v>45627</v>
      </c>
      <c r="B178" s="43">
        <v>44686.667588739998</v>
      </c>
      <c r="C178" s="43">
        <f t="shared" ref="C178" si="334">G178+K178</f>
        <v>15422.24917976</v>
      </c>
      <c r="D178" s="43">
        <f t="shared" ref="D178" si="335">H178+L178</f>
        <v>23871.70025043</v>
      </c>
      <c r="E178" s="43">
        <f t="shared" ref="E178" si="336">I178+M178</f>
        <v>5392.7181585500002</v>
      </c>
      <c r="F178" s="43">
        <v>25894.649039430002</v>
      </c>
      <c r="G178" s="43">
        <v>10119.7266934</v>
      </c>
      <c r="H178" s="43">
        <v>15018.72033785</v>
      </c>
      <c r="I178" s="43">
        <v>756.20200818000001</v>
      </c>
      <c r="J178" s="43">
        <v>18792.01854931</v>
      </c>
      <c r="K178" s="43">
        <v>5302.5224863599997</v>
      </c>
      <c r="L178" s="43">
        <v>8852.97991258</v>
      </c>
      <c r="M178" s="43">
        <v>4636.5161503700001</v>
      </c>
      <c r="N178" s="43"/>
      <c r="O178" s="43"/>
      <c r="P178" s="43"/>
      <c r="Q178" s="43"/>
    </row>
    <row r="179" spans="1:17">
      <c r="A179" s="13">
        <v>45658</v>
      </c>
      <c r="B179" s="43">
        <v>44135.033947969998</v>
      </c>
      <c r="C179" s="43">
        <f t="shared" ref="C179" si="337">G179+K179</f>
        <v>14983.77313693</v>
      </c>
      <c r="D179" s="43">
        <f t="shared" ref="D179" si="338">H179+L179</f>
        <v>23673.08512525</v>
      </c>
      <c r="E179" s="43">
        <f t="shared" ref="E179" si="339">I179+M179</f>
        <v>5478.17568579</v>
      </c>
      <c r="F179" s="43">
        <v>25715.14761064</v>
      </c>
      <c r="G179" s="43">
        <v>10026.63322175</v>
      </c>
      <c r="H179" s="43">
        <v>14905.70079621</v>
      </c>
      <c r="I179" s="43">
        <v>782.81359268000006</v>
      </c>
      <c r="J179" s="43">
        <v>18419.886337330001</v>
      </c>
      <c r="K179" s="43">
        <v>4957.1399151799997</v>
      </c>
      <c r="L179" s="43">
        <v>8767.38432904</v>
      </c>
      <c r="M179" s="43">
        <v>4695.3620931100004</v>
      </c>
      <c r="N179" s="43"/>
      <c r="O179" s="43"/>
      <c r="P179" s="43"/>
      <c r="Q179" s="43"/>
    </row>
    <row r="180" spans="1:17">
      <c r="A180" s="13">
        <v>45689</v>
      </c>
      <c r="B180" s="43">
        <v>45892.90318904</v>
      </c>
      <c r="C180" s="43">
        <f t="shared" ref="C180" si="340">G180+K180</f>
        <v>16931.376210779999</v>
      </c>
      <c r="D180" s="43">
        <f t="shared" ref="D180" si="341">H180+L180</f>
        <v>24528.425375790001</v>
      </c>
      <c r="E180" s="43">
        <f t="shared" ref="E180" si="342">I180+M180</f>
        <v>4433.1016024700002</v>
      </c>
      <c r="F180" s="43">
        <v>26842.4893065</v>
      </c>
      <c r="G180" s="43">
        <v>11339.16551266</v>
      </c>
      <c r="H180" s="43">
        <v>14706.47807381</v>
      </c>
      <c r="I180" s="43">
        <v>796.84572003000005</v>
      </c>
      <c r="J180" s="43">
        <v>19050.41388254</v>
      </c>
      <c r="K180" s="43">
        <v>5592.2106981200004</v>
      </c>
      <c r="L180" s="43">
        <v>9821.9473019800007</v>
      </c>
      <c r="M180" s="43">
        <v>3636.2558824399998</v>
      </c>
      <c r="N180" s="43"/>
      <c r="O180" s="43"/>
      <c r="P180" s="43"/>
      <c r="Q180" s="43"/>
    </row>
    <row r="181" spans="1:17">
      <c r="A181" s="13">
        <v>45717</v>
      </c>
      <c r="B181" s="43">
        <v>48460.576279940004</v>
      </c>
      <c r="C181" s="43">
        <f t="shared" ref="C181" si="343">G181+K181</f>
        <v>17720.6419097</v>
      </c>
      <c r="D181" s="43">
        <f t="shared" ref="D181" si="344">H181+L181</f>
        <v>25853.130483000001</v>
      </c>
      <c r="E181" s="43">
        <f t="shared" ref="E181" si="345">I181+M181</f>
        <v>4886.8038872400002</v>
      </c>
      <c r="F181" s="43">
        <v>27612.491511209999</v>
      </c>
      <c r="G181" s="43">
        <v>11144.328778790001</v>
      </c>
      <c r="H181" s="43">
        <v>15655.333575799999</v>
      </c>
      <c r="I181" s="43">
        <v>812.82915662000005</v>
      </c>
      <c r="J181" s="43">
        <v>20848.084768730001</v>
      </c>
      <c r="K181" s="43">
        <v>6576.3131309099999</v>
      </c>
      <c r="L181" s="43">
        <v>10197.7969072</v>
      </c>
      <c r="M181" s="43">
        <v>4073.9747306200002</v>
      </c>
      <c r="N181" s="43"/>
      <c r="O181" s="43"/>
      <c r="P181" s="43"/>
      <c r="Q181" s="43"/>
    </row>
    <row r="182" spans="1:17">
      <c r="A182" s="13">
        <v>45748</v>
      </c>
      <c r="B182" s="43">
        <v>49619.669449139998</v>
      </c>
      <c r="C182" s="43">
        <f t="shared" ref="C182" si="346">G182+K182</f>
        <v>17786.855525430001</v>
      </c>
      <c r="D182" s="43">
        <f t="shared" ref="D182" si="347">H182+L182</f>
        <v>26494.03711035</v>
      </c>
      <c r="E182" s="43">
        <f t="shared" ref="E182" si="348">I182+M182</f>
        <v>5338.7768133599993</v>
      </c>
      <c r="F182" s="43">
        <v>27795.34723897</v>
      </c>
      <c r="G182" s="43">
        <v>11268.682444870001</v>
      </c>
      <c r="H182" s="43">
        <v>15710.59121405</v>
      </c>
      <c r="I182" s="43">
        <v>816.07358005000003</v>
      </c>
      <c r="J182" s="43">
        <v>21824.322210170001</v>
      </c>
      <c r="K182" s="43">
        <v>6518.17308056</v>
      </c>
      <c r="L182" s="43">
        <v>10783.4458963</v>
      </c>
      <c r="M182" s="43">
        <v>4522.7032333099996</v>
      </c>
      <c r="N182" s="43"/>
      <c r="O182" s="43"/>
      <c r="P182" s="43"/>
      <c r="Q182" s="43"/>
    </row>
    <row r="183" spans="1:17">
      <c r="A183" s="13">
        <v>45778</v>
      </c>
      <c r="B183" s="43">
        <v>51432.037694459999</v>
      </c>
      <c r="C183" s="43">
        <f t="shared" ref="C183" si="349">G183+K183</f>
        <v>18101.190213369999</v>
      </c>
      <c r="D183" s="43">
        <f t="shared" ref="D183" si="350">H183+L183</f>
        <v>28051.05755809</v>
      </c>
      <c r="E183" s="43">
        <f t="shared" ref="E183" si="351">I183+M183</f>
        <v>5279.7899229999994</v>
      </c>
      <c r="F183" s="43">
        <v>29799.36548629</v>
      </c>
      <c r="G183" s="43">
        <v>12193.45084935</v>
      </c>
      <c r="H183" s="43">
        <v>16736.609088630001</v>
      </c>
      <c r="I183" s="43">
        <v>869.30554830999995</v>
      </c>
      <c r="J183" s="43">
        <v>21632.672208169999</v>
      </c>
      <c r="K183" s="43">
        <v>5907.7393640199998</v>
      </c>
      <c r="L183" s="43">
        <v>11314.44846946</v>
      </c>
      <c r="M183" s="43">
        <v>4410.4843746899996</v>
      </c>
      <c r="N183" s="43"/>
      <c r="O183" s="43"/>
      <c r="P183" s="43"/>
      <c r="Q183" s="43"/>
    </row>
    <row r="184" spans="1:17">
      <c r="A184" s="13">
        <v>45809</v>
      </c>
      <c r="B184" s="43">
        <v>53339.437292130002</v>
      </c>
      <c r="C184" s="43">
        <f t="shared" ref="C184" si="352">G184+K184</f>
        <v>17141.14359254</v>
      </c>
      <c r="D184" s="43">
        <f t="shared" ref="D184" si="353">H184+L184</f>
        <v>30661.035339669997</v>
      </c>
      <c r="E184" s="43">
        <f t="shared" ref="E184" si="354">I184+M184</f>
        <v>5537.2583599200007</v>
      </c>
      <c r="F184" s="43">
        <v>31224.28421518</v>
      </c>
      <c r="G184" s="43">
        <v>12019.581798949999</v>
      </c>
      <c r="H184" s="43">
        <v>18240.618940699998</v>
      </c>
      <c r="I184" s="43">
        <v>964.08347552999999</v>
      </c>
      <c r="J184" s="43">
        <v>22115.153076949999</v>
      </c>
      <c r="K184" s="43">
        <v>5121.56179359</v>
      </c>
      <c r="L184" s="43">
        <v>12420.416398969999</v>
      </c>
      <c r="M184" s="43">
        <v>4573.1748843900004</v>
      </c>
      <c r="N184" s="43"/>
      <c r="O184" s="43"/>
      <c r="P184" s="43"/>
      <c r="Q184" s="43"/>
    </row>
    <row r="185" spans="1:17">
      <c r="A185" s="13">
        <v>45839</v>
      </c>
      <c r="B185" s="43">
        <v>54223.69591486</v>
      </c>
      <c r="C185" s="43">
        <f t="shared" ref="C185" si="355">G185+K185</f>
        <v>17734.64838341</v>
      </c>
      <c r="D185" s="43">
        <f t="shared" ref="D185" si="356">H185+L185</f>
        <v>30935.302141820001</v>
      </c>
      <c r="E185" s="43">
        <f t="shared" ref="E185" si="357">I185+M185</f>
        <v>5553.7453896299994</v>
      </c>
      <c r="F185" s="43">
        <v>32077.438392489999</v>
      </c>
      <c r="G185" s="43">
        <v>12711.97249968</v>
      </c>
      <c r="H185" s="43">
        <v>18354.63469893</v>
      </c>
      <c r="I185" s="43">
        <v>1010.83119388</v>
      </c>
      <c r="J185" s="43">
        <v>22146.257522370001</v>
      </c>
      <c r="K185" s="43">
        <v>5022.6758837300004</v>
      </c>
      <c r="L185" s="43">
        <v>12580.667442890001</v>
      </c>
      <c r="M185" s="43">
        <v>4542.9141957499996</v>
      </c>
      <c r="N185" s="43"/>
      <c r="O185" s="43"/>
      <c r="P185" s="43"/>
      <c r="Q185" s="43"/>
    </row>
    <row r="186" spans="1:17">
      <c r="A186" s="13">
        <v>45870</v>
      </c>
      <c r="B186" s="43">
        <v>56488.262922829999</v>
      </c>
      <c r="C186" s="43">
        <f t="shared" ref="C186" si="358">G186+K186</f>
        <v>19224.813016280001</v>
      </c>
      <c r="D186" s="43">
        <f t="shared" ref="D186" si="359">H186+L186</f>
        <v>31702.731141149998</v>
      </c>
      <c r="E186" s="43">
        <f t="shared" ref="E186" si="360">I186+M186</f>
        <v>5560.7187653999999</v>
      </c>
      <c r="F186" s="43">
        <v>32722.132971260002</v>
      </c>
      <c r="G186" s="43">
        <v>13160.664529649999</v>
      </c>
      <c r="H186" s="43">
        <v>18527.507654699999</v>
      </c>
      <c r="I186" s="43">
        <v>1033.96078691</v>
      </c>
      <c r="J186" s="43">
        <v>23766.129951570001</v>
      </c>
      <c r="K186" s="43">
        <v>6064.1484866299998</v>
      </c>
      <c r="L186" s="43">
        <v>13175.223486450001</v>
      </c>
      <c r="M186" s="43">
        <v>4526.7579784899999</v>
      </c>
      <c r="N186" s="43"/>
      <c r="O186" s="43"/>
      <c r="P186" s="43"/>
      <c r="Q186" s="43"/>
    </row>
    <row r="187" spans="1:17">
      <c r="A187" s="13">
        <v>45901</v>
      </c>
      <c r="B187" s="43">
        <v>56784.324625820002</v>
      </c>
      <c r="C187" s="43">
        <f t="shared" ref="C187" si="361">G187+K187</f>
        <v>19604.461293380002</v>
      </c>
      <c r="D187" s="43">
        <f t="shared" ref="D187" si="362">H187+L187</f>
        <v>31569.783231150002</v>
      </c>
      <c r="E187" s="43">
        <f t="shared" ref="E187" si="363">I187+M187</f>
        <v>5610.0801012900001</v>
      </c>
      <c r="F187" s="43">
        <v>32084.353380069999</v>
      </c>
      <c r="G187" s="43">
        <v>12942.12042401</v>
      </c>
      <c r="H187" s="43">
        <v>18095.34310591</v>
      </c>
      <c r="I187" s="43">
        <v>1046.88985015</v>
      </c>
      <c r="J187" s="43">
        <v>24699.971245749999</v>
      </c>
      <c r="K187" s="43">
        <v>6662.3408693700003</v>
      </c>
      <c r="L187" s="43">
        <v>13474.44012524</v>
      </c>
      <c r="M187" s="43">
        <v>4563.1902511400003</v>
      </c>
      <c r="N187" s="43"/>
      <c r="O187" s="43"/>
      <c r="P187" s="43"/>
      <c r="Q187" s="43"/>
    </row>
    <row r="188" spans="1:17">
      <c r="A188" s="13">
        <v>45931</v>
      </c>
      <c r="B188" s="43">
        <v>61175.52620357</v>
      </c>
      <c r="C188" s="43">
        <f t="shared" ref="C188" si="364">G188+K188</f>
        <v>23364.324409729998</v>
      </c>
      <c r="D188" s="43">
        <f t="shared" ref="D188" si="365">H188+L188</f>
        <v>32208.746027510002</v>
      </c>
      <c r="E188" s="43">
        <f t="shared" ref="E188" si="366">I188+M188</f>
        <v>5602.4557663300002</v>
      </c>
      <c r="F188" s="43">
        <v>33777.244756400003</v>
      </c>
      <c r="G188" s="43">
        <v>14463.19954286</v>
      </c>
      <c r="H188" s="43">
        <v>18214.558712900001</v>
      </c>
      <c r="I188" s="43">
        <v>1099.48650064</v>
      </c>
      <c r="J188" s="43">
        <v>27398.28144717</v>
      </c>
      <c r="K188" s="43">
        <v>8901.1248668699991</v>
      </c>
      <c r="L188" s="43">
        <v>13994.187314610001</v>
      </c>
      <c r="M188" s="43">
        <v>4502.9692656899997</v>
      </c>
      <c r="N188" s="43"/>
      <c r="O188" s="43"/>
      <c r="P188" s="43"/>
      <c r="Q188" s="43"/>
    </row>
    <row r="189" spans="1:17">
      <c r="A189" s="13">
        <v>45962</v>
      </c>
      <c r="B189" s="43">
        <v>63994.202315800001</v>
      </c>
      <c r="C189" s="43">
        <f t="shared" ref="C189" si="367">G189+K189</f>
        <v>25690.110574620001</v>
      </c>
      <c r="D189" s="43">
        <f t="shared" ref="D189" si="368">H189+L189</f>
        <v>32752.613744429997</v>
      </c>
      <c r="E189" s="43">
        <f t="shared" ref="E189" si="369">I189+M189</f>
        <v>5551.4779967499999</v>
      </c>
      <c r="F189" s="43">
        <v>34775.748588189999</v>
      </c>
      <c r="G189" s="43">
        <v>14984.63197491</v>
      </c>
      <c r="H189" s="43">
        <v>18671.953651349999</v>
      </c>
      <c r="I189" s="43">
        <v>1119.1629619299999</v>
      </c>
      <c r="J189" s="43">
        <v>29218.453727610002</v>
      </c>
      <c r="K189" s="43">
        <v>10705.478599710001</v>
      </c>
      <c r="L189" s="43">
        <v>14080.66009308</v>
      </c>
      <c r="M189" s="43">
        <v>4432.3150348199997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229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  <row r="170" spans="1:17" hidden="1" outlineLevel="1" collapsed="1">
      <c r="A170" s="13">
        <v>45383</v>
      </c>
      <c r="B170" s="43">
        <v>14020.8208827</v>
      </c>
      <c r="C170" s="43">
        <f t="shared" ref="C170" si="310">G170+K170</f>
        <v>5812.6351431900002</v>
      </c>
      <c r="D170" s="43">
        <f t="shared" ref="D170" si="311">H170+L170</f>
        <v>5944.5619630800002</v>
      </c>
      <c r="E170" s="43">
        <f t="shared" ref="E170" si="312">I170+M170</f>
        <v>2263.6237764299999</v>
      </c>
      <c r="F170" s="43">
        <v>13558.96015244</v>
      </c>
      <c r="G170" s="43">
        <v>5809.3018085399999</v>
      </c>
      <c r="H170" s="43">
        <v>5773.3666378899998</v>
      </c>
      <c r="I170" s="43">
        <v>1976.2917060100001</v>
      </c>
      <c r="J170" s="43">
        <v>461.86073026000003</v>
      </c>
      <c r="K170" s="43">
        <v>3.3333346499999998</v>
      </c>
      <c r="L170" s="43">
        <v>171.19532519000001</v>
      </c>
      <c r="M170" s="43">
        <v>287.33207041999998</v>
      </c>
      <c r="N170" s="43"/>
      <c r="O170" s="43"/>
      <c r="P170" s="43"/>
      <c r="Q170" s="43"/>
    </row>
    <row r="171" spans="1:17" hidden="1" outlineLevel="1" collapsed="1">
      <c r="A171" s="13">
        <v>45413</v>
      </c>
      <c r="B171" s="43">
        <v>14340.9928043</v>
      </c>
      <c r="C171" s="43">
        <f t="shared" ref="C171" si="313">G171+K171</f>
        <v>5931.4783536799996</v>
      </c>
      <c r="D171" s="43">
        <f t="shared" ref="D171" si="314">H171+L171</f>
        <v>6047.6460019300002</v>
      </c>
      <c r="E171" s="43">
        <f t="shared" ref="E171" si="315">I171+M171</f>
        <v>2361.8684486899997</v>
      </c>
      <c r="F171" s="43">
        <v>13881.60682028</v>
      </c>
      <c r="G171" s="43">
        <v>5928.0807183099996</v>
      </c>
      <c r="H171" s="43">
        <v>5876.7498597499998</v>
      </c>
      <c r="I171" s="43">
        <v>2076.7762422199999</v>
      </c>
      <c r="J171" s="43">
        <v>459.38598402000002</v>
      </c>
      <c r="K171" s="43">
        <v>3.3976353700000002</v>
      </c>
      <c r="L171" s="43">
        <v>170.89614218</v>
      </c>
      <c r="M171" s="43">
        <v>285.09220647000001</v>
      </c>
      <c r="N171" s="43"/>
      <c r="O171" s="43"/>
      <c r="P171" s="43"/>
      <c r="Q171" s="43"/>
    </row>
    <row r="172" spans="1:17" hidden="1" outlineLevel="1" collapsed="1">
      <c r="A172" s="13">
        <v>45444</v>
      </c>
      <c r="B172" s="43">
        <v>14550.323283309999</v>
      </c>
      <c r="C172" s="43">
        <f t="shared" ref="C172" si="316">G172+K172</f>
        <v>6076.3253350000005</v>
      </c>
      <c r="D172" s="43">
        <f t="shared" ref="D172" si="317">H172+L172</f>
        <v>6083.4094572000004</v>
      </c>
      <c r="E172" s="43">
        <f t="shared" ref="E172" si="318">I172+M172</f>
        <v>2390.5884911099997</v>
      </c>
      <c r="F172" s="43">
        <v>14091.46625929</v>
      </c>
      <c r="G172" s="43">
        <v>6072.9306121700001</v>
      </c>
      <c r="H172" s="43">
        <v>5910.2298843799999</v>
      </c>
      <c r="I172" s="43">
        <v>2108.3057627399999</v>
      </c>
      <c r="J172" s="43">
        <v>458.85702401999998</v>
      </c>
      <c r="K172" s="43">
        <v>3.3947228300000001</v>
      </c>
      <c r="L172" s="43">
        <v>173.17957282</v>
      </c>
      <c r="M172" s="43">
        <v>282.28272836999997</v>
      </c>
      <c r="N172" s="43"/>
      <c r="O172" s="43"/>
      <c r="P172" s="43"/>
      <c r="Q172" s="43"/>
    </row>
    <row r="173" spans="1:17" hidden="1" outlineLevel="1" collapsed="1">
      <c r="A173" s="13">
        <v>45474</v>
      </c>
      <c r="B173" s="43">
        <v>14967.23999113</v>
      </c>
      <c r="C173" s="43">
        <f t="shared" ref="C173" si="319">G173+K173</f>
        <v>6343.8039920500005</v>
      </c>
      <c r="D173" s="43">
        <f t="shared" ref="D173" si="320">H173+L173</f>
        <v>6168.1148579399996</v>
      </c>
      <c r="E173" s="43">
        <f t="shared" ref="E173" si="321">I173+M173</f>
        <v>2455.3211411399998</v>
      </c>
      <c r="F173" s="43">
        <v>14518.8730316</v>
      </c>
      <c r="G173" s="43">
        <v>6340.4127289400003</v>
      </c>
      <c r="H173" s="43">
        <v>6004.1904489899998</v>
      </c>
      <c r="I173" s="43">
        <v>2174.26985367</v>
      </c>
      <c r="J173" s="43">
        <v>448.36695952999997</v>
      </c>
      <c r="K173" s="43">
        <v>3.3912631100000001</v>
      </c>
      <c r="L173" s="43">
        <v>163.92440894999999</v>
      </c>
      <c r="M173" s="43">
        <v>281.05128746999998</v>
      </c>
      <c r="N173" s="43"/>
      <c r="O173" s="43"/>
      <c r="P173" s="43"/>
      <c r="Q173" s="43"/>
    </row>
    <row r="174" spans="1:17" hidden="1" outlineLevel="1" collapsed="1">
      <c r="A174" s="13">
        <v>45505</v>
      </c>
      <c r="B174" s="43">
        <v>15474.344418049999</v>
      </c>
      <c r="C174" s="43">
        <f t="shared" ref="C174" si="322">G174+K174</f>
        <v>6552.3839064000003</v>
      </c>
      <c r="D174" s="43">
        <f t="shared" ref="D174" si="323">H174+L174</f>
        <v>6408.1163704499995</v>
      </c>
      <c r="E174" s="43">
        <f t="shared" ref="E174" si="324">I174+M174</f>
        <v>2513.8441412000002</v>
      </c>
      <c r="F174" s="43">
        <v>15020.2252809</v>
      </c>
      <c r="G174" s="43">
        <v>6548.9946707400004</v>
      </c>
      <c r="H174" s="43">
        <v>6238.0601311399996</v>
      </c>
      <c r="I174" s="43">
        <v>2233.1704790200001</v>
      </c>
      <c r="J174" s="43">
        <v>454.11913714999997</v>
      </c>
      <c r="K174" s="43">
        <v>3.3892356600000002</v>
      </c>
      <c r="L174" s="43">
        <v>170.05623931</v>
      </c>
      <c r="M174" s="43">
        <v>280.67366218000001</v>
      </c>
      <c r="N174" s="43"/>
      <c r="O174" s="43"/>
      <c r="P174" s="43"/>
      <c r="Q174" s="43"/>
    </row>
    <row r="175" spans="1:17" hidden="1" outlineLevel="1" collapsed="1">
      <c r="A175" s="13">
        <v>45536</v>
      </c>
      <c r="B175" s="43">
        <v>15759.98368401</v>
      </c>
      <c r="C175" s="43">
        <f t="shared" ref="C175" si="325">G175+K175</f>
        <v>6693.7729506400001</v>
      </c>
      <c r="D175" s="43">
        <f t="shared" ref="D175" si="326">H175+L175</f>
        <v>6483.6977859399994</v>
      </c>
      <c r="E175" s="43">
        <f t="shared" ref="E175" si="327">I175+M175</f>
        <v>2582.5129474299997</v>
      </c>
      <c r="F175" s="43">
        <v>15316.444853000001</v>
      </c>
      <c r="G175" s="43">
        <v>6690.1960802499998</v>
      </c>
      <c r="H175" s="43">
        <v>6320.6647508699998</v>
      </c>
      <c r="I175" s="43">
        <v>2305.5840218799999</v>
      </c>
      <c r="J175" s="43">
        <v>443.53883101000002</v>
      </c>
      <c r="K175" s="43">
        <v>3.5768703899999998</v>
      </c>
      <c r="L175" s="43">
        <v>163.03303507000001</v>
      </c>
      <c r="M175" s="43">
        <v>276.92892554999997</v>
      </c>
      <c r="N175" s="43"/>
      <c r="O175" s="43"/>
      <c r="P175" s="43"/>
      <c r="Q175" s="43"/>
    </row>
    <row r="176" spans="1:17" hidden="1" outlineLevel="1" collapsed="1">
      <c r="A176" s="13">
        <v>45566</v>
      </c>
      <c r="B176" s="43">
        <v>16103.57758087</v>
      </c>
      <c r="C176" s="43">
        <f t="shared" ref="C176" si="328">G176+K176</f>
        <v>6858.5501772099997</v>
      </c>
      <c r="D176" s="43">
        <f t="shared" ref="D176" si="329">H176+L176</f>
        <v>6632.0888329099998</v>
      </c>
      <c r="E176" s="43">
        <f t="shared" ref="E176" si="330">I176+M176</f>
        <v>2612.9385707500001</v>
      </c>
      <c r="F176" s="43">
        <v>15693.695569400001</v>
      </c>
      <c r="G176" s="43">
        <v>6855.0909224500001</v>
      </c>
      <c r="H176" s="43">
        <v>6462.5977922000002</v>
      </c>
      <c r="I176" s="43">
        <v>2376.00685475</v>
      </c>
      <c r="J176" s="43">
        <v>409.88201147000001</v>
      </c>
      <c r="K176" s="43">
        <v>3.4592547599999999</v>
      </c>
      <c r="L176" s="43">
        <v>169.49104070999999</v>
      </c>
      <c r="M176" s="43">
        <v>236.93171599999999</v>
      </c>
      <c r="N176" s="43"/>
      <c r="O176" s="43"/>
      <c r="P176" s="43"/>
      <c r="Q176" s="43"/>
    </row>
    <row r="177" spans="1:17" collapsed="1">
      <c r="A177" s="13">
        <v>45597</v>
      </c>
      <c r="B177" s="43">
        <v>16576.985293559999</v>
      </c>
      <c r="C177" s="43">
        <f t="shared" ref="C177" si="331">G177+K177</f>
        <v>7070.6162512299998</v>
      </c>
      <c r="D177" s="43">
        <f t="shared" ref="D177" si="332">H177+L177</f>
        <v>6825.4104051599998</v>
      </c>
      <c r="E177" s="43">
        <f t="shared" ref="E177" si="333">I177+M177</f>
        <v>2680.9586371700002</v>
      </c>
      <c r="F177" s="43">
        <v>16155.953966790001</v>
      </c>
      <c r="G177" s="43">
        <v>7067.0532520899997</v>
      </c>
      <c r="H177" s="43">
        <v>6644.8546887599996</v>
      </c>
      <c r="I177" s="43">
        <v>2444.0460259400002</v>
      </c>
      <c r="J177" s="43">
        <v>421.03132677000002</v>
      </c>
      <c r="K177" s="43">
        <v>3.5629991400000001</v>
      </c>
      <c r="L177" s="43">
        <v>180.55571639999999</v>
      </c>
      <c r="M177" s="43">
        <v>236.91261123000001</v>
      </c>
      <c r="N177" s="43"/>
      <c r="O177" s="43"/>
      <c r="P177" s="43"/>
      <c r="Q177" s="43"/>
    </row>
    <row r="178" spans="1:17">
      <c r="A178" s="13">
        <v>45627</v>
      </c>
      <c r="B178" s="43">
        <v>16517.896015570001</v>
      </c>
      <c r="C178" s="43">
        <f t="shared" ref="C178" si="334">G178+K178</f>
        <v>7009.7862277499999</v>
      </c>
      <c r="D178" s="43">
        <f t="shared" ref="D178" si="335">H178+L178</f>
        <v>6823.45653382</v>
      </c>
      <c r="E178" s="43">
        <f t="shared" ref="E178" si="336">I178+M178</f>
        <v>2684.6532539999998</v>
      </c>
      <c r="F178" s="43">
        <v>16129.608822710001</v>
      </c>
      <c r="G178" s="43">
        <v>7007.5142505100002</v>
      </c>
      <c r="H178" s="43">
        <v>6640.6622521899999</v>
      </c>
      <c r="I178" s="43">
        <v>2481.4323200099998</v>
      </c>
      <c r="J178" s="43">
        <v>388.28719286</v>
      </c>
      <c r="K178" s="43">
        <v>2.27197724</v>
      </c>
      <c r="L178" s="43">
        <v>182.79428163</v>
      </c>
      <c r="M178" s="43">
        <v>203.22093398999999</v>
      </c>
      <c r="N178" s="43"/>
      <c r="O178" s="43"/>
      <c r="P178" s="43"/>
      <c r="Q178" s="43"/>
    </row>
    <row r="179" spans="1:17">
      <c r="A179" s="13">
        <v>45658</v>
      </c>
      <c r="B179" s="43">
        <v>16870.229529659999</v>
      </c>
      <c r="C179" s="43">
        <f t="shared" ref="C179" si="337">G179+K179</f>
        <v>7363.4404802400004</v>
      </c>
      <c r="D179" s="43">
        <f t="shared" ref="D179" si="338">H179+L179</f>
        <v>6799.14288648</v>
      </c>
      <c r="E179" s="43">
        <f t="shared" ref="E179" si="339">I179+M179</f>
        <v>2707.6461629400001</v>
      </c>
      <c r="F179" s="43">
        <v>16486.243768879998</v>
      </c>
      <c r="G179" s="43">
        <v>7361.23529779</v>
      </c>
      <c r="H179" s="43">
        <v>6614.9091931399998</v>
      </c>
      <c r="I179" s="43">
        <v>2510.0992779500002</v>
      </c>
      <c r="J179" s="43">
        <v>383.98576078000002</v>
      </c>
      <c r="K179" s="43">
        <v>2.2051824500000001</v>
      </c>
      <c r="L179" s="43">
        <v>184.23369334</v>
      </c>
      <c r="M179" s="43">
        <v>197.54688499</v>
      </c>
      <c r="N179" s="43"/>
      <c r="O179" s="43"/>
      <c r="P179" s="43"/>
      <c r="Q179" s="43"/>
    </row>
    <row r="180" spans="1:17">
      <c r="A180" s="13">
        <v>45689</v>
      </c>
      <c r="B180" s="43">
        <v>17114.187605849998</v>
      </c>
      <c r="C180" s="43">
        <f t="shared" ref="C180" si="340">G180+K180</f>
        <v>7478.12961455</v>
      </c>
      <c r="D180" s="43">
        <f t="shared" ref="D180" si="341">H180+L180</f>
        <v>6895.1578652400003</v>
      </c>
      <c r="E180" s="43">
        <f t="shared" ref="E180" si="342">I180+M180</f>
        <v>2740.9001260599998</v>
      </c>
      <c r="F180" s="43">
        <v>16739.935307610001</v>
      </c>
      <c r="G180" s="43">
        <v>7475.8622490600001</v>
      </c>
      <c r="H180" s="43">
        <v>6717.2793369700003</v>
      </c>
      <c r="I180" s="43">
        <v>2546.7937215799998</v>
      </c>
      <c r="J180" s="43">
        <v>374.25229824000002</v>
      </c>
      <c r="K180" s="43">
        <v>2.26736549</v>
      </c>
      <c r="L180" s="43">
        <v>177.87852827</v>
      </c>
      <c r="M180" s="43">
        <v>194.10640448000001</v>
      </c>
      <c r="N180" s="43"/>
      <c r="O180" s="43"/>
      <c r="P180" s="43"/>
      <c r="Q180" s="43"/>
    </row>
    <row r="181" spans="1:17">
      <c r="A181" s="13">
        <v>45717</v>
      </c>
      <c r="B181" s="43">
        <v>17321.338405580002</v>
      </c>
      <c r="C181" s="43">
        <f t="shared" ref="C181" si="343">G181+K181</f>
        <v>7584.1160753500008</v>
      </c>
      <c r="D181" s="43">
        <f t="shared" ref="D181" si="344">H181+L181</f>
        <v>7025.4980727900002</v>
      </c>
      <c r="E181" s="43">
        <f t="shared" ref="E181" si="345">I181+M181</f>
        <v>2711.7242574400002</v>
      </c>
      <c r="F181" s="43">
        <v>17017.085386219998</v>
      </c>
      <c r="G181" s="43">
        <v>7581.9354305200004</v>
      </c>
      <c r="H181" s="43">
        <v>6848.642656</v>
      </c>
      <c r="I181" s="43">
        <v>2586.5072997000002</v>
      </c>
      <c r="J181" s="43">
        <v>304.25301936</v>
      </c>
      <c r="K181" s="43">
        <v>2.1806448299999999</v>
      </c>
      <c r="L181" s="43">
        <v>176.85541678999999</v>
      </c>
      <c r="M181" s="43">
        <v>125.21695774</v>
      </c>
      <c r="N181" s="43"/>
      <c r="O181" s="43"/>
      <c r="P181" s="43"/>
      <c r="Q181" s="43"/>
    </row>
    <row r="182" spans="1:17">
      <c r="A182" s="13">
        <v>45748</v>
      </c>
      <c r="B182" s="43">
        <v>17633.522140900001</v>
      </c>
      <c r="C182" s="43">
        <f t="shared" ref="C182" si="346">G182+K182</f>
        <v>8004.7882057199995</v>
      </c>
      <c r="D182" s="43">
        <f t="shared" ref="D182" si="347">H182+L182</f>
        <v>6865.4675654399998</v>
      </c>
      <c r="E182" s="43">
        <f t="shared" ref="E182" si="348">I182+M182</f>
        <v>2763.2663697400003</v>
      </c>
      <c r="F182" s="43">
        <v>17314.039669630001</v>
      </c>
      <c r="G182" s="43">
        <v>8002.4515714299996</v>
      </c>
      <c r="H182" s="43">
        <v>6672.6630424300001</v>
      </c>
      <c r="I182" s="43">
        <v>2638.9250557700002</v>
      </c>
      <c r="J182" s="43">
        <v>319.48247127000002</v>
      </c>
      <c r="K182" s="43">
        <v>2.3366342900000001</v>
      </c>
      <c r="L182" s="43">
        <v>192.80452301</v>
      </c>
      <c r="M182" s="43">
        <v>124.34131397</v>
      </c>
      <c r="N182" s="43"/>
      <c r="O182" s="43"/>
      <c r="P182" s="43"/>
      <c r="Q182" s="43"/>
    </row>
    <row r="183" spans="1:17">
      <c r="A183" s="13">
        <v>45778</v>
      </c>
      <c r="B183" s="43">
        <v>18151.702099940001</v>
      </c>
      <c r="C183" s="43">
        <f t="shared" ref="C183" si="349">G183+K183</f>
        <v>8299.9829994499996</v>
      </c>
      <c r="D183" s="43">
        <f t="shared" ref="D183" si="350">H183+L183</f>
        <v>7025.7446185300005</v>
      </c>
      <c r="E183" s="43">
        <f t="shared" ref="E183" si="351">I183+M183</f>
        <v>2825.97448196</v>
      </c>
      <c r="F183" s="43">
        <v>17821.149728100001</v>
      </c>
      <c r="G183" s="43">
        <v>8297.8469825299999</v>
      </c>
      <c r="H183" s="43">
        <v>6820.6011185300003</v>
      </c>
      <c r="I183" s="43">
        <v>2702.7016270399999</v>
      </c>
      <c r="J183" s="43">
        <v>330.55237183999998</v>
      </c>
      <c r="K183" s="43">
        <v>2.1360169199999999</v>
      </c>
      <c r="L183" s="43">
        <v>205.14349999999999</v>
      </c>
      <c r="M183" s="43">
        <v>123.27285492</v>
      </c>
      <c r="N183" s="43"/>
      <c r="O183" s="43"/>
      <c r="P183" s="43"/>
      <c r="Q183" s="43"/>
    </row>
    <row r="184" spans="1:17">
      <c r="A184" s="13">
        <v>45809</v>
      </c>
      <c r="B184" s="43">
        <v>18518.43470853</v>
      </c>
      <c r="C184" s="43">
        <f t="shared" ref="C184" si="352">G184+K184</f>
        <v>8485.0221412499995</v>
      </c>
      <c r="D184" s="43">
        <f t="shared" ref="D184" si="353">H184+L184</f>
        <v>7145.20240087</v>
      </c>
      <c r="E184" s="43">
        <f t="shared" ref="E184" si="354">I184+M184</f>
        <v>2888.2101664100001</v>
      </c>
      <c r="F184" s="43">
        <v>18188.307189539999</v>
      </c>
      <c r="G184" s="43">
        <v>8482.8779540100004</v>
      </c>
      <c r="H184" s="43">
        <v>6933.9983967099997</v>
      </c>
      <c r="I184" s="43">
        <v>2771.4308388200002</v>
      </c>
      <c r="J184" s="43">
        <v>330.12751899</v>
      </c>
      <c r="K184" s="43">
        <v>2.1441872399999999</v>
      </c>
      <c r="L184" s="43">
        <v>211.20400416000001</v>
      </c>
      <c r="M184" s="43">
        <v>116.77932758999999</v>
      </c>
      <c r="N184" s="43"/>
      <c r="O184" s="43"/>
      <c r="P184" s="43"/>
      <c r="Q184" s="43"/>
    </row>
    <row r="185" spans="1:17">
      <c r="A185" s="13">
        <v>45839</v>
      </c>
      <c r="B185" s="43">
        <v>18988.585469919999</v>
      </c>
      <c r="C185" s="43">
        <f t="shared" ref="C185" si="355">G185+K185</f>
        <v>8698.9345756700004</v>
      </c>
      <c r="D185" s="43">
        <f t="shared" ref="D185" si="356">H185+L185</f>
        <v>7299.6141791399996</v>
      </c>
      <c r="E185" s="43">
        <f t="shared" ref="E185" si="357">I185+M185</f>
        <v>2990.0367151099999</v>
      </c>
      <c r="F185" s="43">
        <v>18671.759919079999</v>
      </c>
      <c r="G185" s="43">
        <v>8696.5958610800008</v>
      </c>
      <c r="H185" s="43">
        <v>7098.5371415099999</v>
      </c>
      <c r="I185" s="43">
        <v>2876.62691649</v>
      </c>
      <c r="J185" s="43">
        <v>316.82555084000001</v>
      </c>
      <c r="K185" s="43">
        <v>2.3387145899999999</v>
      </c>
      <c r="L185" s="43">
        <v>201.07703763000001</v>
      </c>
      <c r="M185" s="43">
        <v>113.40979862</v>
      </c>
      <c r="N185" s="43"/>
      <c r="O185" s="43"/>
      <c r="P185" s="43"/>
      <c r="Q185" s="43"/>
    </row>
    <row r="186" spans="1:17">
      <c r="A186" s="13">
        <v>45870</v>
      </c>
      <c r="B186" s="43">
        <v>19583.976604259999</v>
      </c>
      <c r="C186" s="43">
        <f t="shared" ref="C186" si="358">G186+K186</f>
        <v>9040.0501050599996</v>
      </c>
      <c r="D186" s="43">
        <f t="shared" ref="D186" si="359">H186+L186</f>
        <v>7425.4858571800005</v>
      </c>
      <c r="E186" s="43">
        <f t="shared" ref="E186" si="360">I186+M186</f>
        <v>3118.4406420199998</v>
      </c>
      <c r="F186" s="43">
        <v>19280.016583910001</v>
      </c>
      <c r="G186" s="43">
        <v>9037.8439910599991</v>
      </c>
      <c r="H186" s="43">
        <v>7233.7249089400002</v>
      </c>
      <c r="I186" s="43">
        <v>3008.4476839099998</v>
      </c>
      <c r="J186" s="43">
        <v>303.96002034999998</v>
      </c>
      <c r="K186" s="43">
        <v>2.2061139999999999</v>
      </c>
      <c r="L186" s="43">
        <v>191.76094824</v>
      </c>
      <c r="M186" s="43">
        <v>109.99295811</v>
      </c>
      <c r="N186" s="43"/>
      <c r="O186" s="43"/>
      <c r="P186" s="43"/>
      <c r="Q186" s="43"/>
    </row>
    <row r="187" spans="1:17">
      <c r="A187" s="13">
        <v>45901</v>
      </c>
      <c r="B187" s="43">
        <v>19570.306848200002</v>
      </c>
      <c r="C187" s="43">
        <f t="shared" ref="C187" si="361">G187+K187</f>
        <v>9033.0149330099994</v>
      </c>
      <c r="D187" s="43">
        <f t="shared" ref="D187" si="362">H187+L187</f>
        <v>7356.3949520799997</v>
      </c>
      <c r="E187" s="43">
        <f t="shared" ref="E187" si="363">I187+M187</f>
        <v>3180.8969631099999</v>
      </c>
      <c r="F187" s="43">
        <v>19280.890093329999</v>
      </c>
      <c r="G187" s="43">
        <v>9030.8430103499995</v>
      </c>
      <c r="H187" s="43">
        <v>7168.4128967699999</v>
      </c>
      <c r="I187" s="43">
        <v>3081.6341862099998</v>
      </c>
      <c r="J187" s="43">
        <v>289.41675486999998</v>
      </c>
      <c r="K187" s="43">
        <v>2.1719226599999999</v>
      </c>
      <c r="L187" s="43">
        <v>187.98205530999999</v>
      </c>
      <c r="M187" s="43">
        <v>99.262776900000006</v>
      </c>
      <c r="N187" s="43"/>
      <c r="O187" s="43"/>
      <c r="P187" s="43"/>
      <c r="Q187" s="43"/>
    </row>
    <row r="188" spans="1:17">
      <c r="A188" s="13">
        <v>45931</v>
      </c>
      <c r="B188" s="43">
        <v>20064.37694745</v>
      </c>
      <c r="C188" s="43">
        <f t="shared" ref="C188" si="364">G188+K188</f>
        <v>9233.7048485399991</v>
      </c>
      <c r="D188" s="43">
        <f t="shared" ref="D188" si="365">H188+L188</f>
        <v>7577.2161018400002</v>
      </c>
      <c r="E188" s="43">
        <f t="shared" ref="E188" si="366">I188+M188</f>
        <v>3253.4559970700002</v>
      </c>
      <c r="F188" s="43">
        <v>19774.638868940001</v>
      </c>
      <c r="G188" s="43">
        <v>9230.11660691</v>
      </c>
      <c r="H188" s="43">
        <v>7392.4028014400001</v>
      </c>
      <c r="I188" s="43">
        <v>3152.11946059</v>
      </c>
      <c r="J188" s="43">
        <v>289.73807850999998</v>
      </c>
      <c r="K188" s="43">
        <v>3.5882416300000002</v>
      </c>
      <c r="L188" s="43">
        <v>184.8133004</v>
      </c>
      <c r="M188" s="43">
        <v>101.33653648000001</v>
      </c>
      <c r="N188" s="43"/>
      <c r="O188" s="43"/>
      <c r="P188" s="43"/>
      <c r="Q188" s="43"/>
    </row>
    <row r="189" spans="1:17">
      <c r="A189" s="13">
        <v>45962</v>
      </c>
      <c r="B189" s="43">
        <v>20835.046981849999</v>
      </c>
      <c r="C189" s="43">
        <f t="shared" ref="C189" si="367">G189+K189</f>
        <v>9653.5895535500003</v>
      </c>
      <c r="D189" s="43">
        <f t="shared" ref="D189" si="368">H189+L189</f>
        <v>7832.8345788400002</v>
      </c>
      <c r="E189" s="43">
        <f t="shared" ref="E189" si="369">I189+M189</f>
        <v>3348.62284946</v>
      </c>
      <c r="F189" s="43">
        <v>20550.142616289999</v>
      </c>
      <c r="G189" s="43">
        <v>9650.0221371299995</v>
      </c>
      <c r="H189" s="43">
        <v>7650.5727059999999</v>
      </c>
      <c r="I189" s="43">
        <v>3249.5477731599999</v>
      </c>
      <c r="J189" s="43">
        <v>284.90436555999997</v>
      </c>
      <c r="K189" s="43">
        <v>3.5674164199999998</v>
      </c>
      <c r="L189" s="43">
        <v>182.26187284</v>
      </c>
      <c r="M189" s="43">
        <v>99.075076300000006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229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31" customFormat="1" ht="12.75" customHeight="1">
      <c r="A7" s="210"/>
      <c r="B7" s="212"/>
      <c r="C7" s="206" t="s">
        <v>255</v>
      </c>
      <c r="D7" s="206" t="s">
        <v>256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257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31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31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13">
        <v>45383</v>
      </c>
      <c r="B170" s="128">
        <v>36651.543985470002</v>
      </c>
      <c r="C170" s="128">
        <v>7685.6575715899999</v>
      </c>
      <c r="D170" s="128">
        <v>219.86080453</v>
      </c>
      <c r="E170" s="128">
        <v>9875.6020104399995</v>
      </c>
      <c r="F170" s="128">
        <v>2441.5479111499999</v>
      </c>
      <c r="G170" s="128">
        <v>29.78722926</v>
      </c>
      <c r="H170" s="128">
        <v>1022.1574987400001</v>
      </c>
      <c r="I170" s="128">
        <v>10111.67488762</v>
      </c>
      <c r="J170" s="128">
        <v>1568.53102412</v>
      </c>
      <c r="K170" s="128">
        <v>261.21881300000001</v>
      </c>
      <c r="L170" s="128">
        <v>321.55751457999997</v>
      </c>
      <c r="M170" s="128">
        <v>2.8</v>
      </c>
      <c r="N170" s="128">
        <v>2536.3863132800002</v>
      </c>
      <c r="O170" s="128">
        <v>128.96628609000001</v>
      </c>
      <c r="P170" s="128">
        <v>134.67252714</v>
      </c>
      <c r="Q170" s="128">
        <v>2.49362832</v>
      </c>
      <c r="R170" s="128">
        <v>284.39696128000003</v>
      </c>
      <c r="S170" s="128">
        <v>11.72942851</v>
      </c>
      <c r="T170" s="128">
        <v>12.50357582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13">
        <v>45413</v>
      </c>
      <c r="B171" s="128">
        <v>37452.941590000002</v>
      </c>
      <c r="C171" s="128">
        <v>7591.0276547900003</v>
      </c>
      <c r="D171" s="128">
        <v>234.52506754000001</v>
      </c>
      <c r="E171" s="128">
        <v>10134.21971478</v>
      </c>
      <c r="F171" s="128">
        <v>2482.8406510499999</v>
      </c>
      <c r="G171" s="128">
        <v>31.660532190000001</v>
      </c>
      <c r="H171" s="128">
        <v>958.46485609000001</v>
      </c>
      <c r="I171" s="128">
        <v>10538.833617660001</v>
      </c>
      <c r="J171" s="128">
        <v>1642.8953921100001</v>
      </c>
      <c r="K171" s="128">
        <v>311.14671693999998</v>
      </c>
      <c r="L171" s="128">
        <v>325.27679891000002</v>
      </c>
      <c r="M171" s="128">
        <v>2.8</v>
      </c>
      <c r="N171" s="128">
        <v>2616.6472162499999</v>
      </c>
      <c r="O171" s="128">
        <v>151.07107678</v>
      </c>
      <c r="P171" s="128">
        <v>137.29161328000001</v>
      </c>
      <c r="Q171" s="128">
        <v>0.41535682000000002</v>
      </c>
      <c r="R171" s="128">
        <v>270.90538340000001</v>
      </c>
      <c r="S171" s="128">
        <v>11.33837729</v>
      </c>
      <c r="T171" s="128">
        <v>11.581564119999999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13">
        <v>45444</v>
      </c>
      <c r="B172" s="128">
        <v>38455.192841290002</v>
      </c>
      <c r="C172" s="128">
        <v>7410.3303050100003</v>
      </c>
      <c r="D172" s="128">
        <v>241.67435125</v>
      </c>
      <c r="E172" s="128">
        <v>10292.991504219999</v>
      </c>
      <c r="F172" s="128">
        <v>2504.1634158799998</v>
      </c>
      <c r="G172" s="128">
        <v>30.44711684</v>
      </c>
      <c r="H172" s="128">
        <v>933.63818903000004</v>
      </c>
      <c r="I172" s="128">
        <v>11165.63457135</v>
      </c>
      <c r="J172" s="128">
        <v>1638.32534343</v>
      </c>
      <c r="K172" s="128">
        <v>394.45162441000002</v>
      </c>
      <c r="L172" s="128">
        <v>317.63103755999998</v>
      </c>
      <c r="M172" s="128">
        <v>0</v>
      </c>
      <c r="N172" s="128">
        <v>2645.0752593399998</v>
      </c>
      <c r="O172" s="128">
        <v>152.47061796</v>
      </c>
      <c r="P172" s="128">
        <v>145.00573073999999</v>
      </c>
      <c r="Q172" s="128">
        <v>4.0114140300000001</v>
      </c>
      <c r="R172" s="128">
        <v>263.05181701999999</v>
      </c>
      <c r="S172" s="128">
        <v>305.28109988</v>
      </c>
      <c r="T172" s="128">
        <v>11.009443340000001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13">
        <v>45474</v>
      </c>
      <c r="B173" s="128">
        <v>39675.715741270003</v>
      </c>
      <c r="C173" s="128">
        <v>7643.0109758400004</v>
      </c>
      <c r="D173" s="128">
        <v>237.77731363000001</v>
      </c>
      <c r="E173" s="128">
        <v>10847.202286240001</v>
      </c>
      <c r="F173" s="128">
        <v>2507.08820474</v>
      </c>
      <c r="G173" s="128">
        <v>28.015978220000001</v>
      </c>
      <c r="H173" s="128">
        <v>972.77123991999997</v>
      </c>
      <c r="I173" s="128">
        <v>11624.8320614</v>
      </c>
      <c r="J173" s="128">
        <v>1676.3390923699999</v>
      </c>
      <c r="K173" s="128">
        <v>405.17076218</v>
      </c>
      <c r="L173" s="128">
        <v>307.31219308999999</v>
      </c>
      <c r="M173" s="128">
        <v>0</v>
      </c>
      <c r="N173" s="128">
        <v>2604.1979270100001</v>
      </c>
      <c r="O173" s="128">
        <v>205.10582712999999</v>
      </c>
      <c r="P173" s="128">
        <v>149.80730287</v>
      </c>
      <c r="Q173" s="128">
        <v>10.33973523</v>
      </c>
      <c r="R173" s="128">
        <v>259.25162352000001</v>
      </c>
      <c r="S173" s="128">
        <v>184.79774264</v>
      </c>
      <c r="T173" s="128">
        <v>12.69547524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13">
        <v>45505</v>
      </c>
      <c r="B174" s="128">
        <v>40788.52485337</v>
      </c>
      <c r="C174" s="128">
        <v>7764.2816298199996</v>
      </c>
      <c r="D174" s="128">
        <v>240.21465964000001</v>
      </c>
      <c r="E174" s="128">
        <v>10890.19233073</v>
      </c>
      <c r="F174" s="128">
        <v>2489.9907616800001</v>
      </c>
      <c r="G174" s="128">
        <v>29.925552440000001</v>
      </c>
      <c r="H174" s="128">
        <v>986.12478853000005</v>
      </c>
      <c r="I174" s="128">
        <v>12557.98120968</v>
      </c>
      <c r="J174" s="128">
        <v>1688.6473315200001</v>
      </c>
      <c r="K174" s="128">
        <v>398.94043599000003</v>
      </c>
      <c r="L174" s="128">
        <v>316.8183717</v>
      </c>
      <c r="M174" s="128">
        <v>0</v>
      </c>
      <c r="N174" s="128">
        <v>2570.7111122299998</v>
      </c>
      <c r="O174" s="128">
        <v>253.25343147000001</v>
      </c>
      <c r="P174" s="128">
        <v>139.77962135999999</v>
      </c>
      <c r="Q174" s="128">
        <v>11.04797765</v>
      </c>
      <c r="R174" s="128">
        <v>246.17782643000001</v>
      </c>
      <c r="S174" s="128">
        <v>192.58269117</v>
      </c>
      <c r="T174" s="128">
        <v>11.855121329999999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13">
        <v>45536</v>
      </c>
      <c r="B175" s="128">
        <v>42309.679001589997</v>
      </c>
      <c r="C175" s="128">
        <v>7772.7393066100003</v>
      </c>
      <c r="D175" s="128">
        <v>436.79305226000002</v>
      </c>
      <c r="E175" s="128">
        <v>11553.12410017</v>
      </c>
      <c r="F175" s="128">
        <v>2425.9151911899999</v>
      </c>
      <c r="G175" s="128">
        <v>29.687562979999999</v>
      </c>
      <c r="H175" s="128">
        <v>1001.82062235</v>
      </c>
      <c r="I175" s="128">
        <v>13245.24225118</v>
      </c>
      <c r="J175" s="128">
        <v>1679.0425390299999</v>
      </c>
      <c r="K175" s="128">
        <v>383.34021310999998</v>
      </c>
      <c r="L175" s="128">
        <v>354.82660429999999</v>
      </c>
      <c r="M175" s="128">
        <v>0</v>
      </c>
      <c r="N175" s="128">
        <v>2540.6430553099999</v>
      </c>
      <c r="O175" s="128">
        <v>266.91917414</v>
      </c>
      <c r="P175" s="128">
        <v>135.87384567000001</v>
      </c>
      <c r="Q175" s="128">
        <v>5.3890893699999998</v>
      </c>
      <c r="R175" s="128">
        <v>279.12201620000002</v>
      </c>
      <c r="S175" s="128">
        <v>188.00035317999999</v>
      </c>
      <c r="T175" s="128">
        <v>11.200024539999999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13">
        <v>45566</v>
      </c>
      <c r="B176" s="128">
        <v>42044.32382433</v>
      </c>
      <c r="C176" s="128">
        <v>7359.2757528100001</v>
      </c>
      <c r="D176" s="128">
        <v>429.80802196000002</v>
      </c>
      <c r="E176" s="128">
        <v>11730.747295450001</v>
      </c>
      <c r="F176" s="128">
        <v>2254.4667082400001</v>
      </c>
      <c r="G176" s="128">
        <v>25.202146160000002</v>
      </c>
      <c r="H176" s="128">
        <v>1000.30478283</v>
      </c>
      <c r="I176" s="128">
        <v>13214.364599349999</v>
      </c>
      <c r="J176" s="128">
        <v>1849.0605072200001</v>
      </c>
      <c r="K176" s="128">
        <v>397.94169692999998</v>
      </c>
      <c r="L176" s="128">
        <v>351.27394047000001</v>
      </c>
      <c r="M176" s="128">
        <v>0</v>
      </c>
      <c r="N176" s="128">
        <v>2547.74425277</v>
      </c>
      <c r="O176" s="128">
        <v>263.96997412000002</v>
      </c>
      <c r="P176" s="128">
        <v>131.69965626999999</v>
      </c>
      <c r="Q176" s="128">
        <v>14.421810779999999</v>
      </c>
      <c r="R176" s="128">
        <v>271.98956795999999</v>
      </c>
      <c r="S176" s="128">
        <v>190.31169555</v>
      </c>
      <c r="T176" s="128">
        <v>11.741415460000001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13">
        <v>45597</v>
      </c>
      <c r="B177" s="128">
        <v>44329.135764890001</v>
      </c>
      <c r="C177" s="128">
        <v>7201.3845322300003</v>
      </c>
      <c r="D177" s="128">
        <v>439.59293421000001</v>
      </c>
      <c r="E177" s="128">
        <v>13017.833115429999</v>
      </c>
      <c r="F177" s="128">
        <v>2647.4160898300001</v>
      </c>
      <c r="G177" s="128">
        <v>26.27892683</v>
      </c>
      <c r="H177" s="128">
        <v>1356.57272126</v>
      </c>
      <c r="I177" s="128">
        <v>13582.914051350001</v>
      </c>
      <c r="J177" s="128">
        <v>1875.4017356100001</v>
      </c>
      <c r="K177" s="128">
        <v>430.92248554000003</v>
      </c>
      <c r="L177" s="128">
        <v>349.46997922999998</v>
      </c>
      <c r="M177" s="128">
        <v>0</v>
      </c>
      <c r="N177" s="128">
        <v>2522.6593059400002</v>
      </c>
      <c r="O177" s="128">
        <v>263.33668319999998</v>
      </c>
      <c r="P177" s="128">
        <v>131.10963368</v>
      </c>
      <c r="Q177" s="128">
        <v>17.25164217</v>
      </c>
      <c r="R177" s="128">
        <v>255.64893169000001</v>
      </c>
      <c r="S177" s="128">
        <v>197.75938683999999</v>
      </c>
      <c r="T177" s="128">
        <v>13.58360985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13">
        <v>45627</v>
      </c>
      <c r="B178" s="128">
        <v>44686.667588739998</v>
      </c>
      <c r="C178" s="128">
        <v>7243.8246111400003</v>
      </c>
      <c r="D178" s="128">
        <v>522.91163908999999</v>
      </c>
      <c r="E178" s="128">
        <v>13386.015351419999</v>
      </c>
      <c r="F178" s="128">
        <v>2728.7851110900001</v>
      </c>
      <c r="G178" s="128">
        <v>24.400483550000001</v>
      </c>
      <c r="H178" s="128">
        <v>1389.41676536</v>
      </c>
      <c r="I178" s="128">
        <v>13643.77149594</v>
      </c>
      <c r="J178" s="128">
        <v>1722.8011196699999</v>
      </c>
      <c r="K178" s="128">
        <v>371.05922353</v>
      </c>
      <c r="L178" s="128">
        <v>346.86372986999999</v>
      </c>
      <c r="M178" s="128">
        <v>0.17855935000000001</v>
      </c>
      <c r="N178" s="128">
        <v>2424.45782951</v>
      </c>
      <c r="O178" s="128">
        <v>264.82262506000001</v>
      </c>
      <c r="P178" s="128">
        <v>131.96277942</v>
      </c>
      <c r="Q178" s="128">
        <v>14.169220510000001</v>
      </c>
      <c r="R178" s="128">
        <v>273.51796481000002</v>
      </c>
      <c r="S178" s="128">
        <v>182.92403392</v>
      </c>
      <c r="T178" s="128">
        <v>14.785045500000001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13">
        <v>45658</v>
      </c>
      <c r="B179" s="128">
        <v>44135.033947969998</v>
      </c>
      <c r="C179" s="128">
        <v>7152.7726714800001</v>
      </c>
      <c r="D179" s="128">
        <v>505.23980626999997</v>
      </c>
      <c r="E179" s="128">
        <v>12946.90202784</v>
      </c>
      <c r="F179" s="128">
        <v>2613.8789766999998</v>
      </c>
      <c r="G179" s="128">
        <v>29.793395539999999</v>
      </c>
      <c r="H179" s="128">
        <v>1531.0132049700001</v>
      </c>
      <c r="I179" s="128">
        <v>14176.502779750001</v>
      </c>
      <c r="J179" s="128">
        <v>1646.95051326</v>
      </c>
      <c r="K179" s="128">
        <v>179.52215598000001</v>
      </c>
      <c r="L179" s="128">
        <v>340.25471284999998</v>
      </c>
      <c r="M179" s="128">
        <v>0.17138447000000001</v>
      </c>
      <c r="N179" s="128">
        <v>2259.34823848</v>
      </c>
      <c r="O179" s="128">
        <v>263.98717255000003</v>
      </c>
      <c r="P179" s="128">
        <v>181.85704371</v>
      </c>
      <c r="Q179" s="128">
        <v>8.1756185800000001</v>
      </c>
      <c r="R179" s="128">
        <v>261.97869141000001</v>
      </c>
      <c r="S179" s="128">
        <v>22.43304406</v>
      </c>
      <c r="T179" s="128">
        <v>14.25251007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13">
        <v>45689</v>
      </c>
      <c r="B180" s="128">
        <v>45892.90318904</v>
      </c>
      <c r="C180" s="128">
        <v>7348.2518369500003</v>
      </c>
      <c r="D180" s="128">
        <v>568.09436263999999</v>
      </c>
      <c r="E180" s="128">
        <v>14064.05321444</v>
      </c>
      <c r="F180" s="128">
        <v>2605.9707337200002</v>
      </c>
      <c r="G180" s="128">
        <v>32.546164580000003</v>
      </c>
      <c r="H180" s="128">
        <v>1542.72135215</v>
      </c>
      <c r="I180" s="128">
        <v>14428.555199349999</v>
      </c>
      <c r="J180" s="128">
        <v>1648.0331230500001</v>
      </c>
      <c r="K180" s="128">
        <v>189.81471830999999</v>
      </c>
      <c r="L180" s="128">
        <v>280.41701368999998</v>
      </c>
      <c r="M180" s="128">
        <v>3.6948702400000002</v>
      </c>
      <c r="N180" s="128">
        <v>2402.8090893399999</v>
      </c>
      <c r="O180" s="128">
        <v>290.86505385999999</v>
      </c>
      <c r="P180" s="128">
        <v>177.54912078000001</v>
      </c>
      <c r="Q180" s="128">
        <v>6.1056660799999998</v>
      </c>
      <c r="R180" s="128">
        <v>267.75936894</v>
      </c>
      <c r="S180" s="128">
        <v>22.096355020000001</v>
      </c>
      <c r="T180" s="128">
        <v>13.565945899999999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13">
        <v>45717</v>
      </c>
      <c r="B181" s="128">
        <v>48460.576279940004</v>
      </c>
      <c r="C181" s="128">
        <v>7566.6805042200003</v>
      </c>
      <c r="D181" s="128">
        <v>928.19719418</v>
      </c>
      <c r="E181" s="128">
        <v>15401.682436880001</v>
      </c>
      <c r="F181" s="128">
        <v>2562.5521158699999</v>
      </c>
      <c r="G181" s="128">
        <v>38.19633022</v>
      </c>
      <c r="H181" s="128">
        <v>1591.9928072</v>
      </c>
      <c r="I181" s="128">
        <v>14724.707020870001</v>
      </c>
      <c r="J181" s="128">
        <v>1833.0642627899999</v>
      </c>
      <c r="K181" s="128">
        <v>181.92098963000001</v>
      </c>
      <c r="L181" s="128">
        <v>465.05124482000002</v>
      </c>
      <c r="M181" s="128">
        <v>7.3414370699999996</v>
      </c>
      <c r="N181" s="128">
        <v>2333.0735432900001</v>
      </c>
      <c r="O181" s="128">
        <v>322.08270493999999</v>
      </c>
      <c r="P181" s="128">
        <v>179.39736346999999</v>
      </c>
      <c r="Q181" s="128">
        <v>5.3285218499999996</v>
      </c>
      <c r="R181" s="128">
        <v>275.86054368999999</v>
      </c>
      <c r="S181" s="128">
        <v>32.977558989999999</v>
      </c>
      <c r="T181" s="128">
        <v>10.46969996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13">
        <v>45748</v>
      </c>
      <c r="B182" s="128">
        <v>49619.669449139998</v>
      </c>
      <c r="C182" s="128">
        <v>8023.5514224199997</v>
      </c>
      <c r="D182" s="128">
        <v>933.86753034000003</v>
      </c>
      <c r="E182" s="128">
        <v>15933.904472550001</v>
      </c>
      <c r="F182" s="128">
        <v>2539.1748375500001</v>
      </c>
      <c r="G182" s="128">
        <v>37.291987329999998</v>
      </c>
      <c r="H182" s="128">
        <v>1552.31888744</v>
      </c>
      <c r="I182" s="128">
        <v>14802.533810250001</v>
      </c>
      <c r="J182" s="128">
        <v>1816.47060977</v>
      </c>
      <c r="K182" s="128">
        <v>195.99347130000001</v>
      </c>
      <c r="L182" s="128">
        <v>468.92841922000002</v>
      </c>
      <c r="M182" s="128">
        <v>8.0382072900000008</v>
      </c>
      <c r="N182" s="128">
        <v>2487.6612453600001</v>
      </c>
      <c r="O182" s="128">
        <v>327.47114700999998</v>
      </c>
      <c r="P182" s="128">
        <v>177.84132274000001</v>
      </c>
      <c r="Q182" s="128">
        <v>6.3035899400000002</v>
      </c>
      <c r="R182" s="128">
        <v>269.64335835999998</v>
      </c>
      <c r="S182" s="128">
        <v>28.860054829999999</v>
      </c>
      <c r="T182" s="128">
        <v>9.8150754399999993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13">
        <v>45778</v>
      </c>
      <c r="B183" s="128">
        <v>51432.037694459999</v>
      </c>
      <c r="C183" s="128">
        <v>8394.8881315300005</v>
      </c>
      <c r="D183" s="128">
        <v>922.39417676000005</v>
      </c>
      <c r="E183" s="128">
        <v>15904.895437429999</v>
      </c>
      <c r="F183" s="128">
        <v>2418.03950833</v>
      </c>
      <c r="G183" s="128">
        <v>37.447397340000002</v>
      </c>
      <c r="H183" s="128">
        <v>1609.69376801</v>
      </c>
      <c r="I183" s="128">
        <v>15599.72624208</v>
      </c>
      <c r="J183" s="128">
        <v>1891.79739709</v>
      </c>
      <c r="K183" s="128">
        <v>196.71279669</v>
      </c>
      <c r="L183" s="128">
        <v>486.40179030000002</v>
      </c>
      <c r="M183" s="128">
        <v>12.600096840000001</v>
      </c>
      <c r="N183" s="128">
        <v>3134.4118537899999</v>
      </c>
      <c r="O183" s="128">
        <v>326.7369549</v>
      </c>
      <c r="P183" s="128">
        <v>165.04100294</v>
      </c>
      <c r="Q183" s="128">
        <v>13.43360663</v>
      </c>
      <c r="R183" s="128">
        <v>270.45965505999999</v>
      </c>
      <c r="S183" s="128">
        <v>33.504301650000002</v>
      </c>
      <c r="T183" s="128">
        <v>13.85357709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13">
        <v>45809</v>
      </c>
      <c r="B184" s="128">
        <v>53339.437292130002</v>
      </c>
      <c r="C184" s="128">
        <v>9454.1593246199991</v>
      </c>
      <c r="D184" s="128">
        <v>1038.74735491</v>
      </c>
      <c r="E184" s="128">
        <v>15704.75134819</v>
      </c>
      <c r="F184" s="128">
        <v>2532.1802105000002</v>
      </c>
      <c r="G184" s="128">
        <v>32.338581320000003</v>
      </c>
      <c r="H184" s="128">
        <v>1767.5968929400001</v>
      </c>
      <c r="I184" s="128">
        <v>16246.24299395</v>
      </c>
      <c r="J184" s="128">
        <v>2005.7821879600001</v>
      </c>
      <c r="K184" s="128">
        <v>207.25411167999999</v>
      </c>
      <c r="L184" s="128">
        <v>531.87754096000003</v>
      </c>
      <c r="M184" s="128">
        <v>6.8937150899999997</v>
      </c>
      <c r="N184" s="128">
        <v>2968.2555958399998</v>
      </c>
      <c r="O184" s="128">
        <v>341.47694779</v>
      </c>
      <c r="P184" s="128">
        <v>156.83209116</v>
      </c>
      <c r="Q184" s="128">
        <v>18.118873359999998</v>
      </c>
      <c r="R184" s="128">
        <v>280.86998417000001</v>
      </c>
      <c r="S184" s="128">
        <v>31.259641349999999</v>
      </c>
      <c r="T184" s="128">
        <v>14.79989634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13">
        <v>45839</v>
      </c>
      <c r="B185" s="128">
        <v>54223.69591486</v>
      </c>
      <c r="C185" s="128">
        <v>9901.9632263799995</v>
      </c>
      <c r="D185" s="128">
        <v>1038.6841068900001</v>
      </c>
      <c r="E185" s="128">
        <v>15301.517430149999</v>
      </c>
      <c r="F185" s="128">
        <v>2459.1181762699998</v>
      </c>
      <c r="G185" s="128">
        <v>39.66066953</v>
      </c>
      <c r="H185" s="128">
        <v>1723.49005177</v>
      </c>
      <c r="I185" s="128">
        <v>17099.094000789999</v>
      </c>
      <c r="J185" s="128">
        <v>2088.5098775800002</v>
      </c>
      <c r="K185" s="128">
        <v>230.59114861</v>
      </c>
      <c r="L185" s="128">
        <v>554.44593256999997</v>
      </c>
      <c r="M185" s="128">
        <v>89.663317739999997</v>
      </c>
      <c r="N185" s="128">
        <v>2844.4656486099998</v>
      </c>
      <c r="O185" s="128">
        <v>348.77337762000002</v>
      </c>
      <c r="P185" s="128">
        <v>145.90011469999999</v>
      </c>
      <c r="Q185" s="128">
        <v>24.657341809999998</v>
      </c>
      <c r="R185" s="128">
        <v>286.56824748000003</v>
      </c>
      <c r="S185" s="128">
        <v>30.061707370000001</v>
      </c>
      <c r="T185" s="128">
        <v>16.531538990000001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13">
        <v>45870</v>
      </c>
      <c r="B186" s="128">
        <v>56488.262922829999</v>
      </c>
      <c r="C186" s="128">
        <v>10380.36488798</v>
      </c>
      <c r="D186" s="128">
        <v>1030.2072796800001</v>
      </c>
      <c r="E186" s="128">
        <v>16295.09927705</v>
      </c>
      <c r="F186" s="128">
        <v>2383.8397348200001</v>
      </c>
      <c r="G186" s="128">
        <v>46.562961299999998</v>
      </c>
      <c r="H186" s="128">
        <v>1769.74608429</v>
      </c>
      <c r="I186" s="128">
        <v>17912.526544609998</v>
      </c>
      <c r="J186" s="128">
        <v>2053.90989055</v>
      </c>
      <c r="K186" s="128">
        <v>237.91791115999999</v>
      </c>
      <c r="L186" s="128">
        <v>598.36250560999997</v>
      </c>
      <c r="M186" s="128">
        <v>88.813538769999994</v>
      </c>
      <c r="N186" s="128">
        <v>2847.6950227699999</v>
      </c>
      <c r="O186" s="128">
        <v>349.04034127</v>
      </c>
      <c r="P186" s="128">
        <v>138.11758842</v>
      </c>
      <c r="Q186" s="128">
        <v>25.533907259999999</v>
      </c>
      <c r="R186" s="128">
        <v>284.77419323999999</v>
      </c>
      <c r="S186" s="128">
        <v>28.824105979999999</v>
      </c>
      <c r="T186" s="128">
        <v>16.927148070000001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13">
        <v>45901</v>
      </c>
      <c r="B187" s="128">
        <v>56784.324625820002</v>
      </c>
      <c r="C187" s="128">
        <v>10751.00334651</v>
      </c>
      <c r="D187" s="128">
        <v>1033.3402290700001</v>
      </c>
      <c r="E187" s="128">
        <v>16791.44658082</v>
      </c>
      <c r="F187" s="128">
        <v>2374.7096186700001</v>
      </c>
      <c r="G187" s="128">
        <v>61.785873420000001</v>
      </c>
      <c r="H187" s="128">
        <v>1785.40820998</v>
      </c>
      <c r="I187" s="128">
        <v>17092.86250109</v>
      </c>
      <c r="J187" s="128">
        <v>2177.18905662</v>
      </c>
      <c r="K187" s="128">
        <v>249.6665682</v>
      </c>
      <c r="L187" s="128">
        <v>671.71999871000003</v>
      </c>
      <c r="M187" s="128">
        <v>81.188119810000003</v>
      </c>
      <c r="N187" s="128">
        <v>2856.0733766100002</v>
      </c>
      <c r="O187" s="128">
        <v>348.35851203999999</v>
      </c>
      <c r="P187" s="128">
        <v>155.24818626999999</v>
      </c>
      <c r="Q187" s="128">
        <v>16.540153960000001</v>
      </c>
      <c r="R187" s="128">
        <v>295.69662571999999</v>
      </c>
      <c r="S187" s="128">
        <v>25.98944552</v>
      </c>
      <c r="T187" s="128">
        <v>16.098222799999999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13">
        <v>45931</v>
      </c>
      <c r="B188" s="128">
        <v>61175.52620357</v>
      </c>
      <c r="C188" s="128">
        <v>10869.89225483</v>
      </c>
      <c r="D188" s="128">
        <v>1040.04552891</v>
      </c>
      <c r="E188" s="128">
        <v>19006.066463809999</v>
      </c>
      <c r="F188" s="128">
        <v>2427.6732334200001</v>
      </c>
      <c r="G188" s="128">
        <v>67.951125759999996</v>
      </c>
      <c r="H188" s="128">
        <v>1914.6076677799999</v>
      </c>
      <c r="I188" s="128">
        <v>18698.118401330001</v>
      </c>
      <c r="J188" s="128">
        <v>2388.4168539500001</v>
      </c>
      <c r="K188" s="128">
        <v>258.02864928999998</v>
      </c>
      <c r="L188" s="128">
        <v>732.03831896999998</v>
      </c>
      <c r="M188" s="128">
        <v>79.662153889999999</v>
      </c>
      <c r="N188" s="128">
        <v>2788.2308211899999</v>
      </c>
      <c r="O188" s="128">
        <v>351.82364426999999</v>
      </c>
      <c r="P188" s="128">
        <v>171.05200429999999</v>
      </c>
      <c r="Q188" s="128">
        <v>27.884724469999998</v>
      </c>
      <c r="R188" s="128">
        <v>296.87682357</v>
      </c>
      <c r="S188" s="128">
        <v>37.38167138</v>
      </c>
      <c r="T188" s="128">
        <v>19.775862450000002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13">
        <v>45962</v>
      </c>
      <c r="B189" s="128">
        <v>63994.202315800001</v>
      </c>
      <c r="C189" s="128">
        <v>11068.3650855</v>
      </c>
      <c r="D189" s="128">
        <v>1036.4856246300001</v>
      </c>
      <c r="E189" s="128">
        <v>20510.761581930001</v>
      </c>
      <c r="F189" s="128">
        <v>2415.5392263399999</v>
      </c>
      <c r="G189" s="128">
        <v>168.27886964999999</v>
      </c>
      <c r="H189" s="128">
        <v>1961.11463159</v>
      </c>
      <c r="I189" s="128">
        <v>19303.995297189998</v>
      </c>
      <c r="J189" s="128">
        <v>2546.9271329100002</v>
      </c>
      <c r="K189" s="128">
        <v>280.60315968999998</v>
      </c>
      <c r="L189" s="128">
        <v>846.73053143000004</v>
      </c>
      <c r="M189" s="128">
        <v>80.862067229999994</v>
      </c>
      <c r="N189" s="128">
        <v>2852.6198319499999</v>
      </c>
      <c r="O189" s="128">
        <v>359.9658852</v>
      </c>
      <c r="P189" s="128">
        <v>163.05504334</v>
      </c>
      <c r="Q189" s="128">
        <v>28.580397139999999</v>
      </c>
      <c r="R189" s="128">
        <v>314.62203154000002</v>
      </c>
      <c r="S189" s="128">
        <v>36.326672590000001</v>
      </c>
      <c r="T189" s="128">
        <v>19.36924595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229</v>
      </c>
    </row>
    <row r="6" spans="1:20" s="35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5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13">
        <v>45383</v>
      </c>
      <c r="B170" s="128">
        <v>36651.543985470002</v>
      </c>
      <c r="C170" s="128">
        <v>935.53558166000005</v>
      </c>
      <c r="D170" s="128">
        <v>43.969071839999998</v>
      </c>
      <c r="E170" s="128">
        <v>0</v>
      </c>
      <c r="F170" s="128">
        <v>41.403904939999997</v>
      </c>
      <c r="G170" s="128">
        <v>2.5651668999999999</v>
      </c>
      <c r="H170" s="128">
        <v>891.56650981999996</v>
      </c>
      <c r="I170" s="128">
        <v>383.13560554999998</v>
      </c>
      <c r="J170" s="128">
        <v>172.42885505000001</v>
      </c>
      <c r="K170" s="128">
        <v>336.00204922</v>
      </c>
      <c r="L170" s="128">
        <v>35716.008403810003</v>
      </c>
      <c r="M170" s="128">
        <v>9905.4019791400005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13">
        <v>45413</v>
      </c>
      <c r="B171" s="128">
        <v>37452.941590000002</v>
      </c>
      <c r="C171" s="128">
        <v>950.10069220000003</v>
      </c>
      <c r="D171" s="128">
        <v>43.797780670000002</v>
      </c>
      <c r="E171" s="128">
        <v>0</v>
      </c>
      <c r="F171" s="128">
        <v>41.313774819999999</v>
      </c>
      <c r="G171" s="128">
        <v>2.48400585</v>
      </c>
      <c r="H171" s="128">
        <v>906.30291152999996</v>
      </c>
      <c r="I171" s="128">
        <v>387.01805295000003</v>
      </c>
      <c r="J171" s="128">
        <v>170.30631991000001</v>
      </c>
      <c r="K171" s="128">
        <v>348.97853866999998</v>
      </c>
      <c r="L171" s="128">
        <v>36502.840897800001</v>
      </c>
      <c r="M171" s="128">
        <v>9612.1758430099999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13">
        <v>45444</v>
      </c>
      <c r="B172" s="128">
        <v>38455.192841290002</v>
      </c>
      <c r="C172" s="128">
        <v>946.28274307000004</v>
      </c>
      <c r="D172" s="128">
        <v>43.63197143</v>
      </c>
      <c r="E172" s="128">
        <v>0</v>
      </c>
      <c r="F172" s="128">
        <v>41.228956320000002</v>
      </c>
      <c r="G172" s="128">
        <v>2.4030151100000001</v>
      </c>
      <c r="H172" s="128">
        <v>902.65077164000002</v>
      </c>
      <c r="I172" s="128">
        <v>375.13875868000002</v>
      </c>
      <c r="J172" s="128">
        <v>164.56392837999999</v>
      </c>
      <c r="K172" s="128">
        <v>362.94808458</v>
      </c>
      <c r="L172" s="128">
        <v>37508.910098220003</v>
      </c>
      <c r="M172" s="128">
        <v>9354.5919855100001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13">
        <v>45474</v>
      </c>
      <c r="B173" s="128">
        <v>39675.715741270003</v>
      </c>
      <c r="C173" s="128">
        <v>966.79348307999999</v>
      </c>
      <c r="D173" s="128">
        <v>57.157809919999998</v>
      </c>
      <c r="E173" s="128">
        <v>0</v>
      </c>
      <c r="F173" s="128">
        <v>54.835946710000002</v>
      </c>
      <c r="G173" s="128">
        <v>2.3218632100000001</v>
      </c>
      <c r="H173" s="128">
        <v>909.63567316000001</v>
      </c>
      <c r="I173" s="128">
        <v>376.35677508999999</v>
      </c>
      <c r="J173" s="128">
        <v>157.7839242</v>
      </c>
      <c r="K173" s="128">
        <v>375.49497387000002</v>
      </c>
      <c r="L173" s="128">
        <v>38708.922258190003</v>
      </c>
      <c r="M173" s="128">
        <v>9546.95401064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13">
        <v>45505</v>
      </c>
      <c r="B174" s="128">
        <v>40788.52485337</v>
      </c>
      <c r="C174" s="128">
        <v>1001.4574082300001</v>
      </c>
      <c r="D174" s="128">
        <v>63.825687629999997</v>
      </c>
      <c r="E174" s="128">
        <v>0</v>
      </c>
      <c r="F174" s="128">
        <v>61.584982480000001</v>
      </c>
      <c r="G174" s="128">
        <v>2.2407051500000001</v>
      </c>
      <c r="H174" s="128">
        <v>937.63172059999999</v>
      </c>
      <c r="I174" s="128">
        <v>378.89544767000001</v>
      </c>
      <c r="J174" s="128">
        <v>155.08703678000001</v>
      </c>
      <c r="K174" s="128">
        <v>403.64923614999998</v>
      </c>
      <c r="L174" s="128">
        <v>39787.067445139997</v>
      </c>
      <c r="M174" s="128">
        <v>9508.2970743099995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13">
        <v>45536</v>
      </c>
      <c r="B175" s="128">
        <v>42309.679001589997</v>
      </c>
      <c r="C175" s="128">
        <v>1008.07951885</v>
      </c>
      <c r="D175" s="128">
        <v>74.575850990000006</v>
      </c>
      <c r="E175" s="128">
        <v>0</v>
      </c>
      <c r="F175" s="128">
        <v>72.416109180000007</v>
      </c>
      <c r="G175" s="128">
        <v>2.1597418099999999</v>
      </c>
      <c r="H175" s="128">
        <v>933.50366785999995</v>
      </c>
      <c r="I175" s="128">
        <v>372.63218283999998</v>
      </c>
      <c r="J175" s="128">
        <v>150.28549667999999</v>
      </c>
      <c r="K175" s="128">
        <v>410.58598833999997</v>
      </c>
      <c r="L175" s="128">
        <v>41301.599482739999</v>
      </c>
      <c r="M175" s="128">
        <v>9810.5849171200007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13">
        <v>45566</v>
      </c>
      <c r="B176" s="128">
        <v>42044.32382433</v>
      </c>
      <c r="C176" s="128">
        <v>995.44427618999998</v>
      </c>
      <c r="D176" s="128">
        <v>103.69132791</v>
      </c>
      <c r="E176" s="128">
        <v>0</v>
      </c>
      <c r="F176" s="128">
        <v>79.895816819999993</v>
      </c>
      <c r="G176" s="128">
        <v>23.795511090000002</v>
      </c>
      <c r="H176" s="128">
        <v>891.75294828000006</v>
      </c>
      <c r="I176" s="128">
        <v>353.90625376999998</v>
      </c>
      <c r="J176" s="128">
        <v>140.17824723999999</v>
      </c>
      <c r="K176" s="128">
        <v>397.66844727</v>
      </c>
      <c r="L176" s="128">
        <v>41048.879548140001</v>
      </c>
      <c r="M176" s="128">
        <v>9883.5569336200006</v>
      </c>
      <c r="N176" s="128"/>
      <c r="O176" s="128"/>
      <c r="P176" s="128"/>
      <c r="Q176" s="128"/>
      <c r="R176" s="128"/>
      <c r="S176" s="128"/>
      <c r="T176" s="128"/>
    </row>
    <row r="177" spans="1:20">
      <c r="A177" s="13">
        <v>45597</v>
      </c>
      <c r="B177" s="128">
        <v>44329.135764890001</v>
      </c>
      <c r="C177" s="128">
        <v>988.90214567999999</v>
      </c>
      <c r="D177" s="128">
        <v>132.26109726999999</v>
      </c>
      <c r="E177" s="128">
        <v>0</v>
      </c>
      <c r="F177" s="128">
        <v>90.232286200000004</v>
      </c>
      <c r="G177" s="128">
        <v>42.028811070000003</v>
      </c>
      <c r="H177" s="128">
        <v>856.64104841000005</v>
      </c>
      <c r="I177" s="128">
        <v>339.76201598</v>
      </c>
      <c r="J177" s="128">
        <v>134.49866237000001</v>
      </c>
      <c r="K177" s="128">
        <v>382.38037006000002</v>
      </c>
      <c r="L177" s="128">
        <v>43340.233619209997</v>
      </c>
      <c r="M177" s="128">
        <v>10946.74351964</v>
      </c>
      <c r="N177" s="128"/>
      <c r="O177" s="128"/>
      <c r="P177" s="128"/>
      <c r="Q177" s="128"/>
      <c r="R177" s="128"/>
      <c r="S177" s="128"/>
      <c r="T177" s="128"/>
    </row>
    <row r="178" spans="1:20">
      <c r="A178" s="13">
        <v>45627</v>
      </c>
      <c r="B178" s="128">
        <v>44686.667588739998</v>
      </c>
      <c r="C178" s="128">
        <v>921.20718065999995</v>
      </c>
      <c r="D178" s="128">
        <v>72.706588929999995</v>
      </c>
      <c r="E178" s="128">
        <v>0</v>
      </c>
      <c r="F178" s="128">
        <v>57.206717529999999</v>
      </c>
      <c r="G178" s="128">
        <v>15.4998714</v>
      </c>
      <c r="H178" s="128">
        <v>848.50059173</v>
      </c>
      <c r="I178" s="128">
        <v>340.29317961999999</v>
      </c>
      <c r="J178" s="128">
        <v>130.16066864999999</v>
      </c>
      <c r="K178" s="128">
        <v>378.04674346000002</v>
      </c>
      <c r="L178" s="128">
        <v>43765.460408079998</v>
      </c>
      <c r="M178" s="128">
        <v>11158.970258470001</v>
      </c>
      <c r="N178" s="128"/>
      <c r="O178" s="128"/>
      <c r="P178" s="128"/>
      <c r="Q178" s="128"/>
      <c r="R178" s="128"/>
      <c r="S178" s="128"/>
      <c r="T178" s="128"/>
    </row>
    <row r="179" spans="1:20">
      <c r="A179" s="13">
        <v>45658</v>
      </c>
      <c r="B179" s="128">
        <v>44135.033947969998</v>
      </c>
      <c r="C179" s="128">
        <v>894.20644133999997</v>
      </c>
      <c r="D179" s="128">
        <v>83.916266219999997</v>
      </c>
      <c r="E179" s="128">
        <v>0</v>
      </c>
      <c r="F179" s="128">
        <v>68.506435019999998</v>
      </c>
      <c r="G179" s="128">
        <v>15.409831199999999</v>
      </c>
      <c r="H179" s="128">
        <v>810.29017511999996</v>
      </c>
      <c r="I179" s="128">
        <v>321.19003991</v>
      </c>
      <c r="J179" s="128">
        <v>122.5847758</v>
      </c>
      <c r="K179" s="128">
        <v>366.51535940999997</v>
      </c>
      <c r="L179" s="128">
        <v>43240.827506629998</v>
      </c>
      <c r="M179" s="128">
        <v>10682.520103119999</v>
      </c>
      <c r="N179" s="128"/>
      <c r="O179" s="128"/>
      <c r="P179" s="128"/>
      <c r="Q179" s="128"/>
      <c r="R179" s="128"/>
      <c r="S179" s="128"/>
      <c r="T179" s="128"/>
    </row>
    <row r="180" spans="1:20">
      <c r="A180" s="13">
        <v>45689</v>
      </c>
      <c r="B180" s="128">
        <v>45892.90318904</v>
      </c>
      <c r="C180" s="128">
        <v>877.95912948</v>
      </c>
      <c r="D180" s="128">
        <v>80.89293327</v>
      </c>
      <c r="E180" s="128">
        <v>0</v>
      </c>
      <c r="F180" s="128">
        <v>68.574807079999999</v>
      </c>
      <c r="G180" s="128">
        <v>12.318126189999999</v>
      </c>
      <c r="H180" s="128">
        <v>797.06619621000004</v>
      </c>
      <c r="I180" s="128">
        <v>320.92786817000001</v>
      </c>
      <c r="J180" s="128">
        <v>115.46817317999999</v>
      </c>
      <c r="K180" s="128">
        <v>360.67015486000003</v>
      </c>
      <c r="L180" s="128">
        <v>45014.944059560003</v>
      </c>
      <c r="M180" s="128">
        <v>11164.23958064</v>
      </c>
      <c r="N180" s="128"/>
      <c r="O180" s="128"/>
      <c r="P180" s="128"/>
      <c r="Q180" s="128"/>
      <c r="R180" s="128"/>
      <c r="S180" s="128"/>
      <c r="T180" s="128"/>
    </row>
    <row r="181" spans="1:20">
      <c r="A181" s="13">
        <v>45717</v>
      </c>
      <c r="B181" s="128">
        <v>48460.576279940004</v>
      </c>
      <c r="C181" s="128">
        <v>859.54995831999997</v>
      </c>
      <c r="D181" s="128">
        <v>77.168647419999999</v>
      </c>
      <c r="E181" s="128">
        <v>0</v>
      </c>
      <c r="F181" s="128">
        <v>66.934825059999994</v>
      </c>
      <c r="G181" s="128">
        <v>10.23382236</v>
      </c>
      <c r="H181" s="128">
        <v>782.38131090000002</v>
      </c>
      <c r="I181" s="128">
        <v>314.13865719</v>
      </c>
      <c r="J181" s="128">
        <v>110.32018539000001</v>
      </c>
      <c r="K181" s="128">
        <v>357.92246832000001</v>
      </c>
      <c r="L181" s="128">
        <v>47601.026321619996</v>
      </c>
      <c r="M181" s="128">
        <v>10960.843054729999</v>
      </c>
      <c r="N181" s="128"/>
      <c r="O181" s="128"/>
      <c r="P181" s="128"/>
      <c r="Q181" s="128"/>
      <c r="R181" s="128"/>
      <c r="S181" s="128"/>
      <c r="T181" s="128"/>
    </row>
    <row r="182" spans="1:20">
      <c r="A182" s="13">
        <v>45748</v>
      </c>
      <c r="B182" s="128">
        <v>49619.669449139998</v>
      </c>
      <c r="C182" s="128">
        <v>876.11038592</v>
      </c>
      <c r="D182" s="128">
        <v>83.060635140000002</v>
      </c>
      <c r="E182" s="128">
        <v>0</v>
      </c>
      <c r="F182" s="128">
        <v>75.325511669999997</v>
      </c>
      <c r="G182" s="128">
        <v>7.7351234699999996</v>
      </c>
      <c r="H182" s="128">
        <v>793.04975077999995</v>
      </c>
      <c r="I182" s="128">
        <v>323.31716160000002</v>
      </c>
      <c r="J182" s="128">
        <v>106.54105837</v>
      </c>
      <c r="K182" s="128">
        <v>363.19153081000002</v>
      </c>
      <c r="L182" s="128">
        <v>48743.559063219996</v>
      </c>
      <c r="M182" s="128">
        <v>10471.524383149999</v>
      </c>
      <c r="N182" s="128"/>
      <c r="O182" s="128"/>
      <c r="P182" s="128"/>
      <c r="Q182" s="128"/>
      <c r="R182" s="128"/>
      <c r="S182" s="128"/>
      <c r="T182" s="128"/>
    </row>
    <row r="183" spans="1:20">
      <c r="A183" s="13">
        <v>45778</v>
      </c>
      <c r="B183" s="128">
        <v>51432.037694459999</v>
      </c>
      <c r="C183" s="128">
        <v>862.59309395000002</v>
      </c>
      <c r="D183" s="128">
        <v>83.576127850000006</v>
      </c>
      <c r="E183" s="128">
        <v>0</v>
      </c>
      <c r="F183" s="128">
        <v>79.432199870000005</v>
      </c>
      <c r="G183" s="128">
        <v>4.14392798</v>
      </c>
      <c r="H183" s="128">
        <v>779.01696609999999</v>
      </c>
      <c r="I183" s="128">
        <v>311.53756378000003</v>
      </c>
      <c r="J183" s="128">
        <v>122.85840363</v>
      </c>
      <c r="K183" s="128">
        <v>344.62099869000002</v>
      </c>
      <c r="L183" s="128">
        <v>50569.444600510004</v>
      </c>
      <c r="M183" s="128">
        <v>12560.848879769999</v>
      </c>
      <c r="N183" s="128"/>
      <c r="O183" s="128"/>
      <c r="P183" s="128"/>
      <c r="Q183" s="128"/>
      <c r="R183" s="128"/>
      <c r="S183" s="128"/>
      <c r="T183" s="128"/>
    </row>
    <row r="184" spans="1:20">
      <c r="A184" s="13">
        <v>45809</v>
      </c>
      <c r="B184" s="128">
        <v>53339.437292130002</v>
      </c>
      <c r="C184" s="128">
        <v>906.35540664999996</v>
      </c>
      <c r="D184" s="128">
        <v>149.44964883</v>
      </c>
      <c r="E184" s="128">
        <v>0</v>
      </c>
      <c r="F184" s="128">
        <v>148.89925633999999</v>
      </c>
      <c r="G184" s="128">
        <v>0.55039249000000001</v>
      </c>
      <c r="H184" s="128">
        <v>756.90575781999996</v>
      </c>
      <c r="I184" s="128">
        <v>144.51373971000001</v>
      </c>
      <c r="J184" s="128">
        <v>270.67390890000001</v>
      </c>
      <c r="K184" s="128">
        <v>341.71810921000002</v>
      </c>
      <c r="L184" s="128">
        <v>52433.081885480002</v>
      </c>
      <c r="M184" s="128">
        <v>13557.422209169999</v>
      </c>
      <c r="N184" s="128"/>
      <c r="O184" s="128"/>
      <c r="P184" s="128"/>
      <c r="Q184" s="128"/>
      <c r="R184" s="128"/>
      <c r="S184" s="128"/>
      <c r="T184" s="128"/>
    </row>
    <row r="185" spans="1:20">
      <c r="A185" s="13">
        <v>45839</v>
      </c>
      <c r="B185" s="128">
        <v>54223.69591486</v>
      </c>
      <c r="C185" s="128">
        <v>978.37130243000001</v>
      </c>
      <c r="D185" s="128">
        <v>209.47930790000001</v>
      </c>
      <c r="E185" s="128">
        <v>0</v>
      </c>
      <c r="F185" s="128">
        <v>209.018833</v>
      </c>
      <c r="G185" s="128">
        <v>0.46047490000000002</v>
      </c>
      <c r="H185" s="128">
        <v>768.89199453000003</v>
      </c>
      <c r="I185" s="128">
        <v>142.63138827</v>
      </c>
      <c r="J185" s="128">
        <v>316.84068687000001</v>
      </c>
      <c r="K185" s="128">
        <v>309.41991939000002</v>
      </c>
      <c r="L185" s="128">
        <v>53245.324612429999</v>
      </c>
      <c r="M185" s="128">
        <v>12892.77191263</v>
      </c>
      <c r="N185" s="128"/>
      <c r="O185" s="128"/>
      <c r="P185" s="128"/>
      <c r="Q185" s="128"/>
      <c r="R185" s="128"/>
      <c r="S185" s="128"/>
      <c r="T185" s="128"/>
    </row>
    <row r="186" spans="1:20">
      <c r="A186" s="13">
        <v>45870</v>
      </c>
      <c r="B186" s="128">
        <v>56488.262922829999</v>
      </c>
      <c r="C186" s="128">
        <v>988.45761632000006</v>
      </c>
      <c r="D186" s="128">
        <v>216.39309904000001</v>
      </c>
      <c r="E186" s="128">
        <v>0</v>
      </c>
      <c r="F186" s="128">
        <v>216.32778045000001</v>
      </c>
      <c r="G186" s="128">
        <v>6.5318589999999996E-2</v>
      </c>
      <c r="H186" s="128">
        <v>772.06451728000002</v>
      </c>
      <c r="I186" s="128">
        <v>133.86366322999999</v>
      </c>
      <c r="J186" s="128">
        <v>345.02539762999999</v>
      </c>
      <c r="K186" s="128">
        <v>293.17545641999999</v>
      </c>
      <c r="L186" s="128">
        <v>55499.805306510003</v>
      </c>
      <c r="M186" s="128">
        <v>13024.179544770001</v>
      </c>
      <c r="N186" s="128"/>
      <c r="O186" s="128"/>
      <c r="P186" s="128"/>
      <c r="Q186" s="128"/>
      <c r="R186" s="128"/>
      <c r="S186" s="128"/>
      <c r="T186" s="128"/>
    </row>
    <row r="187" spans="1:20">
      <c r="A187" s="13">
        <v>45901</v>
      </c>
      <c r="B187" s="128">
        <v>56784.324625820002</v>
      </c>
      <c r="C187" s="128">
        <v>969.92956282</v>
      </c>
      <c r="D187" s="128">
        <v>227.75975557999999</v>
      </c>
      <c r="E187" s="128">
        <v>0</v>
      </c>
      <c r="F187" s="128">
        <v>227.75975557999999</v>
      </c>
      <c r="G187" s="128">
        <v>0</v>
      </c>
      <c r="H187" s="128">
        <v>742.16980723999995</v>
      </c>
      <c r="I187" s="128">
        <v>117.16054697</v>
      </c>
      <c r="J187" s="128">
        <v>339.73432302999998</v>
      </c>
      <c r="K187" s="128">
        <v>285.27493723999999</v>
      </c>
      <c r="L187" s="128">
        <v>55814.395063000004</v>
      </c>
      <c r="M187" s="128">
        <v>11901.3113079</v>
      </c>
      <c r="N187" s="128"/>
      <c r="O187" s="128"/>
      <c r="P187" s="128"/>
      <c r="Q187" s="128"/>
      <c r="R187" s="128"/>
      <c r="S187" s="128"/>
      <c r="T187" s="128"/>
    </row>
    <row r="188" spans="1:20">
      <c r="A188" s="13">
        <v>45931</v>
      </c>
      <c r="B188" s="128">
        <v>61175.52620357</v>
      </c>
      <c r="C188" s="128">
        <v>998.03332637999995</v>
      </c>
      <c r="D188" s="128">
        <v>281.74171138000003</v>
      </c>
      <c r="E188" s="128">
        <v>0</v>
      </c>
      <c r="F188" s="128">
        <v>281.74171138000003</v>
      </c>
      <c r="G188" s="128">
        <v>0</v>
      </c>
      <c r="H188" s="128">
        <v>716.29161499999998</v>
      </c>
      <c r="I188" s="128">
        <v>108.52389838000001</v>
      </c>
      <c r="J188" s="128">
        <v>335.37283273000003</v>
      </c>
      <c r="K188" s="128">
        <v>272.39488389000002</v>
      </c>
      <c r="L188" s="128">
        <v>60177.492877190001</v>
      </c>
      <c r="M188" s="128">
        <v>13026.02425235</v>
      </c>
      <c r="N188" s="128"/>
      <c r="O188" s="128"/>
      <c r="P188" s="128"/>
      <c r="Q188" s="128"/>
      <c r="R188" s="128"/>
      <c r="S188" s="128"/>
      <c r="T188" s="128"/>
    </row>
    <row r="189" spans="1:20">
      <c r="A189" s="13">
        <v>45962</v>
      </c>
      <c r="B189" s="128">
        <v>63994.202315800001</v>
      </c>
      <c r="C189" s="128">
        <v>1013.60346335</v>
      </c>
      <c r="D189" s="128">
        <v>318.76067416000001</v>
      </c>
      <c r="E189" s="128">
        <v>0</v>
      </c>
      <c r="F189" s="128">
        <v>318.76067416000001</v>
      </c>
      <c r="G189" s="128">
        <v>0</v>
      </c>
      <c r="H189" s="128">
        <v>694.84278918999996</v>
      </c>
      <c r="I189" s="128">
        <v>100.48320097</v>
      </c>
      <c r="J189" s="128">
        <v>331.36581386</v>
      </c>
      <c r="K189" s="128">
        <v>262.99377435999997</v>
      </c>
      <c r="L189" s="128">
        <v>62980.598852449999</v>
      </c>
      <c r="M189" s="128">
        <v>14003.933982230001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229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7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 hidden="1" outlineLevel="1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 hidden="1" outlineLevel="1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 hidden="1" outlineLevel="1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 hidden="1" outlineLevel="1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 hidden="1" outlineLevel="1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  <row r="170" spans="1:28" hidden="1" outlineLevel="1">
      <c r="A170" s="13">
        <v>45383</v>
      </c>
      <c r="B170" s="128">
        <v>14020.8208827</v>
      </c>
      <c r="C170" s="128">
        <v>10678.639216400001</v>
      </c>
      <c r="D170" s="128">
        <v>10509.83032103</v>
      </c>
      <c r="E170" s="128">
        <v>5733.7625066099999</v>
      </c>
      <c r="F170" s="128">
        <v>4161.2206890400003</v>
      </c>
      <c r="G170" s="128">
        <v>614.84712537999997</v>
      </c>
      <c r="H170" s="128">
        <v>168.80889536999999</v>
      </c>
      <c r="I170" s="128">
        <v>3.3333314700000001</v>
      </c>
      <c r="J170" s="128">
        <v>4.5448024</v>
      </c>
      <c r="K170" s="128">
        <v>160.93076149999999</v>
      </c>
      <c r="L170" s="128">
        <v>1459.97973217</v>
      </c>
      <c r="M170" s="128">
        <v>1375.60971466</v>
      </c>
      <c r="N170" s="128">
        <v>2.5579999999999999E-5</v>
      </c>
      <c r="O170" s="128">
        <v>18.615209799999999</v>
      </c>
      <c r="P170" s="128">
        <v>1356.99447928</v>
      </c>
      <c r="Q170" s="128">
        <v>84.370017509999997</v>
      </c>
      <c r="R170" s="128">
        <v>0</v>
      </c>
      <c r="S170" s="128">
        <v>9.9785699999999995</v>
      </c>
      <c r="T170" s="128">
        <v>74.391447510000006</v>
      </c>
      <c r="U170" s="128">
        <v>1882.2019341299999</v>
      </c>
      <c r="V170" s="128">
        <v>1857.6637637900001</v>
      </c>
      <c r="W170" s="128"/>
      <c r="X170" s="128"/>
      <c r="Y170" s="128"/>
      <c r="Z170" s="128"/>
      <c r="AA170" s="128"/>
      <c r="AB170" s="128"/>
    </row>
    <row r="171" spans="1:28" hidden="1" outlineLevel="1">
      <c r="A171" s="13">
        <v>45413</v>
      </c>
      <c r="B171" s="128">
        <v>14340.9928043</v>
      </c>
      <c r="C171" s="128">
        <v>10919.912569779999</v>
      </c>
      <c r="D171" s="128">
        <v>10747.96148086</v>
      </c>
      <c r="E171" s="128">
        <v>5846.4471517900001</v>
      </c>
      <c r="F171" s="128">
        <v>4279.2464230400001</v>
      </c>
      <c r="G171" s="128">
        <v>622.26790602999995</v>
      </c>
      <c r="H171" s="128">
        <v>171.95108891999999</v>
      </c>
      <c r="I171" s="128">
        <v>3.3976321399999998</v>
      </c>
      <c r="J171" s="128">
        <v>4.65321096</v>
      </c>
      <c r="K171" s="128">
        <v>163.90024582000001</v>
      </c>
      <c r="L171" s="128">
        <v>1547.6539227200001</v>
      </c>
      <c r="M171" s="128">
        <v>1468.0838203999999</v>
      </c>
      <c r="N171" s="128">
        <v>0</v>
      </c>
      <c r="O171" s="128">
        <v>17.934032689999999</v>
      </c>
      <c r="P171" s="128">
        <v>1450.1497877100001</v>
      </c>
      <c r="Q171" s="128">
        <v>79.570102320000004</v>
      </c>
      <c r="R171" s="128">
        <v>0</v>
      </c>
      <c r="S171" s="128">
        <v>10.159436319999999</v>
      </c>
      <c r="T171" s="128">
        <v>69.410666000000006</v>
      </c>
      <c r="U171" s="128">
        <v>1873.4263117999999</v>
      </c>
      <c r="V171" s="128">
        <v>1982.1064253699999</v>
      </c>
      <c r="W171" s="128"/>
      <c r="X171" s="128"/>
      <c r="Y171" s="128"/>
      <c r="Z171" s="128"/>
      <c r="AA171" s="128"/>
      <c r="AB171" s="128"/>
    </row>
    <row r="172" spans="1:28" hidden="1" outlineLevel="1">
      <c r="A172" s="13">
        <v>45444</v>
      </c>
      <c r="B172" s="128">
        <v>14550.323283309999</v>
      </c>
      <c r="C172" s="128">
        <v>11091.285021989999</v>
      </c>
      <c r="D172" s="128">
        <v>10919.78611409</v>
      </c>
      <c r="E172" s="128">
        <v>5988.1061513900004</v>
      </c>
      <c r="F172" s="128">
        <v>4320.8457607399996</v>
      </c>
      <c r="G172" s="128">
        <v>610.83420195999997</v>
      </c>
      <c r="H172" s="128">
        <v>171.49890790000001</v>
      </c>
      <c r="I172" s="128">
        <v>3.3947195799999998</v>
      </c>
      <c r="J172" s="128">
        <v>4.6236519400000002</v>
      </c>
      <c r="K172" s="128">
        <v>163.48053637999999</v>
      </c>
      <c r="L172" s="128">
        <v>1589.1647381499999</v>
      </c>
      <c r="M172" s="128">
        <v>1510.7008639999999</v>
      </c>
      <c r="N172" s="128">
        <v>0</v>
      </c>
      <c r="O172" s="128">
        <v>17.41583498</v>
      </c>
      <c r="P172" s="128">
        <v>1493.2850290199999</v>
      </c>
      <c r="Q172" s="128">
        <v>78.463874149999995</v>
      </c>
      <c r="R172" s="128">
        <v>0</v>
      </c>
      <c r="S172" s="128">
        <v>10.178091070000001</v>
      </c>
      <c r="T172" s="128">
        <v>68.285783080000002</v>
      </c>
      <c r="U172" s="128">
        <v>1869.87352317</v>
      </c>
      <c r="V172" s="128">
        <v>2017.50299857</v>
      </c>
      <c r="W172" s="128"/>
      <c r="X172" s="128"/>
      <c r="Y172" s="128"/>
      <c r="Z172" s="128"/>
      <c r="AA172" s="128"/>
      <c r="AB172" s="128"/>
    </row>
    <row r="173" spans="1:28" hidden="1" outlineLevel="1">
      <c r="A173" s="13">
        <v>45474</v>
      </c>
      <c r="B173" s="128">
        <v>14967.23999113</v>
      </c>
      <c r="C173" s="128">
        <v>11449.56748091</v>
      </c>
      <c r="D173" s="128">
        <v>11277.655785139999</v>
      </c>
      <c r="E173" s="128">
        <v>6251.3999732700004</v>
      </c>
      <c r="F173" s="128">
        <v>4425.6669410000004</v>
      </c>
      <c r="G173" s="128">
        <v>600.58887087000005</v>
      </c>
      <c r="H173" s="128">
        <v>171.91169576999999</v>
      </c>
      <c r="I173" s="128">
        <v>3.3912598200000001</v>
      </c>
      <c r="J173" s="128">
        <v>4.69972645</v>
      </c>
      <c r="K173" s="128">
        <v>163.82070949999999</v>
      </c>
      <c r="L173" s="128">
        <v>1664.23625861</v>
      </c>
      <c r="M173" s="128">
        <v>1586.5029681799999</v>
      </c>
      <c r="N173" s="128">
        <v>0</v>
      </c>
      <c r="O173" s="128">
        <v>16.71768372</v>
      </c>
      <c r="P173" s="128">
        <v>1569.78528446</v>
      </c>
      <c r="Q173" s="128">
        <v>77.733290429999997</v>
      </c>
      <c r="R173" s="128">
        <v>0</v>
      </c>
      <c r="S173" s="128">
        <v>10.30854989</v>
      </c>
      <c r="T173" s="128">
        <v>67.424740540000002</v>
      </c>
      <c r="U173" s="128">
        <v>1853.43625161</v>
      </c>
      <c r="V173" s="128">
        <v>2073.4119694800002</v>
      </c>
      <c r="W173" s="128"/>
      <c r="X173" s="128"/>
      <c r="Y173" s="128"/>
      <c r="Z173" s="128"/>
      <c r="AA173" s="128"/>
      <c r="AB173" s="128"/>
    </row>
    <row r="174" spans="1:28" hidden="1" outlineLevel="1">
      <c r="A174" s="13">
        <v>45505</v>
      </c>
      <c r="B174" s="128">
        <v>15474.344418049999</v>
      </c>
      <c r="C174" s="128">
        <v>11893.905373899999</v>
      </c>
      <c r="D174" s="128">
        <v>11721.04171141</v>
      </c>
      <c r="E174" s="128">
        <v>6455.3143837199996</v>
      </c>
      <c r="F174" s="128">
        <v>4659.8252613599998</v>
      </c>
      <c r="G174" s="128">
        <v>605.90206633000003</v>
      </c>
      <c r="H174" s="128">
        <v>172.86366249</v>
      </c>
      <c r="I174" s="128">
        <v>3.3892323499999999</v>
      </c>
      <c r="J174" s="128">
        <v>4.7287981200000004</v>
      </c>
      <c r="K174" s="128">
        <v>164.74563201999999</v>
      </c>
      <c r="L174" s="128">
        <v>1716.97865677</v>
      </c>
      <c r="M174" s="128">
        <v>1639.7902460400001</v>
      </c>
      <c r="N174" s="128">
        <v>0</v>
      </c>
      <c r="O174" s="128">
        <v>16.256484180000001</v>
      </c>
      <c r="P174" s="128">
        <v>1623.5337618599999</v>
      </c>
      <c r="Q174" s="128">
        <v>77.188410730000001</v>
      </c>
      <c r="R174" s="128">
        <v>0</v>
      </c>
      <c r="S174" s="128">
        <v>10.358694359999999</v>
      </c>
      <c r="T174" s="128">
        <v>66.82971637</v>
      </c>
      <c r="U174" s="128">
        <v>1863.4603873799999</v>
      </c>
      <c r="V174" s="128">
        <v>2137.6488229699999</v>
      </c>
      <c r="W174" s="128"/>
      <c r="X174" s="128"/>
      <c r="Y174" s="128"/>
      <c r="Z174" s="128"/>
      <c r="AA174" s="128"/>
      <c r="AB174" s="128"/>
    </row>
    <row r="175" spans="1:28" hidden="1" outlineLevel="1">
      <c r="A175" s="13">
        <v>45536</v>
      </c>
      <c r="B175" s="128">
        <v>15759.98368401</v>
      </c>
      <c r="C175" s="128">
        <v>12099.18051106</v>
      </c>
      <c r="D175" s="128">
        <v>11926.470718009999</v>
      </c>
      <c r="E175" s="128">
        <v>6588.6330314699999</v>
      </c>
      <c r="F175" s="128">
        <v>4720.0891134000003</v>
      </c>
      <c r="G175" s="128">
        <v>617.74857313999996</v>
      </c>
      <c r="H175" s="128">
        <v>172.70979305</v>
      </c>
      <c r="I175" s="128">
        <v>3.57686708</v>
      </c>
      <c r="J175" s="128">
        <v>4.74641571</v>
      </c>
      <c r="K175" s="128">
        <v>164.38651025999999</v>
      </c>
      <c r="L175" s="128">
        <v>1767.2770378099999</v>
      </c>
      <c r="M175" s="128">
        <v>1699.3411924899999</v>
      </c>
      <c r="N175" s="128">
        <v>0</v>
      </c>
      <c r="O175" s="128">
        <v>15.086997090000001</v>
      </c>
      <c r="P175" s="128">
        <v>1684.2541954000001</v>
      </c>
      <c r="Q175" s="128">
        <v>67.935845319999999</v>
      </c>
      <c r="R175" s="128">
        <v>0</v>
      </c>
      <c r="S175" s="128">
        <v>3.5925069199999999</v>
      </c>
      <c r="T175" s="128">
        <v>64.343338399999993</v>
      </c>
      <c r="U175" s="128">
        <v>1893.52613514</v>
      </c>
      <c r="V175" s="128">
        <v>2194.8158385199999</v>
      </c>
      <c r="W175" s="128"/>
      <c r="X175" s="128"/>
      <c r="Y175" s="128"/>
      <c r="Z175" s="128"/>
      <c r="AA175" s="128"/>
      <c r="AB175" s="128"/>
    </row>
    <row r="176" spans="1:28" hidden="1" outlineLevel="1">
      <c r="A176" s="13">
        <v>45566</v>
      </c>
      <c r="B176" s="128">
        <v>16103.57758087</v>
      </c>
      <c r="C176" s="128">
        <v>12365.29305925</v>
      </c>
      <c r="D176" s="128">
        <v>12230.639991829999</v>
      </c>
      <c r="E176" s="128">
        <v>6757.9594990599999</v>
      </c>
      <c r="F176" s="128">
        <v>4850.3396453300002</v>
      </c>
      <c r="G176" s="128">
        <v>622.34084743999995</v>
      </c>
      <c r="H176" s="128">
        <v>134.65306742000001</v>
      </c>
      <c r="I176" s="128">
        <v>3.4592514599999999</v>
      </c>
      <c r="J176" s="128">
        <v>4.7817632200000002</v>
      </c>
      <c r="K176" s="128">
        <v>126.41205273999999</v>
      </c>
      <c r="L176" s="128">
        <v>1831.6823162000001</v>
      </c>
      <c r="M176" s="128">
        <v>1764.5898174700001</v>
      </c>
      <c r="N176" s="128">
        <v>0.19424963000000001</v>
      </c>
      <c r="O176" s="128">
        <v>14.163597149999999</v>
      </c>
      <c r="P176" s="128">
        <v>1750.23197069</v>
      </c>
      <c r="Q176" s="128">
        <v>67.092498730000003</v>
      </c>
      <c r="R176" s="128">
        <v>0</v>
      </c>
      <c r="S176" s="128">
        <v>3.6023332899999998</v>
      </c>
      <c r="T176" s="128">
        <v>63.490165439999998</v>
      </c>
      <c r="U176" s="128">
        <v>1906.60220542</v>
      </c>
      <c r="V176" s="128">
        <v>2219.43978444</v>
      </c>
      <c r="W176" s="128"/>
      <c r="X176" s="128"/>
      <c r="Y176" s="128"/>
      <c r="Z176" s="128"/>
      <c r="AA176" s="128"/>
      <c r="AB176" s="128"/>
    </row>
    <row r="177" spans="1:28">
      <c r="A177" s="13">
        <v>45597</v>
      </c>
      <c r="B177" s="128">
        <v>16576.985293559999</v>
      </c>
      <c r="C177" s="128">
        <v>12731.401673980001</v>
      </c>
      <c r="D177" s="128">
        <v>12596.44319441</v>
      </c>
      <c r="E177" s="128">
        <v>6969.4620033199999</v>
      </c>
      <c r="F177" s="128">
        <v>4992.8855485800004</v>
      </c>
      <c r="G177" s="128">
        <v>634.09564250999995</v>
      </c>
      <c r="H177" s="128">
        <v>134.95847957000001</v>
      </c>
      <c r="I177" s="128">
        <v>3.5629958099999999</v>
      </c>
      <c r="J177" s="128">
        <v>4.8395545499999999</v>
      </c>
      <c r="K177" s="128">
        <v>126.55592921</v>
      </c>
      <c r="L177" s="128">
        <v>1885.8923467300001</v>
      </c>
      <c r="M177" s="128">
        <v>1818.9656776700001</v>
      </c>
      <c r="N177" s="128">
        <v>0.24735383</v>
      </c>
      <c r="O177" s="128">
        <v>13.747731959999999</v>
      </c>
      <c r="P177" s="128">
        <v>1804.97059188</v>
      </c>
      <c r="Q177" s="128">
        <v>66.926669059999995</v>
      </c>
      <c r="R177" s="128">
        <v>0</v>
      </c>
      <c r="S177" s="128">
        <v>3.6299623300000001</v>
      </c>
      <c r="T177" s="128">
        <v>63.296706729999997</v>
      </c>
      <c r="U177" s="128">
        <v>1959.6912728499999</v>
      </c>
      <c r="V177" s="128">
        <v>2314.6769139200001</v>
      </c>
      <c r="W177" s="128"/>
      <c r="X177" s="128"/>
      <c r="Y177" s="128"/>
      <c r="Z177" s="128"/>
      <c r="AA177" s="128"/>
      <c r="AB177" s="128"/>
    </row>
    <row r="178" spans="1:28">
      <c r="A178" s="13">
        <v>45627</v>
      </c>
      <c r="B178" s="128">
        <v>16517.896015570001</v>
      </c>
      <c r="C178" s="128">
        <v>12644.331881300001</v>
      </c>
      <c r="D178" s="128">
        <v>12537.4636286</v>
      </c>
      <c r="E178" s="128">
        <v>6914.6535626699997</v>
      </c>
      <c r="F178" s="128">
        <v>4982.3957807899997</v>
      </c>
      <c r="G178" s="128">
        <v>640.41428513999995</v>
      </c>
      <c r="H178" s="128">
        <v>106.8682527</v>
      </c>
      <c r="I178" s="128">
        <v>2.2719738899999999</v>
      </c>
      <c r="J178" s="128">
        <v>3.88392845</v>
      </c>
      <c r="K178" s="128">
        <v>100.71235036</v>
      </c>
      <c r="L178" s="128">
        <v>1905.5621520899999</v>
      </c>
      <c r="M178" s="128">
        <v>1846.53239328</v>
      </c>
      <c r="N178" s="128">
        <v>0.18816204</v>
      </c>
      <c r="O178" s="128">
        <v>13.30129271</v>
      </c>
      <c r="P178" s="128">
        <v>1833.0429385299999</v>
      </c>
      <c r="Q178" s="128">
        <v>59.029758809999997</v>
      </c>
      <c r="R178" s="128">
        <v>0</v>
      </c>
      <c r="S178" s="128">
        <v>3.66865693</v>
      </c>
      <c r="T178" s="128">
        <v>55.36110188</v>
      </c>
      <c r="U178" s="128">
        <v>1968.0019821799999</v>
      </c>
      <c r="V178" s="128">
        <v>2330.06820191</v>
      </c>
      <c r="W178" s="128"/>
      <c r="X178" s="128"/>
      <c r="Y178" s="128"/>
      <c r="Z178" s="128"/>
      <c r="AA178" s="128"/>
      <c r="AB178" s="128"/>
    </row>
    <row r="179" spans="1:28">
      <c r="A179" s="13">
        <v>45658</v>
      </c>
      <c r="B179" s="128">
        <v>16870.229529659999</v>
      </c>
      <c r="C179" s="128">
        <v>12973.629585320001</v>
      </c>
      <c r="D179" s="128">
        <v>12872.218515119999</v>
      </c>
      <c r="E179" s="128">
        <v>7267.4370392000001</v>
      </c>
      <c r="F179" s="128">
        <v>4956.4941135500003</v>
      </c>
      <c r="G179" s="128">
        <v>648.28736236999998</v>
      </c>
      <c r="H179" s="128">
        <v>101.4110702</v>
      </c>
      <c r="I179" s="128">
        <v>2.20517911</v>
      </c>
      <c r="J179" s="128">
        <v>3.9991511900000001</v>
      </c>
      <c r="K179" s="128">
        <v>95.206739900000002</v>
      </c>
      <c r="L179" s="128">
        <v>1925.8825872499999</v>
      </c>
      <c r="M179" s="128">
        <v>1866.19537487</v>
      </c>
      <c r="N179" s="128">
        <v>0.17694895999999999</v>
      </c>
      <c r="O179" s="128">
        <v>13.360974150000001</v>
      </c>
      <c r="P179" s="128">
        <v>1852.65745176</v>
      </c>
      <c r="Q179" s="128">
        <v>59.687212379999998</v>
      </c>
      <c r="R179" s="128">
        <v>0</v>
      </c>
      <c r="S179" s="128">
        <v>3.64991178</v>
      </c>
      <c r="T179" s="128">
        <v>56.037300600000002</v>
      </c>
      <c r="U179" s="128">
        <v>1970.71735709</v>
      </c>
      <c r="V179" s="128">
        <v>2344.39625828</v>
      </c>
      <c r="W179" s="128"/>
      <c r="X179" s="128"/>
      <c r="Y179" s="128"/>
      <c r="Z179" s="128"/>
      <c r="AA179" s="128"/>
      <c r="AB179" s="128"/>
    </row>
    <row r="180" spans="1:28">
      <c r="A180" s="13">
        <v>45689</v>
      </c>
      <c r="B180" s="128">
        <v>17114.187605849998</v>
      </c>
      <c r="C180" s="128">
        <v>13123.00364375</v>
      </c>
      <c r="D180" s="128">
        <v>13025.12436695</v>
      </c>
      <c r="E180" s="128">
        <v>7376.9542427200004</v>
      </c>
      <c r="F180" s="128">
        <v>4997.9657223200002</v>
      </c>
      <c r="G180" s="128">
        <v>650.20440191</v>
      </c>
      <c r="H180" s="128">
        <v>97.8792768</v>
      </c>
      <c r="I180" s="128">
        <v>2.2673621700000002</v>
      </c>
      <c r="J180" s="128">
        <v>1.25219277</v>
      </c>
      <c r="K180" s="128">
        <v>94.359721859999993</v>
      </c>
      <c r="L180" s="128">
        <v>1957.6730631</v>
      </c>
      <c r="M180" s="128">
        <v>1899.2206672100001</v>
      </c>
      <c r="N180" s="128">
        <v>0.22122124000000001</v>
      </c>
      <c r="O180" s="128">
        <v>14.06211433</v>
      </c>
      <c r="P180" s="128">
        <v>1884.9373316399999</v>
      </c>
      <c r="Q180" s="128">
        <v>58.452395889999998</v>
      </c>
      <c r="R180" s="128">
        <v>0</v>
      </c>
      <c r="S180" s="128">
        <v>3.62284126</v>
      </c>
      <c r="T180" s="128">
        <v>54.829554629999997</v>
      </c>
      <c r="U180" s="128">
        <v>2033.5108990000001</v>
      </c>
      <c r="V180" s="128">
        <v>2368.5321295799999</v>
      </c>
      <c r="W180" s="128"/>
      <c r="X180" s="128"/>
      <c r="Y180" s="128"/>
      <c r="Z180" s="128"/>
      <c r="AA180" s="128"/>
      <c r="AB180" s="128"/>
    </row>
    <row r="181" spans="1:28">
      <c r="A181" s="13">
        <v>45717</v>
      </c>
      <c r="B181" s="128">
        <v>17321.338405580002</v>
      </c>
      <c r="C181" s="128">
        <v>13252.33229798</v>
      </c>
      <c r="D181" s="128">
        <v>13214.754266440001</v>
      </c>
      <c r="E181" s="128">
        <v>7470.9331814400002</v>
      </c>
      <c r="F181" s="128">
        <v>5082.5121269199999</v>
      </c>
      <c r="G181" s="128">
        <v>661.30895808000002</v>
      </c>
      <c r="H181" s="128">
        <v>37.578031539999998</v>
      </c>
      <c r="I181" s="128">
        <v>2.1806415100000001</v>
      </c>
      <c r="J181" s="128">
        <v>1.21829772</v>
      </c>
      <c r="K181" s="128">
        <v>34.179092310000001</v>
      </c>
      <c r="L181" s="128">
        <v>1972.22938869</v>
      </c>
      <c r="M181" s="128">
        <v>1922.3360625600001</v>
      </c>
      <c r="N181" s="128">
        <v>0.18081162000000001</v>
      </c>
      <c r="O181" s="128">
        <v>13.41924242</v>
      </c>
      <c r="P181" s="128">
        <v>1908.73600852</v>
      </c>
      <c r="Q181" s="128">
        <v>49.893326129999998</v>
      </c>
      <c r="R181" s="128">
        <v>0</v>
      </c>
      <c r="S181" s="128">
        <v>3.6197607000000001</v>
      </c>
      <c r="T181" s="128">
        <v>46.273565429999998</v>
      </c>
      <c r="U181" s="128">
        <v>2096.77671891</v>
      </c>
      <c r="V181" s="128">
        <v>2372.0868228200002</v>
      </c>
      <c r="W181" s="128"/>
      <c r="X181" s="128"/>
      <c r="Y181" s="128"/>
      <c r="Z181" s="128"/>
      <c r="AA181" s="128"/>
      <c r="AB181" s="128"/>
    </row>
    <row r="182" spans="1:28">
      <c r="A182" s="13">
        <v>45748</v>
      </c>
      <c r="B182" s="128">
        <v>17633.522140900001</v>
      </c>
      <c r="C182" s="128">
        <v>13485.928810609999</v>
      </c>
      <c r="D182" s="128">
        <v>13448.07226683</v>
      </c>
      <c r="E182" s="128">
        <v>7893.1194172300002</v>
      </c>
      <c r="F182" s="128">
        <v>4871.2193206900001</v>
      </c>
      <c r="G182" s="128">
        <v>683.73352891000002</v>
      </c>
      <c r="H182" s="128">
        <v>37.856543780000003</v>
      </c>
      <c r="I182" s="128">
        <v>2.3366309599999999</v>
      </c>
      <c r="J182" s="128">
        <v>1.2074904200000001</v>
      </c>
      <c r="K182" s="128">
        <v>34.312422400000003</v>
      </c>
      <c r="L182" s="128">
        <v>1995.05645387</v>
      </c>
      <c r="M182" s="128">
        <v>1945.68614895</v>
      </c>
      <c r="N182" s="128">
        <v>0.27766690999999999</v>
      </c>
      <c r="O182" s="128">
        <v>12.87395843</v>
      </c>
      <c r="P182" s="128">
        <v>1932.53452361</v>
      </c>
      <c r="Q182" s="128">
        <v>49.370304920000002</v>
      </c>
      <c r="R182" s="128">
        <v>0</v>
      </c>
      <c r="S182" s="128">
        <v>3.6272657399999999</v>
      </c>
      <c r="T182" s="128">
        <v>45.743039179999997</v>
      </c>
      <c r="U182" s="128">
        <v>2152.5368764200002</v>
      </c>
      <c r="V182" s="128">
        <v>2337.2938781900002</v>
      </c>
      <c r="W182" s="128"/>
      <c r="X182" s="128"/>
      <c r="Y182" s="128"/>
      <c r="Z182" s="128"/>
      <c r="AA182" s="128"/>
      <c r="AB182" s="128"/>
    </row>
    <row r="183" spans="1:28">
      <c r="A183" s="13">
        <v>45778</v>
      </c>
      <c r="B183" s="128">
        <v>18151.702099940001</v>
      </c>
      <c r="C183" s="128">
        <v>13903.28441337</v>
      </c>
      <c r="D183" s="128">
        <v>13865.917037699999</v>
      </c>
      <c r="E183" s="128">
        <v>8186.8053342100002</v>
      </c>
      <c r="F183" s="128">
        <v>4989.5062883600003</v>
      </c>
      <c r="G183" s="128">
        <v>689.60541512999998</v>
      </c>
      <c r="H183" s="128">
        <v>37.367375670000001</v>
      </c>
      <c r="I183" s="128">
        <v>2.1360135800000002</v>
      </c>
      <c r="J183" s="128">
        <v>1.1892208900000001</v>
      </c>
      <c r="K183" s="128">
        <v>34.042141200000003</v>
      </c>
      <c r="L183" s="128">
        <v>2047.54413651</v>
      </c>
      <c r="M183" s="128">
        <v>1998.2057895999999</v>
      </c>
      <c r="N183" s="128">
        <v>0.39212727000000003</v>
      </c>
      <c r="O183" s="128">
        <v>12.24108882</v>
      </c>
      <c r="P183" s="128">
        <v>1985.57257351</v>
      </c>
      <c r="Q183" s="128">
        <v>49.338346909999999</v>
      </c>
      <c r="R183" s="128">
        <v>0</v>
      </c>
      <c r="S183" s="128">
        <v>3.6241066499999999</v>
      </c>
      <c r="T183" s="128">
        <v>45.714240259999997</v>
      </c>
      <c r="U183" s="128">
        <v>2200.8735500600001</v>
      </c>
      <c r="V183" s="128">
        <v>2377.3432968500001</v>
      </c>
      <c r="W183" s="128"/>
      <c r="X183" s="128"/>
      <c r="Y183" s="128"/>
      <c r="Z183" s="128"/>
      <c r="AA183" s="128"/>
      <c r="AB183" s="128"/>
    </row>
    <row r="184" spans="1:28">
      <c r="A184" s="13">
        <v>45809</v>
      </c>
      <c r="B184" s="128">
        <v>18518.43470853</v>
      </c>
      <c r="C184" s="128">
        <v>14188.38796534</v>
      </c>
      <c r="D184" s="128">
        <v>14150.697967030001</v>
      </c>
      <c r="E184" s="128">
        <v>8367.6194062400009</v>
      </c>
      <c r="F184" s="128">
        <v>5073.0525132299999</v>
      </c>
      <c r="G184" s="128">
        <v>710.02604756000005</v>
      </c>
      <c r="H184" s="128">
        <v>37.68999831</v>
      </c>
      <c r="I184" s="128">
        <v>2.1441839100000002</v>
      </c>
      <c r="J184" s="128">
        <v>1.17942842</v>
      </c>
      <c r="K184" s="128">
        <v>34.366385979999997</v>
      </c>
      <c r="L184" s="128">
        <v>2089.00786672</v>
      </c>
      <c r="M184" s="128">
        <v>2045.8477602999999</v>
      </c>
      <c r="N184" s="128">
        <v>0.39106972000000001</v>
      </c>
      <c r="O184" s="128">
        <v>11.25848014</v>
      </c>
      <c r="P184" s="128">
        <v>2034.1982104399999</v>
      </c>
      <c r="Q184" s="128">
        <v>43.160106419999998</v>
      </c>
      <c r="R184" s="128">
        <v>0</v>
      </c>
      <c r="S184" s="128">
        <v>3.6339155600000002</v>
      </c>
      <c r="T184" s="128">
        <v>39.52619086</v>
      </c>
      <c r="U184" s="128">
        <v>2241.0388764700001</v>
      </c>
      <c r="V184" s="128">
        <v>2443.9175184599999</v>
      </c>
      <c r="W184" s="128"/>
      <c r="X184" s="128"/>
      <c r="Y184" s="128"/>
      <c r="Z184" s="128"/>
      <c r="AA184" s="128"/>
      <c r="AB184" s="128"/>
    </row>
    <row r="185" spans="1:28">
      <c r="A185" s="13">
        <v>45839</v>
      </c>
      <c r="B185" s="128">
        <v>18988.585469919999</v>
      </c>
      <c r="C185" s="128">
        <v>14526.278702490001</v>
      </c>
      <c r="D185" s="128">
        <v>14488.66130634</v>
      </c>
      <c r="E185" s="128">
        <v>8556.8671893899991</v>
      </c>
      <c r="F185" s="128">
        <v>5204.9568695999997</v>
      </c>
      <c r="G185" s="128">
        <v>726.83724734999998</v>
      </c>
      <c r="H185" s="128">
        <v>37.617396149999998</v>
      </c>
      <c r="I185" s="128">
        <v>2.3387112399999999</v>
      </c>
      <c r="J185" s="128">
        <v>1.1714871</v>
      </c>
      <c r="K185" s="128">
        <v>34.107197810000002</v>
      </c>
      <c r="L185" s="128">
        <v>2176.3438744599998</v>
      </c>
      <c r="M185" s="128">
        <v>2135.0450720399999</v>
      </c>
      <c r="N185" s="128">
        <v>0.28053017000000002</v>
      </c>
      <c r="O185" s="128">
        <v>10.736163339999999</v>
      </c>
      <c r="P185" s="128">
        <v>2124.0283785299998</v>
      </c>
      <c r="Q185" s="128">
        <v>41.298802420000001</v>
      </c>
      <c r="R185" s="128">
        <v>0</v>
      </c>
      <c r="S185" s="128">
        <v>3.6448502399999998</v>
      </c>
      <c r="T185" s="128">
        <v>37.653952179999997</v>
      </c>
      <c r="U185" s="128">
        <v>2285.9628929700002</v>
      </c>
      <c r="V185" s="128">
        <v>2533.9719014100001</v>
      </c>
      <c r="W185" s="128"/>
      <c r="X185" s="128"/>
      <c r="Y185" s="128"/>
      <c r="Z185" s="128"/>
      <c r="AA185" s="128"/>
      <c r="AB185" s="128"/>
    </row>
    <row r="186" spans="1:28">
      <c r="A186" s="13">
        <v>45870</v>
      </c>
      <c r="B186" s="128">
        <v>19583.976604259999</v>
      </c>
      <c r="C186" s="128">
        <v>15021.38233678</v>
      </c>
      <c r="D186" s="128">
        <v>14984.75418681</v>
      </c>
      <c r="E186" s="128">
        <v>8886.3170198799999</v>
      </c>
      <c r="F186" s="128">
        <v>5340.3802486200002</v>
      </c>
      <c r="G186" s="128">
        <v>758.05691831000001</v>
      </c>
      <c r="H186" s="128">
        <v>36.628149970000003</v>
      </c>
      <c r="I186" s="128">
        <v>2.2061107</v>
      </c>
      <c r="J186" s="128">
        <v>1.14927823</v>
      </c>
      <c r="K186" s="128">
        <v>33.272761039999999</v>
      </c>
      <c r="L186" s="128">
        <v>2267.17934823</v>
      </c>
      <c r="M186" s="128">
        <v>2227.1241589599999</v>
      </c>
      <c r="N186" s="128">
        <v>0.37194295999999999</v>
      </c>
      <c r="O186" s="128">
        <v>10.25614667</v>
      </c>
      <c r="P186" s="128">
        <v>2216.49606933</v>
      </c>
      <c r="Q186" s="128">
        <v>40.05518927</v>
      </c>
      <c r="R186" s="128">
        <v>0</v>
      </c>
      <c r="S186" s="128">
        <v>3.6006926500000001</v>
      </c>
      <c r="T186" s="128">
        <v>36.45449662</v>
      </c>
      <c r="U186" s="128">
        <v>2295.4149192499999</v>
      </c>
      <c r="V186" s="128">
        <v>2615.6538984499998</v>
      </c>
      <c r="W186" s="128"/>
      <c r="X186" s="128"/>
      <c r="Y186" s="128"/>
      <c r="Z186" s="128"/>
      <c r="AA186" s="128"/>
      <c r="AB186" s="128"/>
    </row>
    <row r="187" spans="1:28">
      <c r="A187" s="13">
        <v>45901</v>
      </c>
      <c r="B187" s="128">
        <v>19570.306848200002</v>
      </c>
      <c r="C187" s="128">
        <v>14921.90098289</v>
      </c>
      <c r="D187" s="128">
        <v>14888.555221979999</v>
      </c>
      <c r="E187" s="128">
        <v>8874.5496516399999</v>
      </c>
      <c r="F187" s="128">
        <v>5242.1045179700004</v>
      </c>
      <c r="G187" s="128">
        <v>771.90105237</v>
      </c>
      <c r="H187" s="128">
        <v>33.345760910000003</v>
      </c>
      <c r="I187" s="128">
        <v>2.1719193699999999</v>
      </c>
      <c r="J187" s="128">
        <v>1.1468301000000001</v>
      </c>
      <c r="K187" s="128">
        <v>30.027011439999999</v>
      </c>
      <c r="L187" s="128">
        <v>2323.3041055399999</v>
      </c>
      <c r="M187" s="128">
        <v>2286.2199647799998</v>
      </c>
      <c r="N187" s="128">
        <v>0.64242102000000001</v>
      </c>
      <c r="O187" s="128">
        <v>11.83241145</v>
      </c>
      <c r="P187" s="128">
        <v>2273.7451323099999</v>
      </c>
      <c r="Q187" s="128">
        <v>37.084140759999997</v>
      </c>
      <c r="R187" s="128">
        <v>0</v>
      </c>
      <c r="S187" s="128">
        <v>3.60570184</v>
      </c>
      <c r="T187" s="128">
        <v>33.478438920000002</v>
      </c>
      <c r="U187" s="128">
        <v>2325.1017597700002</v>
      </c>
      <c r="V187" s="128">
        <v>2670.2558821799998</v>
      </c>
      <c r="W187" s="128"/>
      <c r="X187" s="128"/>
      <c r="Y187" s="128"/>
      <c r="Z187" s="128"/>
      <c r="AA187" s="128"/>
      <c r="AB187" s="128"/>
    </row>
    <row r="188" spans="1:28">
      <c r="A188" s="13">
        <v>45931</v>
      </c>
      <c r="B188" s="128">
        <v>20064.37694745</v>
      </c>
      <c r="C188" s="128">
        <v>15312.343528490001</v>
      </c>
      <c r="D188" s="128">
        <v>15278.80014205</v>
      </c>
      <c r="E188" s="128">
        <v>9067.3287619900002</v>
      </c>
      <c r="F188" s="128">
        <v>5419.6238156099998</v>
      </c>
      <c r="G188" s="128">
        <v>791.84756445000005</v>
      </c>
      <c r="H188" s="128">
        <v>33.543386439999999</v>
      </c>
      <c r="I188" s="128">
        <v>2.1955286100000002</v>
      </c>
      <c r="J188" s="128">
        <v>1.1549714900000001</v>
      </c>
      <c r="K188" s="128">
        <v>30.192886340000001</v>
      </c>
      <c r="L188" s="128">
        <v>2377.0701570299998</v>
      </c>
      <c r="M188" s="128">
        <v>2337.7187090399998</v>
      </c>
      <c r="N188" s="128">
        <v>0.66784878000000003</v>
      </c>
      <c r="O188" s="128">
        <v>12.214134469999999</v>
      </c>
      <c r="P188" s="128">
        <v>2324.8367257899999</v>
      </c>
      <c r="Q188" s="128">
        <v>39.351447989999997</v>
      </c>
      <c r="R188" s="128">
        <v>0</v>
      </c>
      <c r="S188" s="128">
        <v>3.6626441700000001</v>
      </c>
      <c r="T188" s="128">
        <v>35.688803819999997</v>
      </c>
      <c r="U188" s="128">
        <v>2374.96326193</v>
      </c>
      <c r="V188" s="128">
        <v>2735.3966245400002</v>
      </c>
      <c r="W188" s="128"/>
      <c r="X188" s="128"/>
      <c r="Y188" s="128"/>
      <c r="Z188" s="128"/>
      <c r="AA188" s="128"/>
      <c r="AB188" s="128"/>
    </row>
    <row r="189" spans="1:28">
      <c r="A189" s="13">
        <v>45962</v>
      </c>
      <c r="B189" s="128">
        <v>20835.046981849999</v>
      </c>
      <c r="C189" s="128">
        <v>15965.02611875</v>
      </c>
      <c r="D189" s="128">
        <v>15932.8680451</v>
      </c>
      <c r="E189" s="128">
        <v>9487.2467371999992</v>
      </c>
      <c r="F189" s="128">
        <v>5626.0990526699998</v>
      </c>
      <c r="G189" s="128">
        <v>819.52225523000004</v>
      </c>
      <c r="H189" s="128">
        <v>32.158073649999999</v>
      </c>
      <c r="I189" s="128">
        <v>2.1506357199999999</v>
      </c>
      <c r="J189" s="128">
        <v>1.15799944</v>
      </c>
      <c r="K189" s="128">
        <v>28.849438490000001</v>
      </c>
      <c r="L189" s="128">
        <v>2443.4993578799999</v>
      </c>
      <c r="M189" s="128">
        <v>2404.6626713400001</v>
      </c>
      <c r="N189" s="128">
        <v>0.17136661</v>
      </c>
      <c r="O189" s="128">
        <v>11.055996970000001</v>
      </c>
      <c r="P189" s="128">
        <v>2393.4353077599999</v>
      </c>
      <c r="Q189" s="128">
        <v>38.836686540000002</v>
      </c>
      <c r="R189" s="128">
        <v>0</v>
      </c>
      <c r="S189" s="128">
        <v>3.6820787400000001</v>
      </c>
      <c r="T189" s="128">
        <v>35.154607800000001</v>
      </c>
      <c r="U189" s="128">
        <v>2426.5215052200001</v>
      </c>
      <c r="V189" s="128">
        <v>2378.3284351100001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229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 hidden="1" outlineLevel="1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 hidden="1" outlineLevel="1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 hidden="1" outlineLevel="1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 hidden="1" outlineLevel="1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 hidden="1" outlineLevel="1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 hidden="1" outlineLevel="1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 hidden="1" outlineLevel="1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 hidden="1" outlineLevel="1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 hidden="1" outlineLevel="1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 hidden="1" outlineLevel="1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 hidden="1" outlineLevel="1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 hidden="1" outlineLevel="1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 hidden="1" outlineLevel="1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  <row r="170" spans="1:22" ht="13.8" hidden="1" outlineLevel="1">
      <c r="A170" s="13">
        <v>45383</v>
      </c>
      <c r="B170" s="129">
        <v>120772.95817945</v>
      </c>
      <c r="C170" s="112">
        <v>2297.6208495999999</v>
      </c>
      <c r="D170" s="129">
        <v>401.57046638000003</v>
      </c>
      <c r="E170" s="129">
        <v>1896.05038322</v>
      </c>
      <c r="F170" s="129">
        <v>533.26155842999992</v>
      </c>
      <c r="G170" s="129">
        <v>394.23596623999998</v>
      </c>
      <c r="H170" s="129">
        <v>139.02559219</v>
      </c>
      <c r="I170" s="129">
        <v>37185.10205229</v>
      </c>
      <c r="J170" s="129">
        <v>3635.1293409500004</v>
      </c>
      <c r="K170" s="129">
        <v>33549.97271134</v>
      </c>
      <c r="L170" s="129">
        <v>80756.973719129994</v>
      </c>
      <c r="M170" s="129">
        <v>78102.502643</v>
      </c>
      <c r="N170" s="129">
        <v>2654.4710761299998</v>
      </c>
      <c r="O170" s="129">
        <v>699.21439611999995</v>
      </c>
      <c r="P170" s="129">
        <v>1084.5912584499999</v>
      </c>
      <c r="Q170" s="131"/>
      <c r="R170" s="131"/>
      <c r="S170" s="131"/>
      <c r="T170" s="131"/>
      <c r="U170" s="131"/>
      <c r="V170" s="131"/>
    </row>
    <row r="171" spans="1:22" ht="13.8" hidden="1" outlineLevel="1">
      <c r="A171" s="13">
        <v>45413</v>
      </c>
      <c r="B171" s="129">
        <v>122965.04928380001</v>
      </c>
      <c r="C171" s="112">
        <v>2333.1867251900003</v>
      </c>
      <c r="D171" s="129">
        <v>376.13825648000005</v>
      </c>
      <c r="E171" s="129">
        <v>1957.0484687099997</v>
      </c>
      <c r="F171" s="129">
        <v>854.4826366499999</v>
      </c>
      <c r="G171" s="129">
        <v>380.23403654000003</v>
      </c>
      <c r="H171" s="129">
        <v>474.24860010999998</v>
      </c>
      <c r="I171" s="129">
        <v>37556.364945080008</v>
      </c>
      <c r="J171" s="129">
        <v>3591.9000540799998</v>
      </c>
      <c r="K171" s="129">
        <v>33964.464890999996</v>
      </c>
      <c r="L171" s="129">
        <v>82221.014976879989</v>
      </c>
      <c r="M171" s="129">
        <v>79377.6830587</v>
      </c>
      <c r="N171" s="129">
        <v>2843.3319181799998</v>
      </c>
      <c r="O171" s="129">
        <v>586.96790172999999</v>
      </c>
      <c r="P171" s="129">
        <v>1177.1246008600001</v>
      </c>
      <c r="Q171" s="131"/>
      <c r="R171" s="131"/>
      <c r="S171" s="131"/>
      <c r="T171" s="131"/>
      <c r="U171" s="131"/>
      <c r="V171" s="131"/>
    </row>
    <row r="172" spans="1:22" ht="13.8" hidden="1" outlineLevel="1">
      <c r="A172" s="13">
        <v>45444</v>
      </c>
      <c r="B172" s="129">
        <v>127736.1102349</v>
      </c>
      <c r="C172" s="112">
        <v>2970.9447856500001</v>
      </c>
      <c r="D172" s="129">
        <v>432.81560038999999</v>
      </c>
      <c r="E172" s="129">
        <v>2538.1291852599998</v>
      </c>
      <c r="F172" s="129">
        <v>737.26012612999989</v>
      </c>
      <c r="G172" s="129">
        <v>375.93424851999998</v>
      </c>
      <c r="H172" s="129">
        <v>361.32587761000002</v>
      </c>
      <c r="I172" s="129">
        <v>39594.787965630007</v>
      </c>
      <c r="J172" s="129">
        <v>3520.5916580900002</v>
      </c>
      <c r="K172" s="129">
        <v>36074.196307539998</v>
      </c>
      <c r="L172" s="129">
        <v>84433.117357490002</v>
      </c>
      <c r="M172" s="129">
        <v>81683.837807140007</v>
      </c>
      <c r="N172" s="129">
        <v>2749.2795503500001</v>
      </c>
      <c r="O172" s="129">
        <v>774.17515772999991</v>
      </c>
      <c r="P172" s="129">
        <v>1175.20480548</v>
      </c>
      <c r="Q172" s="131"/>
      <c r="R172" s="131"/>
      <c r="S172" s="131"/>
      <c r="T172" s="131"/>
      <c r="U172" s="131"/>
      <c r="V172" s="131"/>
    </row>
    <row r="173" spans="1:22" ht="13.8" hidden="1" outlineLevel="1">
      <c r="A173" s="13">
        <v>45474</v>
      </c>
      <c r="B173" s="129">
        <v>127698.0318981</v>
      </c>
      <c r="C173" s="112">
        <v>2593.5069252000003</v>
      </c>
      <c r="D173" s="129">
        <v>490.76433415999998</v>
      </c>
      <c r="E173" s="129">
        <v>2102.7425910400002</v>
      </c>
      <c r="F173" s="129">
        <v>1096.9531098</v>
      </c>
      <c r="G173" s="129">
        <v>415.74164279000001</v>
      </c>
      <c r="H173" s="129">
        <v>681.21146700999998</v>
      </c>
      <c r="I173" s="129">
        <v>40161.96153303</v>
      </c>
      <c r="J173" s="129">
        <v>3353.6559423199997</v>
      </c>
      <c r="K173" s="129">
        <v>36808.305590709999</v>
      </c>
      <c r="L173" s="129">
        <v>83845.610330069991</v>
      </c>
      <c r="M173" s="129">
        <v>81031.963749790011</v>
      </c>
      <c r="N173" s="129">
        <v>2813.6465802799999</v>
      </c>
      <c r="O173" s="129">
        <v>861.32064103999994</v>
      </c>
      <c r="P173" s="129">
        <v>1102.6010440999999</v>
      </c>
      <c r="Q173" s="131"/>
      <c r="R173" s="131"/>
      <c r="S173" s="131"/>
      <c r="T173" s="131"/>
      <c r="U173" s="131"/>
      <c r="V173" s="131"/>
    </row>
    <row r="174" spans="1:22" ht="13.8" hidden="1" outlineLevel="1">
      <c r="A174" s="13">
        <v>45505</v>
      </c>
      <c r="B174" s="129">
        <v>129683.18983631</v>
      </c>
      <c r="C174" s="112">
        <v>2241.7036141799999</v>
      </c>
      <c r="D174" s="129">
        <v>491.70620326000005</v>
      </c>
      <c r="E174" s="129">
        <v>1749.9974109199998</v>
      </c>
      <c r="F174" s="129">
        <v>1511.5439890100001</v>
      </c>
      <c r="G174" s="129">
        <v>383.83802390999995</v>
      </c>
      <c r="H174" s="129">
        <v>1127.7059651</v>
      </c>
      <c r="I174" s="129">
        <v>40868.657765509997</v>
      </c>
      <c r="J174" s="129">
        <v>3377.3447127999998</v>
      </c>
      <c r="K174" s="129">
        <v>37491.31305271</v>
      </c>
      <c r="L174" s="129">
        <v>85061.284467610007</v>
      </c>
      <c r="M174" s="129">
        <v>82064.977861930005</v>
      </c>
      <c r="N174" s="129">
        <v>2996.3066056799998</v>
      </c>
      <c r="O174" s="129">
        <v>931.42370245999996</v>
      </c>
      <c r="P174" s="129">
        <v>1106.57367398</v>
      </c>
      <c r="Q174" s="131"/>
      <c r="R174" s="131"/>
      <c r="S174" s="131"/>
      <c r="T174" s="131"/>
      <c r="U174" s="131"/>
      <c r="V174" s="131"/>
    </row>
    <row r="175" spans="1:22" ht="13.8" hidden="1" outlineLevel="1">
      <c r="A175" s="13">
        <v>45536</v>
      </c>
      <c r="B175" s="129">
        <v>128282.30264712</v>
      </c>
      <c r="C175" s="112">
        <v>2142.0852053399999</v>
      </c>
      <c r="D175" s="129">
        <v>558.60050047999994</v>
      </c>
      <c r="E175" s="129">
        <v>1583.4847048600002</v>
      </c>
      <c r="F175" s="129">
        <v>1397.5662771899999</v>
      </c>
      <c r="G175" s="129">
        <v>436.72359748999997</v>
      </c>
      <c r="H175" s="129">
        <v>960.84267969999996</v>
      </c>
      <c r="I175" s="129">
        <v>38120.559492889995</v>
      </c>
      <c r="J175" s="129">
        <v>3444.0674886099996</v>
      </c>
      <c r="K175" s="129">
        <v>34676.492004279993</v>
      </c>
      <c r="L175" s="129">
        <v>86622.091671699993</v>
      </c>
      <c r="M175" s="129">
        <v>83507.504644169996</v>
      </c>
      <c r="N175" s="129">
        <v>3114.5870275299999</v>
      </c>
      <c r="O175" s="129">
        <v>823.87410158</v>
      </c>
      <c r="P175" s="129">
        <v>1109.5737394400001</v>
      </c>
      <c r="Q175" s="131"/>
      <c r="R175" s="131"/>
      <c r="S175" s="131"/>
      <c r="T175" s="131"/>
      <c r="U175" s="131"/>
      <c r="V175" s="131"/>
    </row>
    <row r="176" spans="1:22" ht="13.8" hidden="1" outlineLevel="1">
      <c r="A176" s="13">
        <v>45566</v>
      </c>
      <c r="B176" s="129">
        <v>127137.96943218001</v>
      </c>
      <c r="C176" s="112">
        <v>2303.0471839299998</v>
      </c>
      <c r="D176" s="129">
        <v>452.79592912999993</v>
      </c>
      <c r="E176" s="129">
        <v>1850.2512548</v>
      </c>
      <c r="F176" s="129">
        <v>1528.4884283400002</v>
      </c>
      <c r="G176" s="129">
        <v>463.04885217000003</v>
      </c>
      <c r="H176" s="129">
        <v>1065.43957617</v>
      </c>
      <c r="I176" s="129">
        <v>36658.31528214</v>
      </c>
      <c r="J176" s="129">
        <v>3516.2570127899999</v>
      </c>
      <c r="K176" s="129">
        <v>33142.058269350004</v>
      </c>
      <c r="L176" s="129">
        <v>86648.118537770002</v>
      </c>
      <c r="M176" s="129">
        <v>83475.496354899995</v>
      </c>
      <c r="N176" s="129">
        <v>3172.62218287</v>
      </c>
      <c r="O176" s="129">
        <v>821.00272901000005</v>
      </c>
      <c r="P176" s="129">
        <v>1104.48922778</v>
      </c>
      <c r="Q176" s="131"/>
      <c r="R176" s="131"/>
      <c r="S176" s="131"/>
      <c r="T176" s="131"/>
      <c r="U176" s="131"/>
      <c r="V176" s="131"/>
    </row>
    <row r="177" spans="1:22" ht="13.8">
      <c r="A177" s="13">
        <v>45597</v>
      </c>
      <c r="B177" s="129">
        <v>128207.77888153</v>
      </c>
      <c r="C177" s="112">
        <v>2299.0741978100004</v>
      </c>
      <c r="D177" s="129">
        <v>452.54658096999992</v>
      </c>
      <c r="E177" s="129">
        <v>1846.5276168400001</v>
      </c>
      <c r="F177" s="129">
        <v>2143.1997083900001</v>
      </c>
      <c r="G177" s="129">
        <v>452.58358389</v>
      </c>
      <c r="H177" s="129">
        <v>1690.6161245000001</v>
      </c>
      <c r="I177" s="129">
        <v>36612.520807559995</v>
      </c>
      <c r="J177" s="129">
        <v>3413.68529158</v>
      </c>
      <c r="K177" s="129">
        <v>33198.835515979998</v>
      </c>
      <c r="L177" s="129">
        <v>87152.984167770002</v>
      </c>
      <c r="M177" s="129">
        <v>84211.719728819997</v>
      </c>
      <c r="N177" s="129">
        <v>2941.2644389500001</v>
      </c>
      <c r="O177" s="129">
        <v>1051.8821742300001</v>
      </c>
      <c r="P177" s="129">
        <v>1123.2132232899999</v>
      </c>
      <c r="Q177" s="131"/>
      <c r="R177" s="131"/>
      <c r="S177" s="131"/>
      <c r="T177" s="131"/>
      <c r="U177" s="131"/>
      <c r="V177" s="131"/>
    </row>
    <row r="178" spans="1:22" ht="13.8">
      <c r="A178" s="13">
        <v>45627</v>
      </c>
      <c r="B178" s="129">
        <v>136996.45740928</v>
      </c>
      <c r="C178" s="112">
        <v>2322.0633733300001</v>
      </c>
      <c r="D178" s="129">
        <v>516.09098113000005</v>
      </c>
      <c r="E178" s="129">
        <v>1805.9723922000003</v>
      </c>
      <c r="F178" s="129">
        <v>1460.1974820700002</v>
      </c>
      <c r="G178" s="129">
        <v>769.73654491000002</v>
      </c>
      <c r="H178" s="129">
        <v>690.46093715999996</v>
      </c>
      <c r="I178" s="129">
        <v>42224.803592840006</v>
      </c>
      <c r="J178" s="129">
        <v>4543.1716519599995</v>
      </c>
      <c r="K178" s="129">
        <v>37681.631940880005</v>
      </c>
      <c r="L178" s="129">
        <v>90989.392961039994</v>
      </c>
      <c r="M178" s="129">
        <v>88032.067504899998</v>
      </c>
      <c r="N178" s="129">
        <v>2957.3254561399999</v>
      </c>
      <c r="O178" s="129">
        <v>1527.13528262</v>
      </c>
      <c r="P178" s="129">
        <v>1143.6387602100001</v>
      </c>
      <c r="Q178" s="131"/>
      <c r="R178" s="131"/>
      <c r="S178" s="131"/>
      <c r="T178" s="131"/>
      <c r="U178" s="131"/>
      <c r="V178" s="131"/>
    </row>
    <row r="179" spans="1:22" ht="13.8">
      <c r="A179" s="13">
        <v>45658</v>
      </c>
      <c r="B179" s="129">
        <v>131473.21081583999</v>
      </c>
      <c r="C179" s="112">
        <v>2375.6406389700001</v>
      </c>
      <c r="D179" s="129">
        <v>463.43054988999995</v>
      </c>
      <c r="E179" s="129">
        <v>1912.21008908</v>
      </c>
      <c r="F179" s="129">
        <v>1420.9949267900001</v>
      </c>
      <c r="G179" s="129">
        <v>750.94065537000006</v>
      </c>
      <c r="H179" s="129">
        <v>670.05427141999996</v>
      </c>
      <c r="I179" s="129">
        <v>38677.78189862</v>
      </c>
      <c r="J179" s="129">
        <v>3636.4808501000002</v>
      </c>
      <c r="K179" s="129">
        <v>35041.301048519999</v>
      </c>
      <c r="L179" s="129">
        <v>88998.793351459986</v>
      </c>
      <c r="M179" s="129">
        <v>85825.301745709992</v>
      </c>
      <c r="N179" s="129">
        <v>3173.49160575</v>
      </c>
      <c r="O179" s="129">
        <v>623.14832737999996</v>
      </c>
      <c r="P179" s="129">
        <v>1127.49987427</v>
      </c>
      <c r="Q179" s="131"/>
      <c r="R179" s="131"/>
      <c r="S179" s="131"/>
      <c r="T179" s="131"/>
      <c r="U179" s="131"/>
      <c r="V179" s="131"/>
    </row>
    <row r="180" spans="1:22" ht="13.8">
      <c r="A180" s="13">
        <v>45689</v>
      </c>
      <c r="B180" s="129">
        <v>134607.67559972999</v>
      </c>
      <c r="C180" s="112">
        <v>2340.7240160400002</v>
      </c>
      <c r="D180" s="129">
        <v>447.29581976000003</v>
      </c>
      <c r="E180" s="129">
        <v>1893.4281962800001</v>
      </c>
      <c r="F180" s="129">
        <v>1340.29037225</v>
      </c>
      <c r="G180" s="129">
        <v>673.33269615000006</v>
      </c>
      <c r="H180" s="129">
        <v>666.95767610000007</v>
      </c>
      <c r="I180" s="129">
        <v>40783.610569569995</v>
      </c>
      <c r="J180" s="129">
        <v>3794.88439999</v>
      </c>
      <c r="K180" s="129">
        <v>36988.726169579997</v>
      </c>
      <c r="L180" s="129">
        <v>90143.050641869995</v>
      </c>
      <c r="M180" s="129">
        <v>86934.034334900003</v>
      </c>
      <c r="N180" s="129">
        <v>3209.0163069700002</v>
      </c>
      <c r="O180" s="129">
        <v>656.06813908000004</v>
      </c>
      <c r="P180" s="129">
        <v>1146.45874955</v>
      </c>
      <c r="Q180" s="131"/>
      <c r="R180" s="131"/>
      <c r="S180" s="131"/>
      <c r="T180" s="131"/>
      <c r="U180" s="131"/>
      <c r="V180" s="131"/>
    </row>
    <row r="181" spans="1:22" ht="13.8">
      <c r="A181" s="13">
        <v>45717</v>
      </c>
      <c r="B181" s="129">
        <v>135059.54177365001</v>
      </c>
      <c r="C181" s="112">
        <v>2505.4097872000002</v>
      </c>
      <c r="D181" s="129">
        <v>589.95720218999998</v>
      </c>
      <c r="E181" s="129">
        <v>1915.4525850100001</v>
      </c>
      <c r="F181" s="129">
        <v>1472.3135702300001</v>
      </c>
      <c r="G181" s="129">
        <v>635.41666918999999</v>
      </c>
      <c r="H181" s="129">
        <v>836.89690103999988</v>
      </c>
      <c r="I181" s="129">
        <v>40801.438715309996</v>
      </c>
      <c r="J181" s="129">
        <v>3781.8948263699999</v>
      </c>
      <c r="K181" s="129">
        <v>37019.543888939996</v>
      </c>
      <c r="L181" s="129">
        <v>90280.379700910009</v>
      </c>
      <c r="M181" s="129">
        <v>87056.858420730001</v>
      </c>
      <c r="N181" s="129">
        <v>3223.5212801799998</v>
      </c>
      <c r="O181" s="129">
        <v>691.34609662000003</v>
      </c>
      <c r="P181" s="129">
        <v>1155.2970670099999</v>
      </c>
      <c r="Q181" s="131"/>
      <c r="R181" s="131"/>
      <c r="S181" s="131"/>
      <c r="T181" s="131"/>
      <c r="U181" s="131"/>
      <c r="V181" s="131"/>
    </row>
    <row r="182" spans="1:22" ht="13.8">
      <c r="A182" s="13">
        <v>45748</v>
      </c>
      <c r="B182" s="129">
        <v>137657.50525943999</v>
      </c>
      <c r="C182" s="112">
        <v>2640.5146875099999</v>
      </c>
      <c r="D182" s="129">
        <v>598.59008576999997</v>
      </c>
      <c r="E182" s="129">
        <v>2041.9246017400001</v>
      </c>
      <c r="F182" s="129">
        <v>1350.11156237</v>
      </c>
      <c r="G182" s="129">
        <v>657.74053239</v>
      </c>
      <c r="H182" s="129">
        <v>692.37102998</v>
      </c>
      <c r="I182" s="129">
        <v>41316.705101289997</v>
      </c>
      <c r="J182" s="129">
        <v>3480.0632883600001</v>
      </c>
      <c r="K182" s="129">
        <v>37836.641812929993</v>
      </c>
      <c r="L182" s="129">
        <v>92350.173908269993</v>
      </c>
      <c r="M182" s="129">
        <v>89221.646791709994</v>
      </c>
      <c r="N182" s="129">
        <v>3128.5271165599997</v>
      </c>
      <c r="O182" s="129">
        <v>513.89211892000003</v>
      </c>
      <c r="P182" s="129">
        <v>1183.8734154199999</v>
      </c>
      <c r="Q182" s="131"/>
      <c r="R182" s="131"/>
      <c r="S182" s="131"/>
      <c r="T182" s="131"/>
      <c r="U182" s="131"/>
      <c r="V182" s="131"/>
    </row>
    <row r="183" spans="1:22" ht="13.8">
      <c r="A183" s="13">
        <v>45778</v>
      </c>
      <c r="B183" s="129">
        <v>139063.00345891999</v>
      </c>
      <c r="C183" s="112">
        <v>3023.3105832599999</v>
      </c>
      <c r="D183" s="129">
        <v>764.76594712999997</v>
      </c>
      <c r="E183" s="129">
        <v>2258.5446361300001</v>
      </c>
      <c r="F183" s="129">
        <v>1845.9311043600001</v>
      </c>
      <c r="G183" s="129">
        <v>640.74760572000002</v>
      </c>
      <c r="H183" s="129">
        <v>1205.1834986399999</v>
      </c>
      <c r="I183" s="129">
        <v>40793.094146560004</v>
      </c>
      <c r="J183" s="129">
        <v>3445.6302831400003</v>
      </c>
      <c r="K183" s="129">
        <v>37347.463863420002</v>
      </c>
      <c r="L183" s="129">
        <v>93400.667624740017</v>
      </c>
      <c r="M183" s="129">
        <v>90203.068747629994</v>
      </c>
      <c r="N183" s="129">
        <v>3197.5988771100001</v>
      </c>
      <c r="O183" s="129">
        <v>896.20033969999997</v>
      </c>
      <c r="P183" s="129">
        <v>1164.0487266999999</v>
      </c>
      <c r="Q183" s="131"/>
      <c r="R183" s="131"/>
      <c r="S183" s="131"/>
      <c r="T183" s="131"/>
      <c r="U183" s="131"/>
      <c r="V183" s="131"/>
    </row>
    <row r="184" spans="1:22" ht="13.8">
      <c r="A184" s="13">
        <v>45809</v>
      </c>
      <c r="B184" s="129">
        <v>143080.99861226001</v>
      </c>
      <c r="C184" s="112">
        <v>2537.5885587299999</v>
      </c>
      <c r="D184" s="129">
        <v>774.79514960000006</v>
      </c>
      <c r="E184" s="129">
        <v>1762.7934091299999</v>
      </c>
      <c r="F184" s="129">
        <v>1842.9505445999998</v>
      </c>
      <c r="G184" s="129">
        <v>711.98130515999992</v>
      </c>
      <c r="H184" s="129">
        <v>1130.9692394399999</v>
      </c>
      <c r="I184" s="129">
        <v>42701.566535500002</v>
      </c>
      <c r="J184" s="129">
        <v>3306.4655006600001</v>
      </c>
      <c r="K184" s="129">
        <v>39395.101034840001</v>
      </c>
      <c r="L184" s="129">
        <v>95998.892973430004</v>
      </c>
      <c r="M184" s="129">
        <v>92898.978118420011</v>
      </c>
      <c r="N184" s="129">
        <v>3099.9148550099999</v>
      </c>
      <c r="O184" s="129">
        <v>543.68103757999995</v>
      </c>
      <c r="P184" s="129">
        <v>1309.9666858400001</v>
      </c>
      <c r="Q184" s="131"/>
      <c r="R184" s="131"/>
      <c r="S184" s="131"/>
      <c r="T184" s="131"/>
      <c r="U184" s="131"/>
      <c r="V184" s="131"/>
    </row>
    <row r="185" spans="1:22" ht="13.8">
      <c r="A185" s="13">
        <v>45839</v>
      </c>
      <c r="B185" s="129">
        <v>144226.76649908</v>
      </c>
      <c r="C185" s="112">
        <v>2686.2404329699998</v>
      </c>
      <c r="D185" s="129">
        <v>926.82700988000011</v>
      </c>
      <c r="E185" s="129">
        <v>1759.4134230900002</v>
      </c>
      <c r="F185" s="129">
        <v>2064.9404249999998</v>
      </c>
      <c r="G185" s="129">
        <v>678.69394260000001</v>
      </c>
      <c r="H185" s="129">
        <v>1386.2464823999999</v>
      </c>
      <c r="I185" s="129">
        <v>43444.445228979996</v>
      </c>
      <c r="J185" s="129">
        <v>3040.4684500000003</v>
      </c>
      <c r="K185" s="129">
        <v>40403.976778979995</v>
      </c>
      <c r="L185" s="129">
        <v>96031.14041213</v>
      </c>
      <c r="M185" s="129">
        <v>93098.749855150003</v>
      </c>
      <c r="N185" s="129">
        <v>2932.3905569799999</v>
      </c>
      <c r="O185" s="129">
        <v>1392.8524830700001</v>
      </c>
      <c r="P185" s="129">
        <v>1302.6493096199999</v>
      </c>
      <c r="Q185" s="131"/>
      <c r="R185" s="131"/>
      <c r="S185" s="131"/>
      <c r="T185" s="131"/>
      <c r="U185" s="131"/>
      <c r="V185" s="131"/>
    </row>
    <row r="186" spans="1:22" ht="13.8">
      <c r="A186" s="13">
        <v>45870</v>
      </c>
      <c r="B186" s="129">
        <v>147077.49356887999</v>
      </c>
      <c r="C186" s="112">
        <v>2459.1317491899999</v>
      </c>
      <c r="D186" s="129">
        <v>667.20759627999996</v>
      </c>
      <c r="E186" s="129">
        <v>1791.92415291</v>
      </c>
      <c r="F186" s="129">
        <v>1965.0242366900002</v>
      </c>
      <c r="G186" s="129">
        <v>650.94871186</v>
      </c>
      <c r="H186" s="129">
        <v>1314.0755248299999</v>
      </c>
      <c r="I186" s="129">
        <v>45631.650284470001</v>
      </c>
      <c r="J186" s="129">
        <v>3098.8075769799998</v>
      </c>
      <c r="K186" s="129">
        <v>42532.842707489996</v>
      </c>
      <c r="L186" s="129">
        <v>97021.68729853</v>
      </c>
      <c r="M186" s="129">
        <v>93947.138873899996</v>
      </c>
      <c r="N186" s="129">
        <v>3074.5484246300002</v>
      </c>
      <c r="O186" s="129">
        <v>1373.4210317100001</v>
      </c>
      <c r="P186" s="129">
        <v>1260.0857362500001</v>
      </c>
      <c r="Q186" s="131"/>
      <c r="R186" s="131"/>
      <c r="S186" s="131"/>
      <c r="T186" s="131"/>
      <c r="U186" s="131"/>
      <c r="V186" s="131"/>
    </row>
    <row r="187" spans="1:22" ht="13.8">
      <c r="A187" s="13">
        <v>45901</v>
      </c>
      <c r="B187" s="129">
        <v>147867.23222624999</v>
      </c>
      <c r="C187" s="112">
        <v>2341.20964766</v>
      </c>
      <c r="D187" s="129">
        <v>706.93001121000009</v>
      </c>
      <c r="E187" s="129">
        <v>1634.27963645</v>
      </c>
      <c r="F187" s="129">
        <v>2020.24024807</v>
      </c>
      <c r="G187" s="129">
        <v>696.30186176000007</v>
      </c>
      <c r="H187" s="129">
        <v>1323.9383863100002</v>
      </c>
      <c r="I187" s="129">
        <v>44422.153388229999</v>
      </c>
      <c r="J187" s="129">
        <v>2962.0748855000002</v>
      </c>
      <c r="K187" s="129">
        <v>41460.078502730001</v>
      </c>
      <c r="L187" s="129">
        <v>99083.628942290001</v>
      </c>
      <c r="M187" s="129">
        <v>95788.607402990005</v>
      </c>
      <c r="N187" s="129">
        <v>3295.0215392999999</v>
      </c>
      <c r="O187" s="129">
        <v>790.33132123999997</v>
      </c>
      <c r="P187" s="129">
        <v>1180.90680088</v>
      </c>
      <c r="Q187" s="131"/>
      <c r="R187" s="131"/>
      <c r="S187" s="131"/>
      <c r="T187" s="131"/>
      <c r="U187" s="131"/>
      <c r="V187" s="131"/>
    </row>
    <row r="188" spans="1:22" ht="13.8">
      <c r="A188" s="13">
        <v>45931</v>
      </c>
      <c r="B188" s="129">
        <v>150831.55173509</v>
      </c>
      <c r="C188" s="112">
        <v>2323.15626746</v>
      </c>
      <c r="D188" s="129">
        <v>721.04384987999993</v>
      </c>
      <c r="E188" s="129">
        <v>1602.1124175800001</v>
      </c>
      <c r="F188" s="129">
        <v>2406.5864782200001</v>
      </c>
      <c r="G188" s="129">
        <v>758.15363768999998</v>
      </c>
      <c r="H188" s="129">
        <v>1648.43284053</v>
      </c>
      <c r="I188" s="129">
        <v>46185.095028789998</v>
      </c>
      <c r="J188" s="129">
        <v>2861.6139633500002</v>
      </c>
      <c r="K188" s="129">
        <v>43323.481065439999</v>
      </c>
      <c r="L188" s="129">
        <v>99916.713960619993</v>
      </c>
      <c r="M188" s="129">
        <v>96565.854614479991</v>
      </c>
      <c r="N188" s="129">
        <v>3350.8593461400005</v>
      </c>
      <c r="O188" s="129">
        <v>1224.6517081500001</v>
      </c>
      <c r="P188" s="129">
        <v>1319.8984812399999</v>
      </c>
      <c r="Q188" s="131"/>
      <c r="R188" s="131"/>
      <c r="S188" s="131"/>
      <c r="T188" s="131"/>
      <c r="U188" s="131"/>
      <c r="V188" s="131"/>
    </row>
    <row r="189" spans="1:22" ht="13.8">
      <c r="A189" s="13">
        <v>45962</v>
      </c>
      <c r="B189" s="129">
        <v>155032.40541462999</v>
      </c>
      <c r="C189" s="112">
        <v>2361.0409315400002</v>
      </c>
      <c r="D189" s="129">
        <v>662.90517221000005</v>
      </c>
      <c r="E189" s="129">
        <v>1698.1357593299999</v>
      </c>
      <c r="F189" s="129">
        <v>2245.9411997799998</v>
      </c>
      <c r="G189" s="129">
        <v>788.32004845000006</v>
      </c>
      <c r="H189" s="129">
        <v>1457.62115133</v>
      </c>
      <c r="I189" s="129">
        <v>49219.494634460003</v>
      </c>
      <c r="J189" s="129">
        <v>2865.2096079900002</v>
      </c>
      <c r="K189" s="129">
        <v>46354.285026469996</v>
      </c>
      <c r="L189" s="129">
        <v>101205.92864885001</v>
      </c>
      <c r="M189" s="129">
        <v>97689.267542850008</v>
      </c>
      <c r="N189" s="129">
        <v>3516.661106</v>
      </c>
      <c r="O189" s="129">
        <v>1164.24182735</v>
      </c>
      <c r="P189" s="129">
        <v>1206.15211866</v>
      </c>
      <c r="Q189" s="131"/>
      <c r="R189" s="131"/>
      <c r="S189" s="131"/>
      <c r="T189" s="131"/>
      <c r="U189" s="131"/>
      <c r="V189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2025-12-25T12:55:38Z</dcterms:modified>
</cp:coreProperties>
</file>