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E189" i="24"/>
  <c r="J189" i="24"/>
  <c r="H189" i="24" s="1"/>
  <c r="G189" i="24"/>
  <c r="F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D189" i="24" l="1"/>
  <c r="D189" i="4"/>
  <c r="P188" i="24"/>
  <c r="N188" i="24" s="1"/>
  <c r="E188" i="24"/>
  <c r="J188" i="24"/>
  <c r="H188" i="24" s="1"/>
  <c r="G188" i="24"/>
  <c r="F188" i="24"/>
  <c r="C188" i="24"/>
  <c r="E188" i="4"/>
  <c r="G188" i="4"/>
  <c r="C188" i="4"/>
  <c r="F188" i="4"/>
  <c r="E188" i="23"/>
  <c r="D188" i="23"/>
  <c r="C188" i="23"/>
  <c r="E188" i="5"/>
  <c r="D188" i="5"/>
  <c r="C188" i="5"/>
  <c r="D188" i="24" l="1"/>
  <c r="P188" i="4"/>
  <c r="N188" i="4" s="1"/>
  <c r="J188" i="4"/>
  <c r="D188" i="4" s="1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H188" i="4" l="1"/>
  <c r="N187" i="24"/>
  <c r="H187" i="24"/>
  <c r="D187" i="24"/>
  <c r="E187" i="2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P185" i="24"/>
  <c r="N185" i="24" s="1"/>
  <c r="E185" i="24"/>
  <c r="C185" i="24"/>
  <c r="P185" i="4"/>
  <c r="N185" i="4" s="1"/>
  <c r="E185" i="4"/>
  <c r="C185" i="4"/>
  <c r="C185" i="23"/>
  <c r="E185" i="23"/>
  <c r="D185" i="23"/>
  <c r="E185" i="5"/>
  <c r="D185" i="5"/>
  <c r="C185" i="5"/>
  <c r="J185" i="4" l="1"/>
  <c r="D185" i="4" s="1"/>
  <c r="J185" i="24"/>
  <c r="D185" i="24" s="1"/>
  <c r="G185" i="4"/>
  <c r="G185" i="24"/>
  <c r="F185" i="24"/>
  <c r="F185" i="4"/>
  <c r="P184" i="24"/>
  <c r="N184" i="24" s="1"/>
  <c r="E184" i="24"/>
  <c r="C184" i="24"/>
  <c r="G184" i="24"/>
  <c r="G184" i="4"/>
  <c r="E184" i="4"/>
  <c r="C184" i="4"/>
  <c r="C184" i="23"/>
  <c r="E184" i="23"/>
  <c r="D184" i="23"/>
  <c r="C184" i="5"/>
  <c r="E184" i="5"/>
  <c r="D184" i="5"/>
  <c r="H185" i="4" l="1"/>
  <c r="H185" i="24"/>
  <c r="P184" i="4"/>
  <c r="N184" i="4" s="1"/>
  <c r="J184" i="4"/>
  <c r="J184" i="24"/>
  <c r="H184" i="24" s="1"/>
  <c r="F184" i="24"/>
  <c r="F184" i="4"/>
  <c r="G183" i="24"/>
  <c r="P183" i="24"/>
  <c r="N183" i="24" s="1"/>
  <c r="E183" i="24"/>
  <c r="C183" i="24"/>
  <c r="P183" i="4"/>
  <c r="N183" i="4" s="1"/>
  <c r="G183" i="4"/>
  <c r="J183" i="4"/>
  <c r="E183" i="4"/>
  <c r="C183" i="4"/>
  <c r="E183" i="23"/>
  <c r="D183" i="23"/>
  <c r="C183" i="23"/>
  <c r="E183" i="5"/>
  <c r="D183" i="5"/>
  <c r="C183" i="5"/>
  <c r="D184" i="4" l="1"/>
  <c r="H184" i="4"/>
  <c r="D184" i="24"/>
  <c r="J183" i="24"/>
  <c r="H183" i="24" s="1"/>
  <c r="F183" i="24"/>
  <c r="H183" i="4"/>
  <c r="D183" i="4"/>
  <c r="F183" i="4"/>
  <c r="P182" i="24"/>
  <c r="N182" i="24" s="1"/>
  <c r="E182" i="24"/>
  <c r="G182" i="24"/>
  <c r="C182" i="24"/>
  <c r="F182" i="4"/>
  <c r="J182" i="4"/>
  <c r="G182" i="4"/>
  <c r="C182" i="4"/>
  <c r="E182" i="23"/>
  <c r="D182" i="23"/>
  <c r="C182" i="23"/>
  <c r="E182" i="5"/>
  <c r="D182" i="5"/>
  <c r="C182" i="5"/>
  <c r="D183" i="24" l="1"/>
  <c r="J182" i="24"/>
  <c r="P182" i="4"/>
  <c r="N182" i="4" s="1"/>
  <c r="H182" i="24"/>
  <c r="D182" i="24"/>
  <c r="F182" i="24"/>
  <c r="H182" i="4"/>
  <c r="D182" i="4"/>
  <c r="E182" i="4"/>
  <c r="G181" i="24" l="1"/>
  <c r="F181" i="24"/>
  <c r="J181" i="24"/>
  <c r="C181" i="24"/>
  <c r="P181" i="4"/>
  <c r="F181" i="4"/>
  <c r="C181" i="4"/>
  <c r="G181" i="4"/>
  <c r="E181" i="23"/>
  <c r="D181" i="23"/>
  <c r="C181" i="23"/>
  <c r="E181" i="5"/>
  <c r="D181" i="5"/>
  <c r="C181" i="5"/>
  <c r="P181" i="24" l="1"/>
  <c r="J181" i="4"/>
  <c r="D181" i="4" s="1"/>
  <c r="N181" i="24"/>
  <c r="H181" i="24"/>
  <c r="D181" i="24"/>
  <c r="E181" i="24"/>
  <c r="N181" i="4"/>
  <c r="E181" i="4"/>
  <c r="H181" i="4" l="1"/>
  <c r="P180" i="24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P179" i="24"/>
  <c r="F179" i="24"/>
  <c r="J179" i="24"/>
  <c r="G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24" l="1"/>
  <c r="N179" i="4"/>
  <c r="D179" i="24"/>
  <c r="H179" i="24"/>
  <c r="E179" i="24"/>
  <c r="H179" i="4"/>
  <c r="D179" i="4"/>
  <c r="E179" i="4"/>
  <c r="P178" i="24"/>
  <c r="F178" i="24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D178" i="4"/>
  <c r="P177" i="24"/>
  <c r="N177" i="24" s="1"/>
  <c r="G177" i="24"/>
  <c r="J177" i="24"/>
  <c r="C177" i="24"/>
  <c r="E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F177" i="4"/>
  <c r="P176" i="24"/>
  <c r="F176" i="24"/>
  <c r="G176" i="24"/>
  <c r="C176" i="24"/>
  <c r="P176" i="4"/>
  <c r="N176" i="4" s="1"/>
  <c r="E176" i="4"/>
  <c r="G176" i="4"/>
  <c r="C176" i="4"/>
  <c r="E176" i="23"/>
  <c r="D176" i="23"/>
  <c r="C176" i="23"/>
  <c r="E176" i="5"/>
  <c r="D176" i="5"/>
  <c r="C176" i="5"/>
  <c r="J176" i="24" l="1"/>
  <c r="H176" i="24" s="1"/>
  <c r="J176" i="4"/>
  <c r="H176" i="4" s="1"/>
  <c r="N176" i="24"/>
  <c r="D176" i="24"/>
  <c r="E176" i="24"/>
  <c r="F176" i="4"/>
  <c r="P175" i="24"/>
  <c r="F175" i="24"/>
  <c r="G175" i="24"/>
  <c r="C175" i="24"/>
  <c r="P175" i="4"/>
  <c r="N175" i="4" s="1"/>
  <c r="F175" i="4"/>
  <c r="E175" i="4"/>
  <c r="G175" i="4"/>
  <c r="C175" i="4"/>
  <c r="E175" i="23"/>
  <c r="D175" i="23"/>
  <c r="C175" i="23"/>
  <c r="E175" i="5"/>
  <c r="D175" i="5"/>
  <c r="C175" i="5"/>
  <c r="D176" i="4" l="1"/>
  <c r="J175" i="4"/>
  <c r="H175" i="4" s="1"/>
  <c r="J175" i="24"/>
  <c r="D175" i="24" s="1"/>
  <c r="N175" i="24"/>
  <c r="E175" i="24"/>
  <c r="F174" i="24"/>
  <c r="G174" i="24"/>
  <c r="C174" i="24"/>
  <c r="P174" i="4"/>
  <c r="C174" i="4"/>
  <c r="J174" i="4"/>
  <c r="H174" i="4" s="1"/>
  <c r="G174" i="4"/>
  <c r="F174" i="4"/>
  <c r="E174" i="23"/>
  <c r="D174" i="23"/>
  <c r="C174" i="23"/>
  <c r="E174" i="5"/>
  <c r="D174" i="5"/>
  <c r="C174" i="5"/>
  <c r="H175" i="24" l="1"/>
  <c r="D175" i="4"/>
  <c r="E174" i="4"/>
  <c r="J174" i="24"/>
  <c r="H174" i="24" s="1"/>
  <c r="N174" i="4"/>
  <c r="P174" i="24"/>
  <c r="E174" i="24"/>
  <c r="D174" i="4"/>
  <c r="F173" i="24"/>
  <c r="J173" i="24"/>
  <c r="C173" i="24"/>
  <c r="G173" i="24"/>
  <c r="E173" i="4"/>
  <c r="C173" i="4"/>
  <c r="E173" i="23"/>
  <c r="C173" i="23"/>
  <c r="D173" i="23"/>
  <c r="D173" i="5"/>
  <c r="E173" i="5"/>
  <c r="C173" i="5"/>
  <c r="D174" i="24" l="1"/>
  <c r="G173" i="4"/>
  <c r="N174" i="24"/>
  <c r="P173" i="4"/>
  <c r="N173" i="4" s="1"/>
  <c r="J173" i="4"/>
  <c r="H173" i="4" s="1"/>
  <c r="P173" i="24"/>
  <c r="D173" i="24" s="1"/>
  <c r="H173" i="24"/>
  <c r="E173" i="24"/>
  <c r="F173" i="4"/>
  <c r="P172" i="24"/>
  <c r="N172" i="24" s="1"/>
  <c r="E172" i="24"/>
  <c r="P172" i="4"/>
  <c r="G172" i="4"/>
  <c r="E172" i="4"/>
  <c r="C172" i="4"/>
  <c r="E172" i="23"/>
  <c r="D172" i="23"/>
  <c r="C172" i="23"/>
  <c r="E172" i="5"/>
  <c r="D172" i="5"/>
  <c r="C172" i="5"/>
  <c r="N173" i="24" l="1"/>
  <c r="C172" i="24"/>
  <c r="J172" i="24"/>
  <c r="D172" i="24" s="1"/>
  <c r="D173" i="4"/>
  <c r="J172" i="4"/>
  <c r="D172" i="4" s="1"/>
  <c r="G172" i="24"/>
  <c r="F172" i="24"/>
  <c r="N172" i="4"/>
  <c r="F172" i="4"/>
  <c r="P171" i="24"/>
  <c r="F171" i="24"/>
  <c r="C171" i="24"/>
  <c r="G171" i="4"/>
  <c r="E171" i="4"/>
  <c r="C171" i="4"/>
  <c r="F171" i="4"/>
  <c r="E171" i="23"/>
  <c r="D171" i="23"/>
  <c r="C171" i="23"/>
  <c r="E171" i="5"/>
  <c r="D171" i="5"/>
  <c r="C171" i="5"/>
  <c r="H172" i="24" l="1"/>
  <c r="G171" i="24"/>
  <c r="H172" i="4"/>
  <c r="J171" i="4"/>
  <c r="H171" i="4" s="1"/>
  <c r="J171" i="24"/>
  <c r="H171" i="24" s="1"/>
  <c r="P171" i="4"/>
  <c r="N171" i="4" s="1"/>
  <c r="N171" i="24"/>
  <c r="E171" i="24"/>
  <c r="E170" i="24"/>
  <c r="J170" i="24"/>
  <c r="H170" i="24" s="1"/>
  <c r="G170" i="24"/>
  <c r="F170" i="24"/>
  <c r="G170" i="4"/>
  <c r="C170" i="4"/>
  <c r="E170" i="23"/>
  <c r="D170" i="23"/>
  <c r="C170" i="23"/>
  <c r="E170" i="5"/>
  <c r="D170" i="5"/>
  <c r="J170" i="4" l="1"/>
  <c r="C170" i="5"/>
  <c r="C170" i="24"/>
  <c r="E170" i="4"/>
  <c r="D171" i="24"/>
  <c r="P170" i="4"/>
  <c r="N170" i="4" s="1"/>
  <c r="D171" i="4"/>
  <c r="P170" i="24"/>
  <c r="N170" i="24" s="1"/>
  <c r="H170" i="4"/>
  <c r="D170" i="4"/>
  <c r="F170" i="4"/>
  <c r="F169" i="24"/>
  <c r="E169" i="24"/>
  <c r="C169" i="24"/>
  <c r="J169" i="4"/>
  <c r="H169" i="4" s="1"/>
  <c r="E169" i="4"/>
  <c r="C169" i="4"/>
  <c r="E169" i="23"/>
  <c r="D169" i="23"/>
  <c r="C169" i="23"/>
  <c r="D169" i="5"/>
  <c r="C169" i="5"/>
  <c r="E169" i="5" l="1"/>
  <c r="P169" i="24"/>
  <c r="N169" i="24" s="1"/>
  <c r="P169" i="4"/>
  <c r="N169" i="4" s="1"/>
  <c r="G169" i="4"/>
  <c r="G169" i="24"/>
  <c r="D170" i="24"/>
  <c r="F169" i="4"/>
  <c r="J169" i="24"/>
  <c r="P168" i="24"/>
  <c r="E168" i="24"/>
  <c r="C168" i="24"/>
  <c r="P168" i="4"/>
  <c r="F168" i="4"/>
  <c r="E168" i="4"/>
  <c r="G168" i="4"/>
  <c r="C168" i="4"/>
  <c r="E168" i="23"/>
  <c r="D168" i="23"/>
  <c r="C168" i="23"/>
  <c r="E168" i="5"/>
  <c r="D168" i="5"/>
  <c r="C168" i="5"/>
  <c r="N168" i="24" l="1"/>
  <c r="J168" i="4"/>
  <c r="H168" i="4" s="1"/>
  <c r="J168" i="24"/>
  <c r="H168" i="24" s="1"/>
  <c r="G168" i="24"/>
  <c r="D169" i="4"/>
  <c r="N168" i="4"/>
  <c r="H169" i="24"/>
  <c r="D169" i="24"/>
  <c r="F168" i="24"/>
  <c r="D168" i="4"/>
  <c r="P167" i="24"/>
  <c r="N167" i="24" s="1"/>
  <c r="E167" i="24"/>
  <c r="C167" i="24"/>
  <c r="F167" i="4"/>
  <c r="G167" i="4"/>
  <c r="C167" i="4"/>
  <c r="E167" i="23"/>
  <c r="C167" i="23"/>
  <c r="D167" i="23"/>
  <c r="E167" i="5"/>
  <c r="D167" i="5"/>
  <c r="C167" i="5"/>
  <c r="D168" i="24" l="1"/>
  <c r="P167" i="4"/>
  <c r="N167" i="4" s="1"/>
  <c r="G167" i="24"/>
  <c r="J167" i="4"/>
  <c r="D167" i="4" s="1"/>
  <c r="J167" i="24"/>
  <c r="H167" i="24" s="1"/>
  <c r="F167" i="24"/>
  <c r="E167" i="4"/>
  <c r="F166" i="24"/>
  <c r="G166" i="24"/>
  <c r="C166" i="24"/>
  <c r="G166" i="4"/>
  <c r="E166" i="4"/>
  <c r="C166" i="4"/>
  <c r="F166" i="4"/>
  <c r="E166" i="23"/>
  <c r="D166" i="23"/>
  <c r="C166" i="23"/>
  <c r="C166" i="5"/>
  <c r="D166" i="5"/>
  <c r="H167" i="4" l="1"/>
  <c r="E166" i="5"/>
  <c r="D167" i="24"/>
  <c r="J166" i="4"/>
  <c r="H166" i="4" s="1"/>
  <c r="J166" i="24"/>
  <c r="H166" i="24" s="1"/>
  <c r="P166" i="4"/>
  <c r="N166" i="4" s="1"/>
  <c r="P166" i="24"/>
  <c r="N166" i="24" s="1"/>
  <c r="E166" i="24"/>
  <c r="P165" i="24"/>
  <c r="N165" i="24" s="1"/>
  <c r="J165" i="24"/>
  <c r="H165" i="24" s="1"/>
  <c r="E165" i="24"/>
  <c r="C165" i="24"/>
  <c r="G165" i="24"/>
  <c r="F165" i="4"/>
  <c r="C165" i="4"/>
  <c r="E165" i="23"/>
  <c r="D165" i="23"/>
  <c r="C165" i="23"/>
  <c r="E165" i="5"/>
  <c r="D165" i="5"/>
  <c r="C165" i="5"/>
  <c r="J165" i="4" l="1"/>
  <c r="H165" i="4" s="1"/>
  <c r="G165" i="4"/>
  <c r="D166" i="24"/>
  <c r="D166" i="4"/>
  <c r="P165" i="4"/>
  <c r="N165" i="4" s="1"/>
  <c r="F165" i="24"/>
  <c r="D165" i="24"/>
  <c r="E165" i="4"/>
  <c r="J164" i="24"/>
  <c r="E164" i="24"/>
  <c r="C164" i="24"/>
  <c r="F164" i="4"/>
  <c r="C164" i="4"/>
  <c r="G164" i="4"/>
  <c r="C164" i="23"/>
  <c r="E164" i="23"/>
  <c r="D164" i="23"/>
  <c r="E164" i="5"/>
  <c r="D164" i="5"/>
  <c r="C164" i="5"/>
  <c r="D165" i="4" l="1"/>
  <c r="H164" i="24"/>
  <c r="J164" i="4"/>
  <c r="H164" i="4" s="1"/>
  <c r="P164" i="24"/>
  <c r="N164" i="24" s="1"/>
  <c r="G164" i="24"/>
  <c r="P164" i="4"/>
  <c r="N164" i="4" s="1"/>
  <c r="F164" i="24"/>
  <c r="E164" i="4"/>
  <c r="G163" i="24"/>
  <c r="E163" i="24"/>
  <c r="C163" i="24"/>
  <c r="F163" i="4"/>
  <c r="E163" i="4"/>
  <c r="C163" i="4"/>
  <c r="E163" i="23"/>
  <c r="D163" i="23"/>
  <c r="C163" i="23"/>
  <c r="E163" i="5"/>
  <c r="D163" i="5"/>
  <c r="C163" i="5"/>
  <c r="D164" i="24" l="1"/>
  <c r="P163" i="4"/>
  <c r="N163" i="4" s="1"/>
  <c r="P163" i="24"/>
  <c r="N163" i="24" s="1"/>
  <c r="D164" i="4"/>
  <c r="G163" i="4"/>
  <c r="J163" i="24"/>
  <c r="H163" i="24" s="1"/>
  <c r="F163" i="24"/>
  <c r="J163" i="4"/>
  <c r="J162" i="24"/>
  <c r="H162" i="24" s="1"/>
  <c r="E162" i="24"/>
  <c r="C162" i="24"/>
  <c r="G162" i="24"/>
  <c r="G162" i="4"/>
  <c r="E162" i="4"/>
  <c r="C162" i="4"/>
  <c r="F162" i="4"/>
  <c r="E162" i="23"/>
  <c r="D162" i="23"/>
  <c r="C162" i="23"/>
  <c r="E162" i="5"/>
  <c r="D162" i="5"/>
  <c r="C162" i="5"/>
  <c r="D163" i="24" l="1"/>
  <c r="P162" i="24"/>
  <c r="N162" i="24" s="1"/>
  <c r="J162" i="4"/>
  <c r="H162" i="4" s="1"/>
  <c r="P162" i="4"/>
  <c r="N162" i="4" s="1"/>
  <c r="F162" i="24"/>
  <c r="D163" i="4"/>
  <c r="H163" i="4"/>
  <c r="F161" i="24"/>
  <c r="E161" i="24"/>
  <c r="C161" i="24"/>
  <c r="G161" i="24"/>
  <c r="J161" i="4"/>
  <c r="C161" i="4"/>
  <c r="C161" i="23"/>
  <c r="E161" i="23"/>
  <c r="D161" i="23"/>
  <c r="E161" i="5"/>
  <c r="C161" i="5"/>
  <c r="D161" i="5"/>
  <c r="D162" i="24" l="1"/>
  <c r="P161" i="24"/>
  <c r="N161" i="24" s="1"/>
  <c r="J161" i="24"/>
  <c r="H161" i="24" s="1"/>
  <c r="E161" i="4"/>
  <c r="P161" i="4"/>
  <c r="N161" i="4" s="1"/>
  <c r="D162" i="4"/>
  <c r="G161" i="4"/>
  <c r="H161" i="4"/>
  <c r="F161" i="4"/>
  <c r="G160" i="24"/>
  <c r="E160" i="24"/>
  <c r="C160" i="24"/>
  <c r="P160" i="4"/>
  <c r="N160" i="4" s="1"/>
  <c r="C160" i="4"/>
  <c r="E160" i="4"/>
  <c r="C160" i="23"/>
  <c r="D160" i="23"/>
  <c r="D160" i="5"/>
  <c r="E160" i="5"/>
  <c r="C160" i="5"/>
  <c r="D161" i="4" l="1"/>
  <c r="D161" i="24"/>
  <c r="G160" i="4"/>
  <c r="P160" i="24"/>
  <c r="N160" i="24" s="1"/>
  <c r="E160" i="23"/>
  <c r="J160" i="24"/>
  <c r="J160" i="4"/>
  <c r="H160" i="4" s="1"/>
  <c r="F160" i="24"/>
  <c r="F160" i="4"/>
  <c r="P159" i="24"/>
  <c r="N159" i="24" s="1"/>
  <c r="F159" i="24"/>
  <c r="C159" i="24"/>
  <c r="G159" i="24"/>
  <c r="E159" i="24"/>
  <c r="F159" i="4"/>
  <c r="C159" i="4"/>
  <c r="E159" i="23"/>
  <c r="D159" i="23"/>
  <c r="C159" i="23"/>
  <c r="E159" i="5"/>
  <c r="C159" i="5"/>
  <c r="D159" i="5"/>
  <c r="D160" i="24" l="1"/>
  <c r="J159" i="4"/>
  <c r="H159" i="4" s="1"/>
  <c r="P159" i="4"/>
  <c r="G159" i="4"/>
  <c r="H160" i="24"/>
  <c r="D160" i="4"/>
  <c r="J159" i="24"/>
  <c r="H159" i="24" s="1"/>
  <c r="E159" i="4"/>
  <c r="E158" i="24"/>
  <c r="C158" i="24"/>
  <c r="G158" i="4"/>
  <c r="E158" i="4"/>
  <c r="C158" i="4"/>
  <c r="E158" i="23"/>
  <c r="D158" i="23"/>
  <c r="C158" i="23"/>
  <c r="E158" i="5"/>
  <c r="D158" i="5"/>
  <c r="C158" i="5"/>
  <c r="D159" i="4" l="1"/>
  <c r="G158" i="24"/>
  <c r="P158" i="24"/>
  <c r="N158" i="24" s="1"/>
  <c r="P158" i="4"/>
  <c r="N158" i="4" s="1"/>
  <c r="J158" i="4"/>
  <c r="H158" i="4" s="1"/>
  <c r="J158" i="24"/>
  <c r="H158" i="24" s="1"/>
  <c r="N159" i="4"/>
  <c r="D159" i="24"/>
  <c r="F158" i="24"/>
  <c r="F158" i="4"/>
  <c r="E157" i="24"/>
  <c r="C157" i="24"/>
  <c r="G157" i="24"/>
  <c r="C157" i="4"/>
  <c r="E157" i="23"/>
  <c r="C157" i="23"/>
  <c r="D157" i="5"/>
  <c r="E157" i="5"/>
  <c r="C157" i="5"/>
  <c r="D157" i="23" l="1"/>
  <c r="J157" i="4"/>
  <c r="D158" i="24"/>
  <c r="D158" i="4"/>
  <c r="E157" i="4"/>
  <c r="P157" i="24"/>
  <c r="N157" i="24" s="1"/>
  <c r="P157" i="4"/>
  <c r="N157" i="4" s="1"/>
  <c r="G157" i="4"/>
  <c r="J157" i="24"/>
  <c r="H157" i="24" s="1"/>
  <c r="F157" i="24"/>
  <c r="H157" i="4"/>
  <c r="F157" i="4"/>
  <c r="C156" i="24"/>
  <c r="G156" i="24"/>
  <c r="F156" i="24"/>
  <c r="G156" i="4"/>
  <c r="F156" i="4"/>
  <c r="E156" i="4"/>
  <c r="C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7" i="24"/>
  <c r="D157" i="4"/>
  <c r="P156" i="24"/>
  <c r="E156" i="24"/>
  <c r="G155" i="24"/>
  <c r="C155" i="24"/>
  <c r="E155" i="24"/>
  <c r="E155" i="4"/>
  <c r="G155" i="4"/>
  <c r="C155" i="4"/>
  <c r="E155" i="23"/>
  <c r="D155" i="23"/>
  <c r="C155" i="23"/>
  <c r="D155" i="5"/>
  <c r="E155" i="5"/>
  <c r="C155" i="5"/>
  <c r="P155" i="4" l="1"/>
  <c r="N155" i="4" s="1"/>
  <c r="D156" i="4"/>
  <c r="P155" i="24"/>
  <c r="N155" i="24" s="1"/>
  <c r="D156" i="24"/>
  <c r="J155" i="4"/>
  <c r="D155" i="4" s="1"/>
  <c r="N156" i="24"/>
  <c r="J155" i="24"/>
  <c r="H155" i="24" s="1"/>
  <c r="F155" i="24"/>
  <c r="F155" i="4"/>
  <c r="P154" i="24"/>
  <c r="C154" i="24"/>
  <c r="G154" i="24"/>
  <c r="E154" i="24"/>
  <c r="C154" i="4"/>
  <c r="E154" i="4"/>
  <c r="C154" i="23"/>
  <c r="E154" i="23"/>
  <c r="D154" i="23"/>
  <c r="C154" i="5"/>
  <c r="D154" i="5"/>
  <c r="E154" i="5" l="1"/>
  <c r="N154" i="24"/>
  <c r="J154" i="4"/>
  <c r="H155" i="4"/>
  <c r="P154" i="4"/>
  <c r="N154" i="4" s="1"/>
  <c r="F154" i="4"/>
  <c r="G154" i="4"/>
  <c r="D155" i="24"/>
  <c r="J154" i="24"/>
  <c r="D154" i="24" s="1"/>
  <c r="F154" i="24"/>
  <c r="H154" i="4"/>
  <c r="E153" i="24"/>
  <c r="C153" i="24"/>
  <c r="G153" i="24"/>
  <c r="F153" i="24"/>
  <c r="G153" i="4"/>
  <c r="F153" i="4"/>
  <c r="C153" i="4"/>
  <c r="D153" i="23"/>
  <c r="C153" i="23"/>
  <c r="E153" i="23"/>
  <c r="D153" i="5"/>
  <c r="E153" i="5"/>
  <c r="C153" i="5"/>
  <c r="D154" i="4" l="1"/>
  <c r="H154" i="24"/>
  <c r="P153" i="4"/>
  <c r="N153" i="4" s="1"/>
  <c r="P153" i="24"/>
  <c r="N153" i="24" s="1"/>
  <c r="J153" i="4"/>
  <c r="H153" i="4" s="1"/>
  <c r="J153" i="24"/>
  <c r="H153" i="24" s="1"/>
  <c r="E153" i="4"/>
  <c r="P152" i="24"/>
  <c r="N152" i="24" s="1"/>
  <c r="G152" i="24"/>
  <c r="E152" i="24"/>
  <c r="C152" i="24"/>
  <c r="J152" i="4"/>
  <c r="C152" i="4"/>
  <c r="E152" i="4"/>
  <c r="C152" i="23"/>
  <c r="D152" i="23"/>
  <c r="C152" i="5"/>
  <c r="D152" i="5"/>
  <c r="P152" i="4" l="1"/>
  <c r="N152" i="4" s="1"/>
  <c r="D153" i="4"/>
  <c r="J152" i="24"/>
  <c r="H152" i="24" s="1"/>
  <c r="E152" i="23"/>
  <c r="D153" i="24"/>
  <c r="E152" i="5"/>
  <c r="G152" i="4"/>
  <c r="F152" i="24"/>
  <c r="D152" i="4"/>
  <c r="H152" i="4"/>
  <c r="F152" i="4"/>
  <c r="G151" i="24"/>
  <c r="E151" i="24"/>
  <c r="C151" i="24"/>
  <c r="G151" i="4"/>
  <c r="C151" i="4"/>
  <c r="F151" i="4"/>
  <c r="D151" i="23"/>
  <c r="C151" i="23"/>
  <c r="E151" i="23"/>
  <c r="E151" i="5"/>
  <c r="C151" i="5"/>
  <c r="D151" i="5"/>
  <c r="F151" i="24" l="1"/>
  <c r="J151" i="4"/>
  <c r="H151" i="4" s="1"/>
  <c r="P151" i="4"/>
  <c r="N151" i="4" s="1"/>
  <c r="P151" i="24"/>
  <c r="N151" i="24" s="1"/>
  <c r="D152" i="24"/>
  <c r="J151" i="24"/>
  <c r="H151" i="24" s="1"/>
  <c r="E151" i="4"/>
  <c r="G150" i="24"/>
  <c r="F150" i="24"/>
  <c r="E150" i="24"/>
  <c r="F150" i="4"/>
  <c r="E150" i="4"/>
  <c r="D150" i="23"/>
  <c r="C150" i="23"/>
  <c r="E150" i="5"/>
  <c r="D150" i="5"/>
  <c r="C150" i="5"/>
  <c r="C150" i="4" l="1"/>
  <c r="J150" i="4"/>
  <c r="H150" i="4" s="1"/>
  <c r="E150" i="23"/>
  <c r="D151" i="4"/>
  <c r="C150" i="24"/>
  <c r="D151" i="24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C149" i="4"/>
  <c r="C149" i="23"/>
  <c r="E149" i="23"/>
  <c r="C149" i="5"/>
  <c r="E149" i="5"/>
  <c r="D149" i="5" l="1"/>
  <c r="J149" i="4"/>
  <c r="D149" i="23"/>
  <c r="G149" i="4"/>
  <c r="D150" i="4"/>
  <c r="J149" i="24"/>
  <c r="H149" i="24" s="1"/>
  <c r="D150" i="24"/>
  <c r="N149" i="24"/>
  <c r="E149" i="24"/>
  <c r="H149" i="4"/>
  <c r="P149" i="4"/>
  <c r="E149" i="4"/>
  <c r="G148" i="24"/>
  <c r="E148" i="24"/>
  <c r="C148" i="24"/>
  <c r="E148" i="4"/>
  <c r="C148" i="4"/>
  <c r="D148" i="23"/>
  <c r="E148" i="23"/>
  <c r="C148" i="23"/>
  <c r="E148" i="5"/>
  <c r="D148" i="5"/>
  <c r="C148" i="5"/>
  <c r="D149" i="4" l="1"/>
  <c r="P148" i="4"/>
  <c r="N148" i="4" s="1"/>
  <c r="G148" i="4"/>
  <c r="P148" i="24"/>
  <c r="N148" i="24" s="1"/>
  <c r="J148" i="4"/>
  <c r="D149" i="24"/>
  <c r="J148" i="24"/>
  <c r="N149" i="4"/>
  <c r="F148" i="24"/>
  <c r="F148" i="4"/>
  <c r="G147" i="24"/>
  <c r="F147" i="24"/>
  <c r="E147" i="24"/>
  <c r="F147" i="4"/>
  <c r="E147" i="4"/>
  <c r="G147" i="4"/>
  <c r="C147" i="4"/>
  <c r="C147" i="23"/>
  <c r="E147" i="23"/>
  <c r="D147" i="23"/>
  <c r="E147" i="5"/>
  <c r="D147" i="5"/>
  <c r="D148" i="4" l="1"/>
  <c r="C147" i="5"/>
  <c r="D148" i="24"/>
  <c r="J147" i="4"/>
  <c r="H147" i="4" s="1"/>
  <c r="H148" i="4"/>
  <c r="C147" i="24"/>
  <c r="H148" i="24"/>
  <c r="J147" i="24"/>
  <c r="H147" i="24" s="1"/>
  <c r="P147" i="4"/>
  <c r="N147" i="4" s="1"/>
  <c r="P147" i="24"/>
  <c r="N147" i="24" s="1"/>
  <c r="P146" i="24"/>
  <c r="F146" i="24"/>
  <c r="F146" i="4"/>
  <c r="C146" i="4"/>
  <c r="E146" i="23"/>
  <c r="D146" i="23"/>
  <c r="C146" i="23"/>
  <c r="C146" i="5"/>
  <c r="E146" i="5"/>
  <c r="D146" i="5"/>
  <c r="G146" i="24" l="1"/>
  <c r="C146" i="24"/>
  <c r="J146" i="24"/>
  <c r="D146" i="24" s="1"/>
  <c r="D147" i="24"/>
  <c r="D147" i="4"/>
  <c r="G146" i="4"/>
  <c r="J146" i="4"/>
  <c r="H146" i="4" s="1"/>
  <c r="E146" i="24"/>
  <c r="N146" i="24"/>
  <c r="P146" i="4"/>
  <c r="E146" i="4"/>
  <c r="F145" i="24"/>
  <c r="C145" i="24"/>
  <c r="F145" i="4"/>
  <c r="C145" i="4"/>
  <c r="G145" i="4"/>
  <c r="C145" i="23"/>
  <c r="E145" i="23"/>
  <c r="D145" i="23"/>
  <c r="D145" i="5"/>
  <c r="C145" i="5"/>
  <c r="E145" i="5"/>
  <c r="H146" i="24" l="1"/>
  <c r="D146" i="4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E142" i="4"/>
  <c r="C142" i="4"/>
  <c r="D142" i="23"/>
  <c r="C142" i="23"/>
  <c r="E142" i="23"/>
  <c r="E142" i="5"/>
  <c r="D142" i="5"/>
  <c r="C142" i="5"/>
  <c r="F142" i="4" l="1"/>
  <c r="D143" i="4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D141" i="5"/>
  <c r="C141" i="5"/>
  <c r="E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E135" i="5"/>
  <c r="D135" i="5"/>
  <c r="C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H134" i="4" s="1"/>
  <c r="P134" i="24"/>
  <c r="N134" i="24" s="1"/>
  <c r="J134" i="24"/>
  <c r="F134" i="2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<sst xmlns="http://schemas.openxmlformats.org/spreadsheetml/2006/main" count="2001" uniqueCount="269">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</sst>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47230.041105719996</v>
      </c>
      <c r="C171" s="43">
        <f t="shared" ref="C171" si="936">I171+O171</f>
        <v>34900.293139479996</v>
      </c>
      <c r="D171" s="43">
        <f t="shared" ref="D171" si="937">J171+P171</f>
        <v>12329.74796624</v>
      </c>
      <c r="E171" s="43">
        <f t="shared" ref="E171" si="938">K171+Q171</f>
        <v>10909.70868688</v>
      </c>
      <c r="F171" s="43">
        <f t="shared" ref="F171" si="939">L171+R171</f>
        <v>869.11916865000001</v>
      </c>
      <c r="G171" s="43">
        <f t="shared" ref="G171" si="940">M171+S171</f>
        <v>550.92011071000002</v>
      </c>
      <c r="H171" s="43">
        <f t="shared" ref="H171" si="941">SUM(I171:J171)</f>
        <v>25913.96375766</v>
      </c>
      <c r="I171" s="43">
        <v>21031.952043549998</v>
      </c>
      <c r="J171" s="43">
        <f t="shared" ref="J171" si="942">SUM(K171:M171)</f>
        <v>4882.01171411</v>
      </c>
      <c r="K171" s="43">
        <v>4366.54372797</v>
      </c>
      <c r="L171" s="43">
        <v>462.21789093000001</v>
      </c>
      <c r="M171" s="43">
        <v>53.250095209999998</v>
      </c>
      <c r="N171" s="43">
        <f t="shared" ref="N171" si="943">SUM(O171:P171)</f>
        <v>21316.07734806</v>
      </c>
      <c r="O171" s="43">
        <v>13868.34109593</v>
      </c>
      <c r="P171" s="43">
        <f t="shared" ref="P171" si="944">SUM(Q171:S171)</f>
        <v>7447.7362521299992</v>
      </c>
      <c r="Q171" s="43">
        <v>6543.1649589099998</v>
      </c>
      <c r="R171" s="43">
        <v>406.90127772</v>
      </c>
      <c r="S171" s="43">
        <v>497.67001549999998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46125.211924509997</v>
      </c>
      <c r="C172" s="43">
        <f t="shared" ref="C172" si="945">I172+O172</f>
        <v>34527.190812400004</v>
      </c>
      <c r="D172" s="43">
        <f t="shared" ref="D172" si="946">J172+P172</f>
        <v>11598.02111211</v>
      </c>
      <c r="E172" s="43">
        <f t="shared" ref="E172" si="947">K172+Q172</f>
        <v>10203.063138720001</v>
      </c>
      <c r="F172" s="43">
        <f t="shared" ref="F172" si="948">L172+R172</f>
        <v>813.21523490999994</v>
      </c>
      <c r="G172" s="43">
        <f t="shared" ref="G172" si="949">M172+S172</f>
        <v>581.74273847999996</v>
      </c>
      <c r="H172" s="43">
        <f t="shared" ref="H172" si="950">SUM(I172:J172)</f>
        <v>25315.059585169998</v>
      </c>
      <c r="I172" s="43">
        <v>20992.25522983</v>
      </c>
      <c r="J172" s="43">
        <f t="shared" ref="J172" si="951">SUM(K172:M172)</f>
        <v>4322.8043553399993</v>
      </c>
      <c r="K172" s="43">
        <v>3776.23708773</v>
      </c>
      <c r="L172" s="43">
        <v>489.24277017999998</v>
      </c>
      <c r="M172" s="43">
        <v>57.324497430000001</v>
      </c>
      <c r="N172" s="43">
        <f t="shared" ref="N172" si="952">SUM(O172:P172)</f>
        <v>20810.152339339998</v>
      </c>
      <c r="O172" s="43">
        <v>13534.93558257</v>
      </c>
      <c r="P172" s="43">
        <f t="shared" ref="P172" si="953">SUM(Q172:S172)</f>
        <v>7275.2167567699998</v>
      </c>
      <c r="Q172" s="43">
        <v>6426.8260509900001</v>
      </c>
      <c r="R172" s="43">
        <v>323.97246473000001</v>
      </c>
      <c r="S172" s="43">
        <v>524.41824105000001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47999.087312250005</v>
      </c>
      <c r="C173" s="43">
        <f t="shared" ref="C173" si="954">I173+O173</f>
        <v>35857.351866010002</v>
      </c>
      <c r="D173" s="43">
        <f t="shared" ref="D173" si="955">J173+P173</f>
        <v>12141.73544624</v>
      </c>
      <c r="E173" s="43">
        <f t="shared" ref="E173" si="956">K173+Q173</f>
        <v>10703.534989840002</v>
      </c>
      <c r="F173" s="43">
        <f t="shared" ref="F173" si="957">L173+R173</f>
        <v>841.82698113999993</v>
      </c>
      <c r="G173" s="43">
        <f t="shared" ref="G173" si="958">M173+S173</f>
        <v>596.37347526000008</v>
      </c>
      <c r="H173" s="43">
        <f t="shared" ref="H173" si="959">SUM(I173:J173)</f>
        <v>26369.00337812</v>
      </c>
      <c r="I173" s="43">
        <v>22095.624817579999</v>
      </c>
      <c r="J173" s="43">
        <f t="shared" ref="J173" si="960">SUM(K173:M173)</f>
        <v>4273.3785605399999</v>
      </c>
      <c r="K173" s="43">
        <v>3701.1479241400002</v>
      </c>
      <c r="L173" s="43">
        <v>512.00658854999995</v>
      </c>
      <c r="M173" s="43">
        <v>60.224047849999998</v>
      </c>
      <c r="N173" s="43">
        <f t="shared" ref="N173" si="961">SUM(O173:P173)</f>
        <v>21630.083934130002</v>
      </c>
      <c r="O173" s="43">
        <v>13761.727048430001</v>
      </c>
      <c r="P173" s="43">
        <f t="shared" ref="P173" si="962">SUM(Q173:S173)</f>
        <v>7868.3568857000009</v>
      </c>
      <c r="Q173" s="43">
        <v>7002.3870657000007</v>
      </c>
      <c r="R173" s="43">
        <v>329.82039258999998</v>
      </c>
      <c r="S173" s="43">
        <v>536.14942741000004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45269.579191829995</v>
      </c>
      <c r="C174" s="43">
        <f t="shared" ref="C174" si="963">I174+O174</f>
        <v>32798.964066299995</v>
      </c>
      <c r="D174" s="43">
        <f t="shared" ref="D174" si="964">J174+P174</f>
        <v>12470.615125529999</v>
      </c>
      <c r="E174" s="43">
        <f t="shared" ref="E174" si="965">K174+Q174</f>
        <v>10794.57893568</v>
      </c>
      <c r="F174" s="43">
        <f t="shared" ref="F174" si="966">L174+R174</f>
        <v>1052.6838714099999</v>
      </c>
      <c r="G174" s="43">
        <f t="shared" ref="G174" si="967">M174+S174</f>
        <v>623.35231843999998</v>
      </c>
      <c r="H174" s="43">
        <f t="shared" ref="H174" si="968">SUM(I174:J174)</f>
        <v>24943.062035579998</v>
      </c>
      <c r="I174" s="43">
        <v>20688.786652349998</v>
      </c>
      <c r="J174" s="43">
        <f t="shared" ref="J174" si="969">SUM(K174:M174)</f>
        <v>4254.2753832299995</v>
      </c>
      <c r="K174" s="43">
        <v>3687.2671320599998</v>
      </c>
      <c r="L174" s="43">
        <v>489.85517277000002</v>
      </c>
      <c r="M174" s="43">
        <v>77.153078399999998</v>
      </c>
      <c r="N174" s="43">
        <f t="shared" ref="N174" si="970">SUM(O174:P174)</f>
        <v>20326.517156249996</v>
      </c>
      <c r="O174" s="43">
        <v>12110.177413949999</v>
      </c>
      <c r="P174" s="43">
        <f t="shared" ref="P174" si="971">SUM(Q174:S174)</f>
        <v>8216.3397422999988</v>
      </c>
      <c r="Q174" s="43">
        <v>7107.3118036199994</v>
      </c>
      <c r="R174" s="43">
        <v>562.82869863999997</v>
      </c>
      <c r="S174" s="43">
        <v>546.19924003999995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45149.700086409997</v>
      </c>
      <c r="C175" s="43">
        <f t="shared" ref="C175" si="972">I175+O175</f>
        <v>32775.552829189997</v>
      </c>
      <c r="D175" s="43">
        <f t="shared" ref="D175" si="973">J175+P175</f>
        <v>12374.14725722</v>
      </c>
      <c r="E175" s="43">
        <f t="shared" ref="E175" si="974">K175+Q175</f>
        <v>10575.159835639999</v>
      </c>
      <c r="F175" s="43">
        <f t="shared" ref="F175" si="975">L175+R175</f>
        <v>1067.4655087000001</v>
      </c>
      <c r="G175" s="43">
        <f t="shared" ref="G175" si="976">M175+S175</f>
        <v>731.52191287999995</v>
      </c>
      <c r="H175" s="43">
        <f t="shared" ref="H175" si="977">SUM(I175:J175)</f>
        <v>24929.214334379998</v>
      </c>
      <c r="I175" s="43">
        <v>20841.79491769</v>
      </c>
      <c r="J175" s="43">
        <f t="shared" ref="J175" si="978">SUM(K175:M175)</f>
        <v>4087.4194166899997</v>
      </c>
      <c r="K175" s="43">
        <v>3415.7216799099997</v>
      </c>
      <c r="L175" s="43">
        <v>598.25229503000003</v>
      </c>
      <c r="M175" s="43">
        <v>73.445441750000001</v>
      </c>
      <c r="N175" s="43">
        <f t="shared" ref="N175" si="979">SUM(O175:P175)</f>
        <v>20220.485752029999</v>
      </c>
      <c r="O175" s="43">
        <v>11933.757911500001</v>
      </c>
      <c r="P175" s="43">
        <f t="shared" ref="P175" si="980">SUM(Q175:S175)</f>
        <v>8286.7278405300003</v>
      </c>
      <c r="Q175" s="43">
        <v>7159.4381557300003</v>
      </c>
      <c r="R175" s="43">
        <v>469.21321367000002</v>
      </c>
      <c r="S175" s="43">
        <v>658.07647112999996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46860.13066914001</v>
      </c>
      <c r="C176" s="43">
        <f t="shared" ref="C176" si="981">I176+O176</f>
        <v>36155.92543517</v>
      </c>
      <c r="D176" s="43">
        <f t="shared" ref="D176" si="982">J176+P176</f>
        <v>10704.20523397</v>
      </c>
      <c r="E176" s="43">
        <f t="shared" ref="E176" si="983">K176+Q176</f>
        <v>8952.4268566999999</v>
      </c>
      <c r="F176" s="43">
        <f t="shared" ref="F176" si="984">L176+R176</f>
        <v>1034.9302229800001</v>
      </c>
      <c r="G176" s="43">
        <f t="shared" ref="G176" si="985">M176+S176</f>
        <v>716.84815428999991</v>
      </c>
      <c r="H176" s="43">
        <f t="shared" ref="H176" si="986">SUM(I176:J176)</f>
        <v>26709.534057910001</v>
      </c>
      <c r="I176" s="43">
        <v>22645.461419160001</v>
      </c>
      <c r="J176" s="43">
        <f t="shared" ref="J176" si="987">SUM(K176:M176)</f>
        <v>4064.0726387499999</v>
      </c>
      <c r="K176" s="43">
        <v>3419.8316521900001</v>
      </c>
      <c r="L176" s="43">
        <v>566.76413490999994</v>
      </c>
      <c r="M176" s="43">
        <v>77.47685165</v>
      </c>
      <c r="N176" s="43">
        <f t="shared" ref="N176" si="988">SUM(O176:P176)</f>
        <v>20150.596611230001</v>
      </c>
      <c r="O176" s="43">
        <v>13510.464016010001</v>
      </c>
      <c r="P176" s="43">
        <f t="shared" ref="P176" si="989">SUM(Q176:S176)</f>
        <v>6640.1325952200004</v>
      </c>
      <c r="Q176" s="43">
        <v>5532.5952045100003</v>
      </c>
      <c r="R176" s="43">
        <v>468.16608807</v>
      </c>
      <c r="S176" s="43">
        <v>639.37130263999995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46098.2318266</v>
      </c>
      <c r="C177" s="43">
        <f t="shared" ref="C177" si="990">I177+O177</f>
        <v>35147.867582339997</v>
      </c>
      <c r="D177" s="43">
        <f t="shared" ref="D177" si="991">J177+P177</f>
        <v>10950.364244259999</v>
      </c>
      <c r="E177" s="43">
        <f t="shared" ref="E177" si="992">K177+Q177</f>
        <v>9441.3438340299999</v>
      </c>
      <c r="F177" s="43">
        <f t="shared" ref="F177" si="993">L177+R177</f>
        <v>819.18547948000003</v>
      </c>
      <c r="G177" s="43">
        <f t="shared" ref="G177" si="994">M177+S177</f>
        <v>689.8349307499999</v>
      </c>
      <c r="H177" s="43">
        <f t="shared" ref="H177" si="995">SUM(I177:J177)</f>
        <v>26392.3581786</v>
      </c>
      <c r="I177" s="43">
        <v>22220.576951409999</v>
      </c>
      <c r="J177" s="43">
        <f t="shared" ref="J177" si="996">SUM(K177:M177)</f>
        <v>4171.7812271900002</v>
      </c>
      <c r="K177" s="43">
        <v>3628.1064280999999</v>
      </c>
      <c r="L177" s="43">
        <v>482.27287788000001</v>
      </c>
      <c r="M177" s="43">
        <v>61.401921209999998</v>
      </c>
      <c r="N177" s="43">
        <f t="shared" ref="N177" si="997">SUM(O177:P177)</f>
        <v>19705.873648000001</v>
      </c>
      <c r="O177" s="43">
        <v>12927.29063093</v>
      </c>
      <c r="P177" s="43">
        <f t="shared" ref="P177" si="998">SUM(Q177:S177)</f>
        <v>6778.5830170700001</v>
      </c>
      <c r="Q177" s="43">
        <v>5813.23740593</v>
      </c>
      <c r="R177" s="43">
        <v>336.91260160000002</v>
      </c>
      <c r="S177" s="43">
        <v>628.43300953999994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51611.919616200001</v>
      </c>
      <c r="C178" s="43">
        <f t="shared" ref="C178" si="999">I178+O178</f>
        <v>40920.190033239996</v>
      </c>
      <c r="D178" s="43">
        <f t="shared" ref="D178" si="1000">J178+P178</f>
        <v>10691.729582959999</v>
      </c>
      <c r="E178" s="43">
        <f t="shared" ref="E178" si="1001">K178+Q178</f>
        <v>9160.9098398999995</v>
      </c>
      <c r="F178" s="43">
        <f t="shared" ref="F178" si="1002">L178+R178</f>
        <v>837.60082512999998</v>
      </c>
      <c r="G178" s="43">
        <f t="shared" ref="G178" si="1003">M178+S178</f>
        <v>693.21891793000009</v>
      </c>
      <c r="H178" s="43">
        <f t="shared" ref="H178" si="1004">SUM(I178:J178)</f>
        <v>31992.609983859998</v>
      </c>
      <c r="I178" s="43">
        <v>27668.06055631</v>
      </c>
      <c r="J178" s="43">
        <f t="shared" ref="J178" si="1005">SUM(K178:M178)</f>
        <v>4324.5494275499996</v>
      </c>
      <c r="K178" s="43">
        <v>3727.8091870099997</v>
      </c>
      <c r="L178" s="43">
        <v>532.57615779000002</v>
      </c>
      <c r="M178" s="43">
        <v>64.164082750000006</v>
      </c>
      <c r="N178" s="43">
        <f t="shared" ref="N178" si="1006">SUM(O178:P178)</f>
        <v>19619.309632339999</v>
      </c>
      <c r="O178" s="43">
        <v>13252.12947693</v>
      </c>
      <c r="P178" s="43">
        <f t="shared" ref="P178" si="1007">SUM(Q178:S178)</f>
        <v>6367.1801554099993</v>
      </c>
      <c r="Q178" s="43">
        <v>5433.1006528899998</v>
      </c>
      <c r="R178" s="43">
        <v>305.02466734000001</v>
      </c>
      <c r="S178" s="43">
        <v>629.05483518000005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46981.333598969999</v>
      </c>
      <c r="C179" s="43">
        <f t="shared" ref="C179" si="1008">I179+O179</f>
        <v>36485.976700220002</v>
      </c>
      <c r="D179" s="43">
        <f t="shared" ref="D179" si="1009">J179+P179</f>
        <v>10495.35689875</v>
      </c>
      <c r="E179" s="43">
        <f t="shared" ref="E179" si="1010">K179+Q179</f>
        <v>8845.0062865100008</v>
      </c>
      <c r="F179" s="43">
        <f t="shared" ref="F179" si="1011">L179+R179</f>
        <v>677.96825091000005</v>
      </c>
      <c r="G179" s="43">
        <f t="shared" ref="G179" si="1012">M179+S179</f>
        <v>972.38236132999998</v>
      </c>
      <c r="H179" s="43">
        <f t="shared" ref="H179" si="1013">SUM(I179:J179)</f>
        <v>26659.64116562</v>
      </c>
      <c r="I179" s="43">
        <v>22791.255826370001</v>
      </c>
      <c r="J179" s="43">
        <f t="shared" ref="J179" si="1014">SUM(K179:M179)</f>
        <v>3868.38533925</v>
      </c>
      <c r="K179" s="43">
        <v>3385.4931680899999</v>
      </c>
      <c r="L179" s="43">
        <v>409.18909575999999</v>
      </c>
      <c r="M179" s="43">
        <v>73.703075400000003</v>
      </c>
      <c r="N179" s="43">
        <f t="shared" ref="N179" si="1015">SUM(O179:P179)</f>
        <v>20321.692433349999</v>
      </c>
      <c r="O179" s="43">
        <v>13694.720873849999</v>
      </c>
      <c r="P179" s="43">
        <f t="shared" ref="P179" si="1016">SUM(Q179:S179)</f>
        <v>6626.9715595000007</v>
      </c>
      <c r="Q179" s="43">
        <v>5459.51311842</v>
      </c>
      <c r="R179" s="43">
        <v>268.77915515000001</v>
      </c>
      <c r="S179" s="43">
        <v>898.67928592999999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45593.859085820004</v>
      </c>
      <c r="C180" s="43">
        <f t="shared" ref="C180" si="1017">I180+O180</f>
        <v>32925.407055130003</v>
      </c>
      <c r="D180" s="43">
        <f t="shared" ref="D180" si="1018">J180+P180</f>
        <v>12668.452030690001</v>
      </c>
      <c r="E180" s="43">
        <f t="shared" ref="E180" si="1019">K180+Q180</f>
        <v>10894.340957280001</v>
      </c>
      <c r="F180" s="43">
        <f t="shared" ref="F180" si="1020">L180+R180</f>
        <v>808.51450909000005</v>
      </c>
      <c r="G180" s="43">
        <f t="shared" ref="G180" si="1021">M180+S180</f>
        <v>965.59656431999997</v>
      </c>
      <c r="H180" s="43">
        <f t="shared" ref="H180" si="1022">SUM(I180:J180)</f>
        <v>25280.417609810003</v>
      </c>
      <c r="I180" s="43">
        <v>21532.630616460003</v>
      </c>
      <c r="J180" s="43">
        <f t="shared" ref="J180" si="1023">SUM(K180:M180)</f>
        <v>3747.7869933500001</v>
      </c>
      <c r="K180" s="43">
        <v>3143.2953971699999</v>
      </c>
      <c r="L180" s="43">
        <v>534.73221645000001</v>
      </c>
      <c r="M180" s="43">
        <v>69.759379729999992</v>
      </c>
      <c r="N180" s="43">
        <f t="shared" ref="N180" si="1024">SUM(O180:P180)</f>
        <v>20313.441476010001</v>
      </c>
      <c r="O180" s="43">
        <v>11392.77643867</v>
      </c>
      <c r="P180" s="43">
        <f t="shared" ref="P180" si="1025">SUM(Q180:S180)</f>
        <v>8920.6650373400007</v>
      </c>
      <c r="Q180" s="43">
        <v>7751.0455601100002</v>
      </c>
      <c r="R180" s="43">
        <v>273.78229263999998</v>
      </c>
      <c r="S180" s="43">
        <v>895.83718458999999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47475.271642489999</v>
      </c>
      <c r="C181" s="43">
        <f t="shared" ref="C181" si="1026">I181+O181</f>
        <v>34513.417415670003</v>
      </c>
      <c r="D181" s="43">
        <f t="shared" ref="D181" si="1027">J181+P181</f>
        <v>12961.85422682</v>
      </c>
      <c r="E181" s="43">
        <f t="shared" ref="E181" si="1028">K181+Q181</f>
        <v>11195.09307327</v>
      </c>
      <c r="F181" s="43">
        <f t="shared" ref="F181" si="1029">L181+R181</f>
        <v>784.83163596000009</v>
      </c>
      <c r="G181" s="43">
        <f t="shared" ref="G181" si="1030">M181+S181</f>
        <v>981.92951759000005</v>
      </c>
      <c r="H181" s="43">
        <f t="shared" ref="H181" si="1031">SUM(I181:J181)</f>
        <v>26457.960036500001</v>
      </c>
      <c r="I181" s="43">
        <v>22799.17852641</v>
      </c>
      <c r="J181" s="43">
        <f t="shared" ref="J181" si="1032">SUM(K181:M181)</f>
        <v>3658.7815100900002</v>
      </c>
      <c r="K181" s="43">
        <v>3080.6385887500001</v>
      </c>
      <c r="L181" s="43">
        <v>510.2574601</v>
      </c>
      <c r="M181" s="43">
        <v>67.885461240000012</v>
      </c>
      <c r="N181" s="43">
        <f t="shared" ref="N181" si="1033">SUM(O181:P181)</f>
        <v>21017.311605989998</v>
      </c>
      <c r="O181" s="43">
        <v>11714.238889259999</v>
      </c>
      <c r="P181" s="43">
        <f t="shared" ref="P181" si="1034">SUM(Q181:S181)</f>
        <v>9303.0727167299992</v>
      </c>
      <c r="Q181" s="43">
        <v>8114.4544845199998</v>
      </c>
      <c r="R181" s="43">
        <v>274.57417586000003</v>
      </c>
      <c r="S181" s="43">
        <v>914.04405635000001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46765.981550500001</v>
      </c>
      <c r="C182" s="43">
        <f t="shared" ref="C182" si="1035">I182+O182</f>
        <v>33858.93327827</v>
      </c>
      <c r="D182" s="43">
        <f t="shared" ref="D182" si="1036">J182+P182</f>
        <v>12907.04827223</v>
      </c>
      <c r="E182" s="43">
        <f t="shared" ref="E182" si="1037">K182+Q182</f>
        <v>11091.235575180001</v>
      </c>
      <c r="F182" s="43">
        <f t="shared" ref="F182" si="1038">L182+R182</f>
        <v>801.75180251999996</v>
      </c>
      <c r="G182" s="43">
        <f t="shared" ref="G182" si="1039">M182+S182</f>
        <v>1014.06089453</v>
      </c>
      <c r="H182" s="43">
        <f t="shared" ref="H182" si="1040">SUM(I182:J182)</f>
        <v>25382.00596282</v>
      </c>
      <c r="I182" s="43">
        <v>21505.842807659999</v>
      </c>
      <c r="J182" s="43">
        <f t="shared" ref="J182" si="1041">SUM(K182:M182)</f>
        <v>3876.1631551599999</v>
      </c>
      <c r="K182" s="43">
        <v>3286.58139841</v>
      </c>
      <c r="L182" s="43">
        <v>525.41305280999995</v>
      </c>
      <c r="M182" s="43">
        <v>64.16870394</v>
      </c>
      <c r="N182" s="43">
        <f t="shared" ref="N182" si="1042">SUM(O182:P182)</f>
        <v>21383.975587680001</v>
      </c>
      <c r="O182" s="43">
        <v>12353.090470610001</v>
      </c>
      <c r="P182" s="43">
        <f t="shared" ref="P182" si="1043">SUM(Q182:S182)</f>
        <v>9030.88511707</v>
      </c>
      <c r="Q182" s="43">
        <v>7804.65417677</v>
      </c>
      <c r="R182" s="43">
        <v>276.33874971</v>
      </c>
      <c r="S182" s="43">
        <v>949.89219059000004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45140.515155660003</v>
      </c>
      <c r="C183" s="43">
        <f t="shared" ref="C183" si="1044">I183+O183</f>
        <v>32143.986054879999</v>
      </c>
      <c r="D183" s="43">
        <f t="shared" ref="D183" si="1045">J183+P183</f>
        <v>12996.529100780001</v>
      </c>
      <c r="E183" s="43">
        <f t="shared" ref="E183" si="1046">K183+Q183</f>
        <v>11167.142864469999</v>
      </c>
      <c r="F183" s="43">
        <f t="shared" ref="F183" si="1047">L183+R183</f>
        <v>804.07035401999997</v>
      </c>
      <c r="G183" s="43">
        <f t="shared" ref="G183" si="1048">M183+S183</f>
        <v>1025.31588229</v>
      </c>
      <c r="H183" s="43">
        <f t="shared" ref="H183" si="1049">SUM(I183:J183)</f>
        <v>24588.569268120002</v>
      </c>
      <c r="I183" s="43">
        <v>20685.248281780001</v>
      </c>
      <c r="J183" s="43">
        <f t="shared" ref="J183" si="1050">SUM(K183:M183)</f>
        <v>3903.3209863400002</v>
      </c>
      <c r="K183" s="43">
        <v>3316.9896465000002</v>
      </c>
      <c r="L183" s="43">
        <v>503.15769335000005</v>
      </c>
      <c r="M183" s="43">
        <v>83.17364649000001</v>
      </c>
      <c r="N183" s="43">
        <f t="shared" ref="N183" si="1051">SUM(O183:P183)</f>
        <v>20551.945887540001</v>
      </c>
      <c r="O183" s="43">
        <v>11458.7377731</v>
      </c>
      <c r="P183" s="43">
        <f t="shared" ref="P183" si="1052">SUM(Q183:S183)</f>
        <v>9093.2081144399999</v>
      </c>
      <c r="Q183" s="43">
        <v>7850.1532179699998</v>
      </c>
      <c r="R183" s="43">
        <v>300.91266066999998</v>
      </c>
      <c r="S183" s="43">
        <v>942.14223579999998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45151.866991040006</v>
      </c>
      <c r="C184" s="43">
        <f t="shared" ref="C184" si="1053">I184+O184</f>
        <v>33029.168105200006</v>
      </c>
      <c r="D184" s="43">
        <f t="shared" ref="D184" si="1054">J184+P184</f>
        <v>12122.69888584</v>
      </c>
      <c r="E184" s="43">
        <f t="shared" ref="E184" si="1055">K184+Q184</f>
        <v>10159.010732139999</v>
      </c>
      <c r="F184" s="43">
        <f t="shared" ref="F184" si="1056">L184+R184</f>
        <v>886.10696473000007</v>
      </c>
      <c r="G184" s="43">
        <f t="shared" ref="G184" si="1057">M184+S184</f>
        <v>1077.5811889700001</v>
      </c>
      <c r="H184" s="43">
        <f t="shared" ref="H184" si="1058">SUM(I184:J184)</f>
        <v>24352.498287620001</v>
      </c>
      <c r="I184" s="43">
        <v>20665.365239360002</v>
      </c>
      <c r="J184" s="43">
        <f t="shared" ref="J184" si="1059">SUM(K184:M184)</f>
        <v>3687.1330482600001</v>
      </c>
      <c r="K184" s="43">
        <v>3023.6301815500001</v>
      </c>
      <c r="L184" s="43">
        <v>575.04751481000005</v>
      </c>
      <c r="M184" s="43">
        <v>88.455351899999997</v>
      </c>
      <c r="N184" s="43">
        <f t="shared" ref="N184" si="1060">SUM(O184:P184)</f>
        <v>20799.368703419997</v>
      </c>
      <c r="O184" s="43">
        <v>12363.80286584</v>
      </c>
      <c r="P184" s="43">
        <f t="shared" ref="P184" si="1061">SUM(Q184:S184)</f>
        <v>8435.5658375799994</v>
      </c>
      <c r="Q184" s="43">
        <v>7135.38055059</v>
      </c>
      <c r="R184" s="43">
        <v>311.05944992000002</v>
      </c>
      <c r="S184" s="43">
        <v>989.12583706999999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47259.985999900004</v>
      </c>
      <c r="C185" s="43">
        <f t="shared" ref="C185" si="1062">I185+O185</f>
        <v>35017.603570930005</v>
      </c>
      <c r="D185" s="43">
        <f t="shared" ref="D185" si="1063">J185+P185</f>
        <v>12242.382428970001</v>
      </c>
      <c r="E185" s="43">
        <f t="shared" ref="E185" si="1064">K185+Q185</f>
        <v>10108.080949269999</v>
      </c>
      <c r="F185" s="43">
        <f t="shared" ref="F185" si="1065">L185+R185</f>
        <v>1108.6802902999998</v>
      </c>
      <c r="G185" s="43">
        <f t="shared" ref="G185" si="1066">M185+S185</f>
        <v>1025.6211894</v>
      </c>
      <c r="H185" s="43">
        <f t="shared" ref="H185" si="1067">SUM(I185:J185)</f>
        <v>26801.11484514</v>
      </c>
      <c r="I185" s="43">
        <v>23125.557282590002</v>
      </c>
      <c r="J185" s="43">
        <f t="shared" ref="J185" si="1068">SUM(K185:M185)</f>
        <v>3675.5575625500001</v>
      </c>
      <c r="K185" s="43">
        <v>3003.2727679600002</v>
      </c>
      <c r="L185" s="43">
        <v>590.35937637999996</v>
      </c>
      <c r="M185" s="43">
        <v>81.925418210000004</v>
      </c>
      <c r="N185" s="43">
        <f t="shared" ref="N185" si="1069">SUM(O185:P185)</f>
        <v>20458.87115476</v>
      </c>
      <c r="O185" s="43">
        <v>11892.04628834</v>
      </c>
      <c r="P185" s="43">
        <f t="shared" ref="P185" si="1070">SUM(Q185:S185)</f>
        <v>8566.82486642</v>
      </c>
      <c r="Q185" s="43">
        <v>7104.8081813099998</v>
      </c>
      <c r="R185" s="43">
        <v>518.32091391999995</v>
      </c>
      <c r="S185" s="43">
        <v>943.69577118999996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47063.03774782001</v>
      </c>
      <c r="C186" s="43">
        <f t="shared" ref="C186" si="1071">I186+O186</f>
        <v>35455.359373619998</v>
      </c>
      <c r="D186" s="43">
        <f t="shared" ref="D186" si="1072">J186+P186</f>
        <v>11607.678374200001</v>
      </c>
      <c r="E186" s="43">
        <f t="shared" ref="E186" si="1073">K186+Q186</f>
        <v>9699.4794003200004</v>
      </c>
      <c r="F186" s="43">
        <f t="shared" ref="F186" si="1074">L186+R186</f>
        <v>1298.1023108699999</v>
      </c>
      <c r="G186" s="43">
        <f t="shared" ref="G186" si="1075">M186+S186</f>
        <v>610.09666301000004</v>
      </c>
      <c r="H186" s="43">
        <f t="shared" ref="H186" si="1076">SUM(I186:J186)</f>
        <v>27305.51207379</v>
      </c>
      <c r="I186" s="43">
        <v>23383.908792770002</v>
      </c>
      <c r="J186" s="43">
        <f t="shared" ref="J186" si="1077">SUM(K186:M186)</f>
        <v>3921.6032810199995</v>
      </c>
      <c r="K186" s="43">
        <v>3226.1629439599997</v>
      </c>
      <c r="L186" s="43">
        <v>607.35983850999992</v>
      </c>
      <c r="M186" s="43">
        <v>88.080498550000002</v>
      </c>
      <c r="N186" s="43">
        <f t="shared" ref="N186" si="1078">SUM(O186:P186)</f>
        <v>19757.525674029999</v>
      </c>
      <c r="O186" s="43">
        <v>12071.45058085</v>
      </c>
      <c r="P186" s="43">
        <f t="shared" ref="P186" si="1079">SUM(Q186:S186)</f>
        <v>7686.0750931800003</v>
      </c>
      <c r="Q186" s="43">
        <v>6473.3164563600003</v>
      </c>
      <c r="R186" s="43">
        <v>690.74247235999997</v>
      </c>
      <c r="S186" s="43">
        <v>522.01616446000003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46397.807357470003</v>
      </c>
      <c r="C187" s="43">
        <f t="shared" ref="C187" si="1080">I187+O187</f>
        <v>35739.172847920003</v>
      </c>
      <c r="D187" s="43">
        <f t="shared" ref="D187" si="1081">J187+P187</f>
        <v>10658.63450955</v>
      </c>
      <c r="E187" s="43">
        <f t="shared" ref="E187" si="1082">K187+Q187</f>
        <v>9537.2414245199998</v>
      </c>
      <c r="F187" s="43">
        <f t="shared" ref="F187" si="1083">L187+R187</f>
        <v>835.46173087000011</v>
      </c>
      <c r="G187" s="43">
        <f t="shared" ref="G187" si="1084">M187+S187</f>
        <v>285.93135416000001</v>
      </c>
      <c r="H187" s="43">
        <f t="shared" ref="H187" si="1085">SUM(I187:J187)</f>
        <v>26997.560550390001</v>
      </c>
      <c r="I187" s="43">
        <v>23166.569299350002</v>
      </c>
      <c r="J187" s="43">
        <f t="shared" ref="J187" si="1086">SUM(K187:M187)</f>
        <v>3830.99125104</v>
      </c>
      <c r="K187" s="43">
        <v>3146.02663489</v>
      </c>
      <c r="L187" s="43">
        <v>587.92965935000007</v>
      </c>
      <c r="M187" s="43">
        <v>97.034956799999989</v>
      </c>
      <c r="N187" s="43">
        <f t="shared" ref="N187" si="1087">SUM(O187:P187)</f>
        <v>19400.246807080002</v>
      </c>
      <c r="O187" s="43">
        <v>12572.603548570001</v>
      </c>
      <c r="P187" s="43">
        <f t="shared" ref="P187" si="1088">SUM(Q187:S187)</f>
        <v>6827.6432585100001</v>
      </c>
      <c r="Q187" s="43">
        <v>6391.2147896300003</v>
      </c>
      <c r="R187" s="43">
        <v>247.53207151999999</v>
      </c>
      <c r="S187" s="43">
        <v>188.89639736000001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45981.230624779993</v>
      </c>
      <c r="C188" s="43">
        <f t="shared" ref="C188" si="1089">I188+O188</f>
        <v>35016.6253172</v>
      </c>
      <c r="D188" s="43">
        <f t="shared" ref="D188" si="1090">J188+P188</f>
        <v>10964.605307580001</v>
      </c>
      <c r="E188" s="43">
        <f t="shared" ref="E188" si="1091">K188+Q188</f>
        <v>9887.8679114400002</v>
      </c>
      <c r="F188" s="43">
        <f t="shared" ref="F188" si="1092">L188+R188</f>
        <v>807.79012247999992</v>
      </c>
      <c r="G188" s="43">
        <f t="shared" ref="G188" si="1093">M188+S188</f>
        <v>268.94727366000001</v>
      </c>
      <c r="H188" s="43">
        <f t="shared" ref="H188" si="1094">SUM(I188:J188)</f>
        <v>27022.378583409998</v>
      </c>
      <c r="I188" s="43">
        <v>22938.252712149999</v>
      </c>
      <c r="J188" s="43">
        <f t="shared" ref="J188" si="1095">SUM(K188:M188)</f>
        <v>4084.1258712599997</v>
      </c>
      <c r="K188" s="43">
        <v>3437.6645533199999</v>
      </c>
      <c r="L188" s="43">
        <v>549.96799983999995</v>
      </c>
      <c r="M188" s="43">
        <v>96.493318099999996</v>
      </c>
      <c r="N188" s="43">
        <f t="shared" ref="N188" si="1096">SUM(O188:P188)</f>
        <v>18958.852041369999</v>
      </c>
      <c r="O188" s="43">
        <v>12078.372605049999</v>
      </c>
      <c r="P188" s="43">
        <f t="shared" ref="P188" si="1097">SUM(Q188:S188)</f>
        <v>6880.4794363200008</v>
      </c>
      <c r="Q188" s="43">
        <v>6450.2033581200003</v>
      </c>
      <c r="R188" s="43">
        <v>257.82212263999998</v>
      </c>
      <c r="S188" s="43">
        <v>172.45395556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46039.327973259999</v>
      </c>
      <c r="C189" s="43">
        <f t="shared" ref="C189" si="1098">I189+O189</f>
        <v>35880.646509390004</v>
      </c>
      <c r="D189" s="43">
        <f t="shared" ref="D189" si="1099">J189+P189</f>
        <v>10158.68146387</v>
      </c>
      <c r="E189" s="43">
        <f t="shared" ref="E189" si="1100">K189+Q189</f>
        <v>9079.4567449999995</v>
      </c>
      <c r="F189" s="43">
        <f t="shared" ref="F189" si="1101">L189+R189</f>
        <v>809.33320683000011</v>
      </c>
      <c r="G189" s="43">
        <f t="shared" ref="G189" si="1102">M189+S189</f>
        <v>269.89151204000001</v>
      </c>
      <c r="H189" s="43">
        <f t="shared" ref="H189" si="1103">SUM(I189:J189)</f>
        <v>26807.232952860002</v>
      </c>
      <c r="I189" s="43">
        <v>22759.97595163</v>
      </c>
      <c r="J189" s="43">
        <f t="shared" ref="J189" si="1104">SUM(K189:M189)</f>
        <v>4047.2570012300002</v>
      </c>
      <c r="K189" s="43">
        <v>3399.9490154800001</v>
      </c>
      <c r="L189" s="43">
        <v>551.06230445000006</v>
      </c>
      <c r="M189" s="43">
        <v>96.245681300000001</v>
      </c>
      <c r="N189" s="43">
        <f t="shared" ref="N189" si="1105">SUM(O189:P189)</f>
        <v>19232.0950204</v>
      </c>
      <c r="O189" s="43">
        <v>13120.670557760001</v>
      </c>
      <c r="P189" s="43">
        <f t="shared" ref="P189" si="1106">SUM(Q189:S189)</f>
        <v>6111.4244626399995</v>
      </c>
      <c r="Q189" s="43">
        <v>5679.5077295199999</v>
      </c>
      <c r="R189" s="43">
        <v>258.27090238</v>
      </c>
      <c r="S189" s="43">
        <v>173.64583074000001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58079.489560050002</v>
      </c>
      <c r="C171" s="43">
        <f t="shared" ref="C171" si="936">I171+O171</f>
        <v>39209.914713760001</v>
      </c>
      <c r="D171" s="43">
        <f t="shared" ref="D171" si="937">J171+P171</f>
        <v>18869.574846290001</v>
      </c>
      <c r="E171" s="43">
        <f t="shared" ref="E171" si="938">K171+Q171</f>
        <v>15124.48705698</v>
      </c>
      <c r="F171" s="43">
        <f t="shared" ref="F171" si="939">L171+R171</f>
        <v>3144.3080163599998</v>
      </c>
      <c r="G171" s="43">
        <f t="shared" ref="G171" si="940">M171+S171</f>
        <v>600.77977294999994</v>
      </c>
      <c r="H171" s="43">
        <f t="shared" ref="H171" si="941">SUM(I171:J171)</f>
        <v>30604.967093430001</v>
      </c>
      <c r="I171" s="43">
        <v>20187.823373589999</v>
      </c>
      <c r="J171" s="43">
        <f t="shared" ref="J171" si="942">SUM(K171:M171)</f>
        <v>10417.14371984</v>
      </c>
      <c r="K171" s="43">
        <v>8557.1211481800001</v>
      </c>
      <c r="L171" s="43">
        <v>1738.31958652</v>
      </c>
      <c r="M171" s="43">
        <v>121.70298514</v>
      </c>
      <c r="N171" s="43">
        <f t="shared" ref="N171" si="943">SUM(O171:P171)</f>
        <v>27474.522466620001</v>
      </c>
      <c r="O171" s="43">
        <v>19022.091340170002</v>
      </c>
      <c r="P171" s="43">
        <f t="shared" ref="P171" si="944">SUM(Q171:S171)</f>
        <v>8452.4311264500011</v>
      </c>
      <c r="Q171" s="43">
        <v>6567.3659088000004</v>
      </c>
      <c r="R171" s="43">
        <v>1405.98842984</v>
      </c>
      <c r="S171" s="43">
        <v>479.07678780999998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59971.101141270003</v>
      </c>
      <c r="C172" s="43">
        <f t="shared" ref="C172" si="945">I172+O172</f>
        <v>41210.73633888</v>
      </c>
      <c r="D172" s="43">
        <f t="shared" ref="D172" si="946">J172+P172</f>
        <v>18760.364802390002</v>
      </c>
      <c r="E172" s="43">
        <f t="shared" ref="E172" si="947">K172+Q172</f>
        <v>14992.97619592</v>
      </c>
      <c r="F172" s="43">
        <f t="shared" ref="F172" si="948">L172+R172</f>
        <v>3163.2738392700003</v>
      </c>
      <c r="G172" s="43">
        <f t="shared" ref="G172" si="949">M172+S172</f>
        <v>604.11476720000007</v>
      </c>
      <c r="H172" s="43">
        <f t="shared" ref="H172" si="950">SUM(I172:J172)</f>
        <v>32262.811971700001</v>
      </c>
      <c r="I172" s="43">
        <v>21906.96306215</v>
      </c>
      <c r="J172" s="43">
        <f t="shared" ref="J172" si="951">SUM(K172:M172)</f>
        <v>10355.848909550001</v>
      </c>
      <c r="K172" s="43">
        <v>8501.2027174699997</v>
      </c>
      <c r="L172" s="43">
        <v>1728.50240764</v>
      </c>
      <c r="M172" s="43">
        <v>126.14378444</v>
      </c>
      <c r="N172" s="43">
        <f t="shared" ref="N172" si="952">SUM(O172:P172)</f>
        <v>27708.289169570002</v>
      </c>
      <c r="O172" s="43">
        <v>19303.77327673</v>
      </c>
      <c r="P172" s="43">
        <f t="shared" ref="P172" si="953">SUM(Q172:S172)</f>
        <v>8404.5158928399997</v>
      </c>
      <c r="Q172" s="43">
        <v>6491.7734784499999</v>
      </c>
      <c r="R172" s="43">
        <v>1434.7714316300001</v>
      </c>
      <c r="S172" s="43">
        <v>477.97098276000003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59485.924499469998</v>
      </c>
      <c r="C173" s="43">
        <f t="shared" ref="C173" si="954">I173+O173</f>
        <v>40710.341249149998</v>
      </c>
      <c r="D173" s="43">
        <f t="shared" ref="D173" si="955">J173+P173</f>
        <v>18775.58325032</v>
      </c>
      <c r="E173" s="43">
        <f t="shared" ref="E173" si="956">K173+Q173</f>
        <v>13963.142612970001</v>
      </c>
      <c r="F173" s="43">
        <f t="shared" ref="F173" si="957">L173+R173</f>
        <v>4226.1434589099999</v>
      </c>
      <c r="G173" s="43">
        <f t="shared" ref="G173" si="958">M173+S173</f>
        <v>586.29717844000004</v>
      </c>
      <c r="H173" s="43">
        <f t="shared" ref="H173" si="959">SUM(I173:J173)</f>
        <v>31752.105832640002</v>
      </c>
      <c r="I173" s="43">
        <v>21405.95002217</v>
      </c>
      <c r="J173" s="43">
        <f t="shared" ref="J173" si="960">SUM(K173:M173)</f>
        <v>10346.15581047</v>
      </c>
      <c r="K173" s="43">
        <v>7729.5404692900001</v>
      </c>
      <c r="L173" s="43">
        <v>2490.8557318500002</v>
      </c>
      <c r="M173" s="43">
        <v>125.75960933</v>
      </c>
      <c r="N173" s="43">
        <f t="shared" ref="N173" si="961">SUM(O173:P173)</f>
        <v>27733.818666829997</v>
      </c>
      <c r="O173" s="43">
        <v>19304.391226979998</v>
      </c>
      <c r="P173" s="43">
        <f t="shared" ref="P173" si="962">SUM(Q173:S173)</f>
        <v>8429.4274398500002</v>
      </c>
      <c r="Q173" s="43">
        <v>6233.6021436800002</v>
      </c>
      <c r="R173" s="43">
        <v>1735.28772706</v>
      </c>
      <c r="S173" s="43">
        <v>460.53756910999999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60108.500488460006</v>
      </c>
      <c r="C174" s="43">
        <f t="shared" ref="C174" si="963">I174+O174</f>
        <v>41430.74398585</v>
      </c>
      <c r="D174" s="43">
        <f t="shared" ref="D174" si="964">J174+P174</f>
        <v>18677.756502609998</v>
      </c>
      <c r="E174" s="43">
        <f t="shared" ref="E174" si="965">K174+Q174</f>
        <v>13876.551622720001</v>
      </c>
      <c r="F174" s="43">
        <f t="shared" ref="F174" si="966">L174+R174</f>
        <v>4213.8986963999996</v>
      </c>
      <c r="G174" s="43">
        <f t="shared" ref="G174" si="967">M174+S174</f>
        <v>587.30618348999997</v>
      </c>
      <c r="H174" s="43">
        <f t="shared" ref="H174" si="968">SUM(I174:J174)</f>
        <v>32010.338350450002</v>
      </c>
      <c r="I174" s="43">
        <v>21791.971159389999</v>
      </c>
      <c r="J174" s="43">
        <f t="shared" ref="J174" si="969">SUM(K174:M174)</f>
        <v>10218.367191060001</v>
      </c>
      <c r="K174" s="43">
        <v>7615.6811707400002</v>
      </c>
      <c r="L174" s="43">
        <v>2474.0455706600001</v>
      </c>
      <c r="M174" s="43">
        <v>128.64044966</v>
      </c>
      <c r="N174" s="43">
        <f t="shared" ref="N174" si="970">SUM(O174:P174)</f>
        <v>28098.16213801</v>
      </c>
      <c r="O174" s="43">
        <v>19638.772826460001</v>
      </c>
      <c r="P174" s="43">
        <f t="shared" ref="P174" si="971">SUM(Q174:S174)</f>
        <v>8459.3893115499995</v>
      </c>
      <c r="Q174" s="43">
        <v>6260.8704519800003</v>
      </c>
      <c r="R174" s="43">
        <v>1739.85312574</v>
      </c>
      <c r="S174" s="43">
        <v>458.66573383000002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60287.49589649</v>
      </c>
      <c r="C175" s="43">
        <f t="shared" ref="C175" si="972">I175+O175</f>
        <v>41507.851340780006</v>
      </c>
      <c r="D175" s="43">
        <f t="shared" ref="D175" si="973">J175+P175</f>
        <v>18779.644555710001</v>
      </c>
      <c r="E175" s="43">
        <f t="shared" ref="E175" si="974">K175+Q175</f>
        <v>14020.6808385</v>
      </c>
      <c r="F175" s="43">
        <f t="shared" ref="F175" si="975">L175+R175</f>
        <v>4176.65522745</v>
      </c>
      <c r="G175" s="43">
        <f t="shared" ref="G175" si="976">M175+S175</f>
        <v>582.30848975999993</v>
      </c>
      <c r="H175" s="43">
        <f t="shared" ref="H175" si="977">SUM(I175:J175)</f>
        <v>32149.836768810004</v>
      </c>
      <c r="I175" s="43">
        <v>21904.019835350002</v>
      </c>
      <c r="J175" s="43">
        <f t="shared" ref="J175" si="978">SUM(K175:M175)</f>
        <v>10245.816933460001</v>
      </c>
      <c r="K175" s="43">
        <v>7700.2128488400003</v>
      </c>
      <c r="L175" s="43">
        <v>2418.4392836299999</v>
      </c>
      <c r="M175" s="43">
        <v>127.16480099</v>
      </c>
      <c r="N175" s="43">
        <f t="shared" ref="N175" si="979">SUM(O175:P175)</f>
        <v>28137.659127679999</v>
      </c>
      <c r="O175" s="43">
        <v>19603.83150543</v>
      </c>
      <c r="P175" s="43">
        <f t="shared" ref="P175" si="980">SUM(Q175:S175)</f>
        <v>8533.827622249999</v>
      </c>
      <c r="Q175" s="43">
        <v>6320.4679896600001</v>
      </c>
      <c r="R175" s="43">
        <v>1758.2159438199999</v>
      </c>
      <c r="S175" s="43">
        <v>455.14368876999998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60722.655359119999</v>
      </c>
      <c r="C176" s="43">
        <f t="shared" ref="C176" si="981">I176+O176</f>
        <v>41814.797271989999</v>
      </c>
      <c r="D176" s="43">
        <f t="shared" ref="D176" si="982">J176+P176</f>
        <v>18907.85808713</v>
      </c>
      <c r="E176" s="43">
        <f t="shared" ref="E176" si="983">K176+Q176</f>
        <v>14064.22022091</v>
      </c>
      <c r="F176" s="43">
        <f t="shared" ref="F176" si="984">L176+R176</f>
        <v>4279.6843457499999</v>
      </c>
      <c r="G176" s="43">
        <f t="shared" ref="G176" si="985">M176+S176</f>
        <v>563.95352047000006</v>
      </c>
      <c r="H176" s="43">
        <f t="shared" ref="H176" si="986">SUM(I176:J176)</f>
        <v>32264.48712903</v>
      </c>
      <c r="I176" s="43">
        <v>21987.349919209999</v>
      </c>
      <c r="J176" s="43">
        <f t="shared" ref="J176" si="987">SUM(K176:M176)</f>
        <v>10277.137209819999</v>
      </c>
      <c r="K176" s="43">
        <v>7641.0748429699997</v>
      </c>
      <c r="L176" s="43">
        <v>2504.6477042400002</v>
      </c>
      <c r="M176" s="43">
        <v>131.41466260999999</v>
      </c>
      <c r="N176" s="43">
        <f t="shared" ref="N176" si="988">SUM(O176:P176)</f>
        <v>28458.168230089999</v>
      </c>
      <c r="O176" s="43">
        <v>19827.44735278</v>
      </c>
      <c r="P176" s="43">
        <f t="shared" ref="P176" si="989">SUM(Q176:S176)</f>
        <v>8630.7208773099992</v>
      </c>
      <c r="Q176" s="43">
        <v>6423.1453779399999</v>
      </c>
      <c r="R176" s="43">
        <v>1775.03664151</v>
      </c>
      <c r="S176" s="43">
        <v>432.53885786000001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61260.273224329998</v>
      </c>
      <c r="C177" s="43">
        <f t="shared" ref="C177" si="990">I177+O177</f>
        <v>42316.079909</v>
      </c>
      <c r="D177" s="43">
        <f t="shared" ref="D177" si="991">J177+P177</f>
        <v>18944.193315330001</v>
      </c>
      <c r="E177" s="43">
        <f t="shared" ref="E177" si="992">K177+Q177</f>
        <v>14147.54321783</v>
      </c>
      <c r="F177" s="43">
        <f t="shared" ref="F177" si="993">L177+R177</f>
        <v>4222.2898057599996</v>
      </c>
      <c r="G177" s="43">
        <f t="shared" ref="G177" si="994">M177+S177</f>
        <v>574.36029173999998</v>
      </c>
      <c r="H177" s="43">
        <f t="shared" ref="H177" si="995">SUM(I177:J177)</f>
        <v>32664.688881320002</v>
      </c>
      <c r="I177" s="43">
        <v>22365.656861840002</v>
      </c>
      <c r="J177" s="43">
        <f t="shared" ref="J177" si="996">SUM(K177:M177)</f>
        <v>10299.032019480001</v>
      </c>
      <c r="K177" s="43">
        <v>7658.0076607499996</v>
      </c>
      <c r="L177" s="43">
        <v>2507.68662756</v>
      </c>
      <c r="M177" s="43">
        <v>133.33773117000001</v>
      </c>
      <c r="N177" s="43">
        <f t="shared" ref="N177" si="997">SUM(O177:P177)</f>
        <v>28595.584343009999</v>
      </c>
      <c r="O177" s="43">
        <v>19950.423047159999</v>
      </c>
      <c r="P177" s="43">
        <f t="shared" ref="P177" si="998">SUM(Q177:S177)</f>
        <v>8645.1612958500009</v>
      </c>
      <c r="Q177" s="43">
        <v>6489.5355570800002</v>
      </c>
      <c r="R177" s="43">
        <v>1714.6031782</v>
      </c>
      <c r="S177" s="43">
        <v>441.02256057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62443.451688059999</v>
      </c>
      <c r="C178" s="43">
        <f t="shared" ref="C178" si="999">I178+O178</f>
        <v>43285.479308840004</v>
      </c>
      <c r="D178" s="43">
        <f t="shared" ref="D178" si="1000">J178+P178</f>
        <v>19157.972379220002</v>
      </c>
      <c r="E178" s="43">
        <f t="shared" ref="E178" si="1001">K178+Q178</f>
        <v>14294.38159737</v>
      </c>
      <c r="F178" s="43">
        <f t="shared" ref="F178" si="1002">L178+R178</f>
        <v>4284.6631374299996</v>
      </c>
      <c r="G178" s="43">
        <f t="shared" ref="G178" si="1003">M178+S178</f>
        <v>578.92764441999998</v>
      </c>
      <c r="H178" s="43">
        <f t="shared" ref="H178" si="1004">SUM(I178:J178)</f>
        <v>33793.122873510001</v>
      </c>
      <c r="I178" s="43">
        <v>23393.102231640001</v>
      </c>
      <c r="J178" s="43">
        <f t="shared" ref="J178" si="1005">SUM(K178:M178)</f>
        <v>10400.02064187</v>
      </c>
      <c r="K178" s="43">
        <v>7747.3825380600001</v>
      </c>
      <c r="L178" s="43">
        <v>2518.21494291</v>
      </c>
      <c r="M178" s="43">
        <v>134.4231609</v>
      </c>
      <c r="N178" s="43">
        <f t="shared" ref="N178" si="1006">SUM(O178:P178)</f>
        <v>28650.328814549997</v>
      </c>
      <c r="O178" s="43">
        <v>19892.377077199999</v>
      </c>
      <c r="P178" s="43">
        <f t="shared" ref="P178" si="1007">SUM(Q178:S178)</f>
        <v>8757.9517373500003</v>
      </c>
      <c r="Q178" s="43">
        <v>6546.9990593100001</v>
      </c>
      <c r="R178" s="43">
        <v>1766.44819452</v>
      </c>
      <c r="S178" s="43">
        <v>444.50448352000001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61470.404583989992</v>
      </c>
      <c r="C179" s="43">
        <f t="shared" ref="C179" si="1008">I179+O179</f>
        <v>42319.01566556</v>
      </c>
      <c r="D179" s="43">
        <f t="shared" ref="D179" si="1009">J179+P179</f>
        <v>19151.388918429999</v>
      </c>
      <c r="E179" s="43">
        <f t="shared" ref="E179" si="1010">K179+Q179</f>
        <v>14339.574387069999</v>
      </c>
      <c r="F179" s="43">
        <f t="shared" ref="F179" si="1011">L179+R179</f>
        <v>4286.9546959099998</v>
      </c>
      <c r="G179" s="43">
        <f t="shared" ref="G179" si="1012">M179+S179</f>
        <v>524.85983544999999</v>
      </c>
      <c r="H179" s="43">
        <f t="shared" ref="H179" si="1013">SUM(I179:J179)</f>
        <v>32665.53031124</v>
      </c>
      <c r="I179" s="43">
        <v>22238.880924929999</v>
      </c>
      <c r="J179" s="43">
        <f t="shared" ref="J179" si="1014">SUM(K179:M179)</f>
        <v>10426.649386309999</v>
      </c>
      <c r="K179" s="43">
        <v>7771.8395602099999</v>
      </c>
      <c r="L179" s="43">
        <v>2531.65794332</v>
      </c>
      <c r="M179" s="43">
        <v>123.15188277999999</v>
      </c>
      <c r="N179" s="43">
        <f t="shared" ref="N179" si="1015">SUM(O179:P179)</f>
        <v>28804.874272749999</v>
      </c>
      <c r="O179" s="43">
        <v>20080.134740630001</v>
      </c>
      <c r="P179" s="43">
        <f t="shared" ref="P179" si="1016">SUM(Q179:S179)</f>
        <v>8724.7395321200001</v>
      </c>
      <c r="Q179" s="43">
        <v>6567.7348268599999</v>
      </c>
      <c r="R179" s="43">
        <v>1755.2967525900001</v>
      </c>
      <c r="S179" s="43">
        <v>401.70795267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61787.314343570004</v>
      </c>
      <c r="C180" s="43">
        <f t="shared" ref="C180" si="1017">I180+O180</f>
        <v>42608.782848379997</v>
      </c>
      <c r="D180" s="43">
        <f t="shared" ref="D180" si="1018">J180+P180</f>
        <v>19178.53149519</v>
      </c>
      <c r="E180" s="43">
        <f t="shared" ref="E180" si="1019">K180+Q180</f>
        <v>14431.356805970001</v>
      </c>
      <c r="F180" s="43">
        <f t="shared" ref="F180" si="1020">L180+R180</f>
        <v>4231.2636211600002</v>
      </c>
      <c r="G180" s="43">
        <f t="shared" ref="G180" si="1021">M180+S180</f>
        <v>515.91106806000005</v>
      </c>
      <c r="H180" s="43">
        <f t="shared" ref="H180" si="1022">SUM(I180:J180)</f>
        <v>33276.636760220004</v>
      </c>
      <c r="I180" s="43">
        <v>22741.947948649999</v>
      </c>
      <c r="J180" s="43">
        <f t="shared" ref="J180" si="1023">SUM(K180:M180)</f>
        <v>10534.688811570002</v>
      </c>
      <c r="K180" s="43">
        <v>7883.3387878100002</v>
      </c>
      <c r="L180" s="43">
        <v>2524.3575920100002</v>
      </c>
      <c r="M180" s="43">
        <v>126.99243174999999</v>
      </c>
      <c r="N180" s="43">
        <f t="shared" ref="N180" si="1024">SUM(O180:P180)</f>
        <v>28510.67758335</v>
      </c>
      <c r="O180" s="43">
        <v>19866.834899730002</v>
      </c>
      <c r="P180" s="43">
        <f t="shared" ref="P180" si="1025">SUM(Q180:S180)</f>
        <v>8643.8426836199997</v>
      </c>
      <c r="Q180" s="43">
        <v>6548.0180181599999</v>
      </c>
      <c r="R180" s="43">
        <v>1706.90602915</v>
      </c>
      <c r="S180" s="43">
        <v>388.91863631000001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61528.311756620009</v>
      </c>
      <c r="C181" s="43">
        <f t="shared" ref="C181" si="1026">I181+O181</f>
        <v>42025.0712814</v>
      </c>
      <c r="D181" s="43">
        <f t="shared" ref="D181" si="1027">J181+P181</f>
        <v>19503.240475220002</v>
      </c>
      <c r="E181" s="43">
        <f t="shared" ref="E181" si="1028">K181+Q181</f>
        <v>14779.87377452</v>
      </c>
      <c r="F181" s="43">
        <f t="shared" ref="F181" si="1029">L181+R181</f>
        <v>4211.9139988799998</v>
      </c>
      <c r="G181" s="43">
        <f t="shared" ref="G181" si="1030">M181+S181</f>
        <v>511.45270182000002</v>
      </c>
      <c r="H181" s="43">
        <f t="shared" ref="H181" si="1031">SUM(I181:J181)</f>
        <v>32931.289882209996</v>
      </c>
      <c r="I181" s="43">
        <v>22262.580971989999</v>
      </c>
      <c r="J181" s="43">
        <f t="shared" ref="J181" si="1032">SUM(K181:M181)</f>
        <v>10668.708910220001</v>
      </c>
      <c r="K181" s="43">
        <v>8032.0622346199998</v>
      </c>
      <c r="L181" s="43">
        <v>2511.9090835900001</v>
      </c>
      <c r="M181" s="43">
        <v>124.73759201</v>
      </c>
      <c r="N181" s="43">
        <f t="shared" ref="N181" si="1033">SUM(O181:P181)</f>
        <v>28597.021874410002</v>
      </c>
      <c r="O181" s="43">
        <v>19762.490309410001</v>
      </c>
      <c r="P181" s="43">
        <f t="shared" ref="P181" si="1034">SUM(Q181:S181)</f>
        <v>8834.5315650000011</v>
      </c>
      <c r="Q181" s="43">
        <v>6747.8115398999998</v>
      </c>
      <c r="R181" s="43">
        <v>1700.0049152900001</v>
      </c>
      <c r="S181" s="43">
        <v>386.71510981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62716.333060539997</v>
      </c>
      <c r="C182" s="43">
        <f t="shared" ref="C182" si="1035">I182+O182</f>
        <v>42952.330634559999</v>
      </c>
      <c r="D182" s="43">
        <f t="shared" ref="D182" si="1036">J182+P182</f>
        <v>19764.002425979997</v>
      </c>
      <c r="E182" s="43">
        <f t="shared" ref="E182" si="1037">K182+Q182</f>
        <v>15005.397632100001</v>
      </c>
      <c r="F182" s="43">
        <f t="shared" ref="F182" si="1038">L182+R182</f>
        <v>4246.4043971399997</v>
      </c>
      <c r="G182" s="43">
        <f t="shared" ref="G182" si="1039">M182+S182</f>
        <v>512.20039673999997</v>
      </c>
      <c r="H182" s="43">
        <f t="shared" ref="H182" si="1040">SUM(I182:J182)</f>
        <v>33633.175376729996</v>
      </c>
      <c r="I182" s="43">
        <v>22772.409897919999</v>
      </c>
      <c r="J182" s="43">
        <f t="shared" ref="J182" si="1041">SUM(K182:M182)</f>
        <v>10860.765478809999</v>
      </c>
      <c r="K182" s="43">
        <v>8204.3092061999996</v>
      </c>
      <c r="L182" s="43">
        <v>2535.47045712</v>
      </c>
      <c r="M182" s="43">
        <v>120.98581548999999</v>
      </c>
      <c r="N182" s="43">
        <f t="shared" ref="N182" si="1042">SUM(O182:P182)</f>
        <v>29083.157683810001</v>
      </c>
      <c r="O182" s="43">
        <v>20179.920736640001</v>
      </c>
      <c r="P182" s="43">
        <f t="shared" ref="P182" si="1043">SUM(Q182:S182)</f>
        <v>8903.2369471700003</v>
      </c>
      <c r="Q182" s="43">
        <v>6801.0884259000004</v>
      </c>
      <c r="R182" s="43">
        <v>1710.9339400199999</v>
      </c>
      <c r="S182" s="43">
        <v>391.21458124999998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62871.268600750001</v>
      </c>
      <c r="C183" s="43">
        <f t="shared" ref="C183" si="1044">I183+O183</f>
        <v>42911.113176889994</v>
      </c>
      <c r="D183" s="43">
        <f t="shared" ref="D183" si="1045">J183+P183</f>
        <v>19960.15542386</v>
      </c>
      <c r="E183" s="43">
        <f t="shared" ref="E183" si="1046">K183+Q183</f>
        <v>15235.724022009999</v>
      </c>
      <c r="F183" s="43">
        <f t="shared" ref="F183" si="1047">L183+R183</f>
        <v>4226.0237900100001</v>
      </c>
      <c r="G183" s="43">
        <f t="shared" ref="G183" si="1048">M183+S183</f>
        <v>498.40761184000002</v>
      </c>
      <c r="H183" s="43">
        <f t="shared" ref="H183" si="1049">SUM(I183:J183)</f>
        <v>33970.409948999994</v>
      </c>
      <c r="I183" s="43">
        <v>22925.460559349998</v>
      </c>
      <c r="J183" s="43">
        <f t="shared" ref="J183" si="1050">SUM(K183:M183)</f>
        <v>11044.949389649999</v>
      </c>
      <c r="K183" s="43">
        <v>8373.8755880499994</v>
      </c>
      <c r="L183" s="43">
        <v>2551.5303583599998</v>
      </c>
      <c r="M183" s="43">
        <v>119.54344324</v>
      </c>
      <c r="N183" s="43">
        <f t="shared" ref="N183" si="1051">SUM(O183:P183)</f>
        <v>28900.858651750001</v>
      </c>
      <c r="O183" s="43">
        <v>19985.652617539999</v>
      </c>
      <c r="P183" s="43">
        <f t="shared" ref="P183" si="1052">SUM(Q183:S183)</f>
        <v>8915.2060342099994</v>
      </c>
      <c r="Q183" s="43">
        <v>6861.84843396</v>
      </c>
      <c r="R183" s="43">
        <v>1674.49343165</v>
      </c>
      <c r="S183" s="43">
        <v>378.86416860000003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64718.278440100003</v>
      </c>
      <c r="C184" s="43">
        <f t="shared" ref="C184" si="1053">I184+O184</f>
        <v>44655.518305969999</v>
      </c>
      <c r="D184" s="43">
        <f t="shared" ref="D184" si="1054">J184+P184</f>
        <v>20062.76013413</v>
      </c>
      <c r="E184" s="43">
        <f t="shared" ref="E184" si="1055">K184+Q184</f>
        <v>15413.012690650001</v>
      </c>
      <c r="F184" s="43">
        <f t="shared" ref="F184" si="1056">L184+R184</f>
        <v>4165.0697774700002</v>
      </c>
      <c r="G184" s="43">
        <f t="shared" ref="G184" si="1057">M184+S184</f>
        <v>484.67766601</v>
      </c>
      <c r="H184" s="43">
        <f t="shared" ref="H184" si="1058">SUM(I184:J184)</f>
        <v>35371.444832430003</v>
      </c>
      <c r="I184" s="43">
        <v>24143.466573329999</v>
      </c>
      <c r="J184" s="43">
        <f t="shared" ref="J184" si="1059">SUM(K184:M184)</f>
        <v>11227.9782591</v>
      </c>
      <c r="K184" s="43">
        <v>8527.0798807800002</v>
      </c>
      <c r="L184" s="43">
        <v>2579.7946645699999</v>
      </c>
      <c r="M184" s="43">
        <v>121.10371375</v>
      </c>
      <c r="N184" s="43">
        <f t="shared" ref="N184" si="1060">SUM(O184:P184)</f>
        <v>29346.83360767</v>
      </c>
      <c r="O184" s="43">
        <v>20512.05173264</v>
      </c>
      <c r="P184" s="43">
        <f t="shared" ref="P184" si="1061">SUM(Q184:S184)</f>
        <v>8834.7818750299994</v>
      </c>
      <c r="Q184" s="43">
        <v>6885.9328098699998</v>
      </c>
      <c r="R184" s="43">
        <v>1585.2751129000001</v>
      </c>
      <c r="S184" s="43">
        <v>363.57395226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65220.620012319996</v>
      </c>
      <c r="C185" s="43">
        <f t="shared" ref="C185" si="1062">I185+O185</f>
        <v>44964.682766179998</v>
      </c>
      <c r="D185" s="43">
        <f t="shared" ref="D185" si="1063">J185+P185</f>
        <v>20255.937246139998</v>
      </c>
      <c r="E185" s="43">
        <f t="shared" ref="E185" si="1064">K185+Q185</f>
        <v>15546.299067060001</v>
      </c>
      <c r="F185" s="43">
        <f t="shared" ref="F185" si="1065">L185+R185</f>
        <v>4215.8145505499997</v>
      </c>
      <c r="G185" s="43">
        <f t="shared" ref="G185" si="1066">M185+S185</f>
        <v>493.82362853000001</v>
      </c>
      <c r="H185" s="43">
        <f t="shared" ref="H185" si="1067">SUM(I185:J185)</f>
        <v>35962.924029260001</v>
      </c>
      <c r="I185" s="43">
        <v>24539.369616119999</v>
      </c>
      <c r="J185" s="43">
        <f t="shared" ref="J185" si="1068">SUM(K185:M185)</f>
        <v>11423.55441314</v>
      </c>
      <c r="K185" s="43">
        <v>8684.2648374199998</v>
      </c>
      <c r="L185" s="43">
        <v>2619.0264092100001</v>
      </c>
      <c r="M185" s="43">
        <v>120.26316651</v>
      </c>
      <c r="N185" s="43">
        <f t="shared" ref="N185" si="1069">SUM(O185:P185)</f>
        <v>29257.695983059999</v>
      </c>
      <c r="O185" s="43">
        <v>20425.313150059999</v>
      </c>
      <c r="P185" s="43">
        <f t="shared" ref="P185" si="1070">SUM(Q185:S185)</f>
        <v>8832.3828329999997</v>
      </c>
      <c r="Q185" s="43">
        <v>6862.0342296400004</v>
      </c>
      <c r="R185" s="43">
        <v>1596.78814134</v>
      </c>
      <c r="S185" s="43">
        <v>373.56046201999999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65725.456029409994</v>
      </c>
      <c r="C186" s="43">
        <f t="shared" ref="C186" si="1071">I186+O186</f>
        <v>45400.562575239994</v>
      </c>
      <c r="D186" s="43">
        <f t="shared" ref="D186" si="1072">J186+P186</f>
        <v>20324.89345417</v>
      </c>
      <c r="E186" s="43">
        <f t="shared" ref="E186" si="1073">K186+Q186</f>
        <v>15768.4139631</v>
      </c>
      <c r="F186" s="43">
        <f t="shared" ref="F186" si="1074">L186+R186</f>
        <v>4085.0002333499997</v>
      </c>
      <c r="G186" s="43">
        <f t="shared" ref="G186" si="1075">M186+S186</f>
        <v>471.47925772000002</v>
      </c>
      <c r="H186" s="43">
        <f t="shared" ref="H186" si="1076">SUM(I186:J186)</f>
        <v>36705.935551210001</v>
      </c>
      <c r="I186" s="43">
        <v>25191.848048569998</v>
      </c>
      <c r="J186" s="43">
        <f t="shared" ref="J186" si="1077">SUM(K186:M186)</f>
        <v>11514.087502640001</v>
      </c>
      <c r="K186" s="43">
        <v>8879.3980387200008</v>
      </c>
      <c r="L186" s="43">
        <v>2515.4981057999998</v>
      </c>
      <c r="M186" s="43">
        <v>119.19135812</v>
      </c>
      <c r="N186" s="43">
        <f t="shared" ref="N186" si="1078">SUM(O186:P186)</f>
        <v>29019.5204782</v>
      </c>
      <c r="O186" s="43">
        <v>20208.714526669999</v>
      </c>
      <c r="P186" s="43">
        <f t="shared" ref="P186" si="1079">SUM(Q186:S186)</f>
        <v>8810.8059515299992</v>
      </c>
      <c r="Q186" s="43">
        <v>6889.0159243799999</v>
      </c>
      <c r="R186" s="43">
        <v>1569.5021275500001</v>
      </c>
      <c r="S186" s="43">
        <v>352.2878996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66171.241351279998</v>
      </c>
      <c r="C187" s="43">
        <f t="shared" ref="C187" si="1080">I187+O187</f>
        <v>45716.44730295</v>
      </c>
      <c r="D187" s="43">
        <f t="shared" ref="D187" si="1081">J187+P187</f>
        <v>20454.794048330001</v>
      </c>
      <c r="E187" s="43">
        <f t="shared" ref="E187" si="1082">K187+Q187</f>
        <v>15927.540322609999</v>
      </c>
      <c r="F187" s="43">
        <f t="shared" ref="F187" si="1083">L187+R187</f>
        <v>4046.6278959700003</v>
      </c>
      <c r="G187" s="43">
        <f t="shared" ref="G187" si="1084">M187+S187</f>
        <v>480.62582974999998</v>
      </c>
      <c r="H187" s="43">
        <f t="shared" ref="H187" si="1085">SUM(I187:J187)</f>
        <v>37292.974018139997</v>
      </c>
      <c r="I187" s="43">
        <v>25540.73217988</v>
      </c>
      <c r="J187" s="43">
        <f t="shared" ref="J187" si="1086">SUM(K187:M187)</f>
        <v>11752.241838260001</v>
      </c>
      <c r="K187" s="43">
        <v>9140.3582944299997</v>
      </c>
      <c r="L187" s="43">
        <v>2493.10613195</v>
      </c>
      <c r="M187" s="43">
        <v>118.77741188</v>
      </c>
      <c r="N187" s="43">
        <f t="shared" ref="N187" si="1087">SUM(O187:P187)</f>
        <v>28878.26733314</v>
      </c>
      <c r="O187" s="43">
        <v>20175.71512307</v>
      </c>
      <c r="P187" s="43">
        <f t="shared" ref="P187" si="1088">SUM(Q187:S187)</f>
        <v>8702.55221007</v>
      </c>
      <c r="Q187" s="43">
        <v>6787.1820281800001</v>
      </c>
      <c r="R187" s="43">
        <v>1553.5217640200001</v>
      </c>
      <c r="S187" s="43">
        <v>361.84841786999999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66566.917861869995</v>
      </c>
      <c r="C188" s="43">
        <f t="shared" ref="C188" si="1089">I188+O188</f>
        <v>45556.606951959999</v>
      </c>
      <c r="D188" s="43">
        <f t="shared" ref="D188" si="1090">J188+P188</f>
        <v>21010.31090991</v>
      </c>
      <c r="E188" s="43">
        <f t="shared" ref="E188" si="1091">K188+Q188</f>
        <v>16473.764196730001</v>
      </c>
      <c r="F188" s="43">
        <f t="shared" ref="F188" si="1092">L188+R188</f>
        <v>4059.2084756300001</v>
      </c>
      <c r="G188" s="43">
        <f t="shared" ref="G188" si="1093">M188+S188</f>
        <v>477.33823754999997</v>
      </c>
      <c r="H188" s="43">
        <f t="shared" ref="H188" si="1094">SUM(I188:J188)</f>
        <v>37374.613829319998</v>
      </c>
      <c r="I188" s="43">
        <v>25383.020570799999</v>
      </c>
      <c r="J188" s="43">
        <f t="shared" ref="J188" si="1095">SUM(K188:M188)</f>
        <v>11991.593258520001</v>
      </c>
      <c r="K188" s="43">
        <v>9372.3664738900006</v>
      </c>
      <c r="L188" s="43">
        <v>2501.1189190800001</v>
      </c>
      <c r="M188" s="43">
        <v>118.10786555</v>
      </c>
      <c r="N188" s="43">
        <f t="shared" ref="N188" si="1096">SUM(O188:P188)</f>
        <v>29192.304032549997</v>
      </c>
      <c r="O188" s="43">
        <v>20173.586381159999</v>
      </c>
      <c r="P188" s="43">
        <f t="shared" ref="P188" si="1097">SUM(Q188:S188)</f>
        <v>9018.7176513899994</v>
      </c>
      <c r="Q188" s="43">
        <v>7101.3977228399999</v>
      </c>
      <c r="R188" s="43">
        <v>1558.08955655</v>
      </c>
      <c r="S188" s="43">
        <v>359.23037199999999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67162.483293409998</v>
      </c>
      <c r="C189" s="43">
        <f t="shared" ref="C189" si="1098">I189+O189</f>
        <v>46053.854199309993</v>
      </c>
      <c r="D189" s="43">
        <f t="shared" ref="D189" si="1099">J189+P189</f>
        <v>21108.629094100001</v>
      </c>
      <c r="E189" s="43">
        <f t="shared" ref="E189" si="1100">K189+Q189</f>
        <v>16561.39246001</v>
      </c>
      <c r="F189" s="43">
        <f t="shared" ref="F189" si="1101">L189+R189</f>
        <v>4078.3861644100002</v>
      </c>
      <c r="G189" s="43">
        <f t="shared" ref="G189" si="1102">M189+S189</f>
        <v>468.85046968</v>
      </c>
      <c r="H189" s="43">
        <f t="shared" ref="H189" si="1103">SUM(I189:J189)</f>
        <v>37760.636879639998</v>
      </c>
      <c r="I189" s="43">
        <v>25629.898476409999</v>
      </c>
      <c r="J189" s="43">
        <f t="shared" ref="J189" si="1104">SUM(K189:M189)</f>
        <v>12130.73840323</v>
      </c>
      <c r="K189" s="43">
        <v>9529.9985682099996</v>
      </c>
      <c r="L189" s="43">
        <v>2483.1651401200002</v>
      </c>
      <c r="M189" s="43">
        <v>117.5746949</v>
      </c>
      <c r="N189" s="43">
        <f t="shared" ref="N189" si="1105">SUM(O189:P189)</f>
        <v>29401.846413769999</v>
      </c>
      <c r="O189" s="43">
        <v>20423.955722899998</v>
      </c>
      <c r="P189" s="43">
        <f t="shared" ref="P189" si="1106">SUM(Q189:S189)</f>
        <v>8977.890690870001</v>
      </c>
      <c r="Q189" s="43">
        <v>7031.3938918000003</v>
      </c>
      <c r="R189" s="43">
        <v>1595.2210242900001</v>
      </c>
      <c r="S189" s="43">
        <v>351.27577478000001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228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256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 hidden="1" outlineLevel="1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 hidden="1" outlineLevel="1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 hidden="1" outlineLevel="1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 hidden="1" outlineLevel="1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 hidden="1" outlineLevel="1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 hidden="1" outlineLevel="1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 hidden="1" outlineLevel="1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 hidden="1" outlineLevel="1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 hidden="1" outlineLevel="1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 hidden="1" outlineLevel="1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 hidden="1" outlineLevel="1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 hidden="1" outlineLevel="1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 hidden="1" outlineLevel="1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  <row r="171" spans="1:22" hidden="1" outlineLevel="1">
      <c r="A171" s="8">
        <v>45413</v>
      </c>
      <c r="B171" s="129">
        <v>47230.041105719996</v>
      </c>
      <c r="C171" s="129">
        <v>3307.1785652499998</v>
      </c>
      <c r="D171" s="129">
        <v>9.8278010800000004</v>
      </c>
      <c r="E171" s="129">
        <v>3775.2019039600004</v>
      </c>
      <c r="F171" s="129">
        <v>1906.05184781</v>
      </c>
      <c r="G171" s="129">
        <v>71.681270489999989</v>
      </c>
      <c r="H171" s="129">
        <v>7581.1654734000003</v>
      </c>
      <c r="I171" s="129">
        <v>6728.854514839999</v>
      </c>
      <c r="J171" s="129">
        <v>18798.588526660002</v>
      </c>
      <c r="K171" s="129">
        <v>288.19501001999998</v>
      </c>
      <c r="L171" s="129">
        <v>444.77326354000002</v>
      </c>
      <c r="M171" s="129">
        <v>37.415010369999997</v>
      </c>
      <c r="N171" s="129">
        <v>851.33746915999996</v>
      </c>
      <c r="O171" s="129">
        <v>1060.47972125</v>
      </c>
      <c r="P171" s="129">
        <v>419.90539553000008</v>
      </c>
      <c r="Q171" s="129">
        <v>486.05889638999997</v>
      </c>
      <c r="R171" s="129">
        <v>1283.3977683299995</v>
      </c>
      <c r="S171" s="129">
        <v>69.380807919999995</v>
      </c>
      <c r="T171" s="129">
        <v>110.54785971999999</v>
      </c>
      <c r="U171" s="129"/>
      <c r="V171" s="129"/>
    </row>
    <row r="172" spans="1:22" hidden="1" outlineLevel="1">
      <c r="A172" s="8">
        <v>45444</v>
      </c>
      <c r="B172" s="129">
        <v>46125.211924510004</v>
      </c>
      <c r="C172" s="129">
        <v>3416.2743208299999</v>
      </c>
      <c r="D172" s="129">
        <v>8.1379405699999996</v>
      </c>
      <c r="E172" s="129">
        <v>5069.3321697199999</v>
      </c>
      <c r="F172" s="129">
        <v>1702.6536059800003</v>
      </c>
      <c r="G172" s="129">
        <v>93.027253389999998</v>
      </c>
      <c r="H172" s="129">
        <v>5875.4605035699997</v>
      </c>
      <c r="I172" s="129">
        <v>6600.1017651900002</v>
      </c>
      <c r="J172" s="129">
        <v>18523.198580750002</v>
      </c>
      <c r="K172" s="129">
        <v>185.78489930000001</v>
      </c>
      <c r="L172" s="129">
        <v>383.71929402000001</v>
      </c>
      <c r="M172" s="129">
        <v>34.229896979999999</v>
      </c>
      <c r="N172" s="129">
        <v>773.38099181999996</v>
      </c>
      <c r="O172" s="129">
        <v>1067.2480573</v>
      </c>
      <c r="P172" s="129">
        <v>493.22128356000002</v>
      </c>
      <c r="Q172" s="129">
        <v>422.18308943</v>
      </c>
      <c r="R172" s="129">
        <v>1293.4857867799999</v>
      </c>
      <c r="S172" s="129">
        <v>83.984417669999999</v>
      </c>
      <c r="T172" s="129">
        <v>99.788067650000016</v>
      </c>
      <c r="U172" s="129"/>
      <c r="V172" s="129"/>
    </row>
    <row r="173" spans="1:22" hidden="1" outlineLevel="1">
      <c r="A173" s="8">
        <v>45474</v>
      </c>
      <c r="B173" s="129">
        <v>47999.087312250005</v>
      </c>
      <c r="C173" s="129">
        <v>4246.6233694299999</v>
      </c>
      <c r="D173" s="129">
        <v>15.651861860000004</v>
      </c>
      <c r="E173" s="129">
        <v>5424.6377355900004</v>
      </c>
      <c r="F173" s="129">
        <v>1789.28648879</v>
      </c>
      <c r="G173" s="129">
        <v>123.84910581999999</v>
      </c>
      <c r="H173" s="129">
        <v>6098.0088574899992</v>
      </c>
      <c r="I173" s="129">
        <v>6676.6915862199994</v>
      </c>
      <c r="J173" s="129">
        <v>18871.119016329998</v>
      </c>
      <c r="K173" s="129">
        <v>131.24456283000001</v>
      </c>
      <c r="L173" s="129">
        <v>408.58343707999995</v>
      </c>
      <c r="M173" s="129">
        <v>9.0282354699999985</v>
      </c>
      <c r="N173" s="129">
        <v>860.51124037</v>
      </c>
      <c r="O173" s="129">
        <v>1088.8246303599999</v>
      </c>
      <c r="P173" s="129">
        <v>477.06393995999997</v>
      </c>
      <c r="Q173" s="129">
        <v>399.83984105000002</v>
      </c>
      <c r="R173" s="129">
        <v>1201.0708506799999</v>
      </c>
      <c r="S173" s="129">
        <v>79.100801730000001</v>
      </c>
      <c r="T173" s="129">
        <v>97.95175119000001</v>
      </c>
      <c r="U173" s="129"/>
      <c r="V173" s="129"/>
    </row>
    <row r="174" spans="1:22" hidden="1" outlineLevel="1">
      <c r="A174" s="8">
        <v>45505</v>
      </c>
      <c r="B174" s="129">
        <v>45269.579191829995</v>
      </c>
      <c r="C174" s="129">
        <v>3483.8546839999999</v>
      </c>
      <c r="D174" s="129">
        <v>8.5780179499999996</v>
      </c>
      <c r="E174" s="129">
        <v>4985.7450320600001</v>
      </c>
      <c r="F174" s="129">
        <v>1984.2886156300001</v>
      </c>
      <c r="G174" s="129">
        <v>106.33755378000001</v>
      </c>
      <c r="H174" s="129">
        <v>6138.1553987499992</v>
      </c>
      <c r="I174" s="129">
        <v>6340.2222944100004</v>
      </c>
      <c r="J174" s="129">
        <v>17369.651897260002</v>
      </c>
      <c r="K174" s="129">
        <v>153.71988392999998</v>
      </c>
      <c r="L174" s="129">
        <v>415.34184163999998</v>
      </c>
      <c r="M174" s="129">
        <v>18.387794700000001</v>
      </c>
      <c r="N174" s="129">
        <v>805.82210063000002</v>
      </c>
      <c r="O174" s="129">
        <v>1017.62103344</v>
      </c>
      <c r="P174" s="129">
        <v>453.52189016000005</v>
      </c>
      <c r="Q174" s="129">
        <v>550.96180861000005</v>
      </c>
      <c r="R174" s="129">
        <v>1256.9097375700001</v>
      </c>
      <c r="S174" s="129">
        <v>75.423315060000007</v>
      </c>
      <c r="T174" s="129">
        <v>105.03629225</v>
      </c>
      <c r="U174" s="129"/>
      <c r="V174" s="129"/>
    </row>
    <row r="175" spans="1:22" hidden="1" outlineLevel="1">
      <c r="A175" s="8">
        <v>45536</v>
      </c>
      <c r="B175" s="129">
        <v>45149.700086410005</v>
      </c>
      <c r="C175" s="129">
        <v>3094.1276817299995</v>
      </c>
      <c r="D175" s="129">
        <v>10.6972132</v>
      </c>
      <c r="E175" s="129">
        <v>5307.6447812300003</v>
      </c>
      <c r="F175" s="129">
        <v>2536.1020167199999</v>
      </c>
      <c r="G175" s="129">
        <v>98.300375199999991</v>
      </c>
      <c r="H175" s="129">
        <v>5768.9372433200006</v>
      </c>
      <c r="I175" s="129">
        <v>5870.9635102699986</v>
      </c>
      <c r="J175" s="129">
        <v>17473.36546578</v>
      </c>
      <c r="K175" s="129">
        <v>150.98466306</v>
      </c>
      <c r="L175" s="129">
        <v>475.94393743999996</v>
      </c>
      <c r="M175" s="129">
        <v>9.1974592800000003</v>
      </c>
      <c r="N175" s="129">
        <v>929.80759097999999</v>
      </c>
      <c r="O175" s="129">
        <v>1006.4580672</v>
      </c>
      <c r="P175" s="129">
        <v>451.27604309000003</v>
      </c>
      <c r="Q175" s="129">
        <v>590.49760114000003</v>
      </c>
      <c r="R175" s="129">
        <v>1216.36076254</v>
      </c>
      <c r="S175" s="129">
        <v>42.76311931</v>
      </c>
      <c r="T175" s="129">
        <v>116.27255492</v>
      </c>
      <c r="U175" s="129"/>
      <c r="V175" s="129"/>
    </row>
    <row r="176" spans="1:22" hidden="1" outlineLevel="1">
      <c r="A176" s="8">
        <v>45566</v>
      </c>
      <c r="B176" s="129">
        <v>46860.13066914001</v>
      </c>
      <c r="C176" s="129">
        <v>3229.3770905300003</v>
      </c>
      <c r="D176" s="129">
        <v>11.89841391</v>
      </c>
      <c r="E176" s="129">
        <v>4383.8646812400002</v>
      </c>
      <c r="F176" s="129">
        <v>2399.5776350699998</v>
      </c>
      <c r="G176" s="129">
        <v>112.57858786999999</v>
      </c>
      <c r="H176" s="129">
        <v>6833.6055261299998</v>
      </c>
      <c r="I176" s="129">
        <v>7156.9720603300002</v>
      </c>
      <c r="J176" s="129">
        <v>17728.266291969998</v>
      </c>
      <c r="K176" s="129">
        <v>141.9023497</v>
      </c>
      <c r="L176" s="129">
        <v>485.55874743000004</v>
      </c>
      <c r="M176" s="129">
        <v>17.358970729999999</v>
      </c>
      <c r="N176" s="129">
        <v>952.07350531999987</v>
      </c>
      <c r="O176" s="129">
        <v>1034.2610291599999</v>
      </c>
      <c r="P176" s="129">
        <v>458.44585108999991</v>
      </c>
      <c r="Q176" s="129">
        <v>555.27589760000001</v>
      </c>
      <c r="R176" s="129">
        <v>1180.1141949500002</v>
      </c>
      <c r="S176" s="129">
        <v>59.036274370000001</v>
      </c>
      <c r="T176" s="129">
        <v>119.96356174000002</v>
      </c>
      <c r="U176" s="129"/>
      <c r="V176" s="129"/>
    </row>
    <row r="177" spans="1:22">
      <c r="A177" s="8">
        <v>45597</v>
      </c>
      <c r="B177" s="129">
        <v>46098.2318266</v>
      </c>
      <c r="C177" s="129">
        <v>3550.1288917600004</v>
      </c>
      <c r="D177" s="129">
        <v>11.67526507</v>
      </c>
      <c r="E177" s="129">
        <v>4233.0045579200005</v>
      </c>
      <c r="F177" s="129">
        <v>2494.8588748299999</v>
      </c>
      <c r="G177" s="129">
        <v>94.552506649999998</v>
      </c>
      <c r="H177" s="129">
        <v>6541.7640174600001</v>
      </c>
      <c r="I177" s="129">
        <v>6852.8423055899993</v>
      </c>
      <c r="J177" s="129">
        <v>17180.819129700001</v>
      </c>
      <c r="K177" s="129">
        <v>137.66053636999999</v>
      </c>
      <c r="L177" s="129">
        <v>469.16625229999994</v>
      </c>
      <c r="M177" s="129">
        <v>16.801968100000003</v>
      </c>
      <c r="N177" s="129">
        <v>1130.7389310200001</v>
      </c>
      <c r="O177" s="129">
        <v>1013.9338133599999</v>
      </c>
      <c r="P177" s="129">
        <v>511.65913356999994</v>
      </c>
      <c r="Q177" s="129">
        <v>494.06272624999997</v>
      </c>
      <c r="R177" s="129">
        <v>1200.1082197000001</v>
      </c>
      <c r="S177" s="129">
        <v>41.493169199999997</v>
      </c>
      <c r="T177" s="129">
        <v>122.96152775000002</v>
      </c>
      <c r="U177" s="129"/>
      <c r="V177" s="129"/>
    </row>
    <row r="178" spans="1:22">
      <c r="A178" s="8">
        <v>45627</v>
      </c>
      <c r="B178" s="129">
        <v>51611.919616200001</v>
      </c>
      <c r="C178" s="129">
        <v>3289.6242838499993</v>
      </c>
      <c r="D178" s="129">
        <v>12.78593146</v>
      </c>
      <c r="E178" s="129">
        <v>6413.519760000001</v>
      </c>
      <c r="F178" s="129">
        <v>3333.095813030001</v>
      </c>
      <c r="G178" s="129">
        <v>114.24851984</v>
      </c>
      <c r="H178" s="129">
        <v>8075.4201401300015</v>
      </c>
      <c r="I178" s="129">
        <v>7932.9622035699986</v>
      </c>
      <c r="J178" s="129">
        <v>17275.709791009998</v>
      </c>
      <c r="K178" s="129">
        <v>178.9830743</v>
      </c>
      <c r="L178" s="129">
        <v>521.64916294</v>
      </c>
      <c r="M178" s="129">
        <v>23.582071569999997</v>
      </c>
      <c r="N178" s="129">
        <v>968.33688943000004</v>
      </c>
      <c r="O178" s="129">
        <v>1162.1025112</v>
      </c>
      <c r="P178" s="129">
        <v>523.6744013</v>
      </c>
      <c r="Q178" s="129">
        <v>505.97701810000001</v>
      </c>
      <c r="R178" s="129">
        <v>1102.7353615900001</v>
      </c>
      <c r="S178" s="129">
        <v>47.292744549999995</v>
      </c>
      <c r="T178" s="129">
        <v>130.21993833000002</v>
      </c>
      <c r="U178" s="129"/>
      <c r="V178" s="129"/>
    </row>
    <row r="179" spans="1:22">
      <c r="A179" s="8">
        <v>45658</v>
      </c>
      <c r="B179" s="129">
        <v>46981.333598970014</v>
      </c>
      <c r="C179" s="129">
        <v>3385.2429010199999</v>
      </c>
      <c r="D179" s="129">
        <v>9.5274969099999982</v>
      </c>
      <c r="E179" s="129">
        <v>5293.3059384600001</v>
      </c>
      <c r="F179" s="129">
        <v>1993.0631830799998</v>
      </c>
      <c r="G179" s="129">
        <v>108.50739590000001</v>
      </c>
      <c r="H179" s="129">
        <v>7133.1939252800003</v>
      </c>
      <c r="I179" s="129">
        <v>6054.2296630700002</v>
      </c>
      <c r="J179" s="129">
        <v>17897.668720810005</v>
      </c>
      <c r="K179" s="129">
        <v>130.29617260000001</v>
      </c>
      <c r="L179" s="129">
        <v>814.08579822000002</v>
      </c>
      <c r="M179" s="129">
        <v>27.141660289999997</v>
      </c>
      <c r="N179" s="129">
        <v>938.1710951099999</v>
      </c>
      <c r="O179" s="129">
        <v>1127.1953962799998</v>
      </c>
      <c r="P179" s="129">
        <v>495.61752548000004</v>
      </c>
      <c r="Q179" s="129">
        <v>546.52483692999999</v>
      </c>
      <c r="R179" s="129">
        <v>839.56740020000007</v>
      </c>
      <c r="S179" s="129">
        <v>51.734545639999993</v>
      </c>
      <c r="T179" s="129">
        <v>136.25994369000003</v>
      </c>
      <c r="U179" s="129"/>
      <c r="V179" s="129"/>
    </row>
    <row r="180" spans="1:22">
      <c r="A180" s="8">
        <v>45689</v>
      </c>
      <c r="B180" s="129">
        <v>45593.859085820004</v>
      </c>
      <c r="C180" s="129">
        <v>3559.1145755799998</v>
      </c>
      <c r="D180" s="129">
        <v>9.0654507100000021</v>
      </c>
      <c r="E180" s="129">
        <v>4996.8492176500004</v>
      </c>
      <c r="F180" s="129">
        <v>1917.2975236700001</v>
      </c>
      <c r="G180" s="129">
        <v>82.244029779999991</v>
      </c>
      <c r="H180" s="129">
        <v>5979.0501189000006</v>
      </c>
      <c r="I180" s="129">
        <v>6193.5403695500008</v>
      </c>
      <c r="J180" s="129">
        <v>17320.463740020001</v>
      </c>
      <c r="K180" s="129">
        <v>139.88167384000002</v>
      </c>
      <c r="L180" s="129">
        <v>878.42937877000008</v>
      </c>
      <c r="M180" s="129">
        <v>28.23001434</v>
      </c>
      <c r="N180" s="129">
        <v>988.58490446999997</v>
      </c>
      <c r="O180" s="129">
        <v>1080.22097044</v>
      </c>
      <c r="P180" s="129">
        <v>517.07848501000001</v>
      </c>
      <c r="Q180" s="129">
        <v>520.11378538999998</v>
      </c>
      <c r="R180" s="129">
        <v>1207.8000449799999</v>
      </c>
      <c r="S180" s="129">
        <v>49.352106489999997</v>
      </c>
      <c r="T180" s="129">
        <v>126.54269623</v>
      </c>
      <c r="U180" s="129"/>
      <c r="V180" s="129"/>
    </row>
    <row r="181" spans="1:22">
      <c r="A181" s="8">
        <v>45717</v>
      </c>
      <c r="B181" s="129">
        <v>47475.271642490014</v>
      </c>
      <c r="C181" s="129">
        <v>4012.1875577299998</v>
      </c>
      <c r="D181" s="129">
        <v>9.3547658799999986</v>
      </c>
      <c r="E181" s="129">
        <v>5157.8723625099992</v>
      </c>
      <c r="F181" s="129">
        <v>2092.9034531699999</v>
      </c>
      <c r="G181" s="129">
        <v>75.978985980000004</v>
      </c>
      <c r="H181" s="129">
        <v>6416.4699442600004</v>
      </c>
      <c r="I181" s="129">
        <v>6916.9321914700013</v>
      </c>
      <c r="J181" s="129">
        <v>17324.50126071</v>
      </c>
      <c r="K181" s="129">
        <v>117.82585712000001</v>
      </c>
      <c r="L181" s="129">
        <v>837.90118631999997</v>
      </c>
      <c r="M181" s="129">
        <v>26.373312920000004</v>
      </c>
      <c r="N181" s="129">
        <v>1013.8124597499999</v>
      </c>
      <c r="O181" s="129">
        <v>1074.6169943499999</v>
      </c>
      <c r="P181" s="129">
        <v>522.18634903999998</v>
      </c>
      <c r="Q181" s="129">
        <v>504.84302487999997</v>
      </c>
      <c r="R181" s="129">
        <v>1196.3754999599998</v>
      </c>
      <c r="S181" s="129">
        <v>43.98447015</v>
      </c>
      <c r="T181" s="129">
        <v>131.15196628999999</v>
      </c>
      <c r="U181" s="129"/>
      <c r="V181" s="129"/>
    </row>
    <row r="182" spans="1:22">
      <c r="A182" s="8">
        <v>45748</v>
      </c>
      <c r="B182" s="129">
        <v>46765.981550500001</v>
      </c>
      <c r="C182" s="129">
        <v>4023.2194809099997</v>
      </c>
      <c r="D182" s="129">
        <v>9.0058567499999995</v>
      </c>
      <c r="E182" s="129">
        <v>4478.0107962599996</v>
      </c>
      <c r="F182" s="129">
        <v>2251.1472882199996</v>
      </c>
      <c r="G182" s="129">
        <v>69.397979539999994</v>
      </c>
      <c r="H182" s="129">
        <v>6145.8125073800002</v>
      </c>
      <c r="I182" s="129">
        <v>6659.4332208799997</v>
      </c>
      <c r="J182" s="129">
        <v>17492.953359220002</v>
      </c>
      <c r="K182" s="129">
        <v>148.8681253</v>
      </c>
      <c r="L182" s="129">
        <v>995.45228623999992</v>
      </c>
      <c r="M182" s="129">
        <v>23.100567829999999</v>
      </c>
      <c r="N182" s="129">
        <v>1001.08159196</v>
      </c>
      <c r="O182" s="129">
        <v>1032.5796972399999</v>
      </c>
      <c r="P182" s="129">
        <v>537.35586591999993</v>
      </c>
      <c r="Q182" s="129">
        <v>484.6744795300001</v>
      </c>
      <c r="R182" s="129">
        <v>1243.0668906899998</v>
      </c>
      <c r="S182" s="129">
        <v>43.959753620000001</v>
      </c>
      <c r="T182" s="129">
        <v>126.86180301000002</v>
      </c>
      <c r="U182" s="129"/>
      <c r="V182" s="129"/>
    </row>
    <row r="183" spans="1:22">
      <c r="A183" s="8">
        <v>45778</v>
      </c>
      <c r="B183" s="129">
        <v>45140.515155660003</v>
      </c>
      <c r="C183" s="129">
        <v>4166.69857804</v>
      </c>
      <c r="D183" s="129">
        <v>8.696569049999999</v>
      </c>
      <c r="E183" s="129">
        <v>3962.7577712100001</v>
      </c>
      <c r="F183" s="129">
        <v>1787.7904363800003</v>
      </c>
      <c r="G183" s="129">
        <v>75.856958720000023</v>
      </c>
      <c r="H183" s="129">
        <v>5940.957042</v>
      </c>
      <c r="I183" s="129">
        <v>6766.1689252699998</v>
      </c>
      <c r="J183" s="129">
        <v>16180.887106399998</v>
      </c>
      <c r="K183" s="129">
        <v>148.41560561</v>
      </c>
      <c r="L183" s="129">
        <v>1114.75630617</v>
      </c>
      <c r="M183" s="129">
        <v>406.83320043000003</v>
      </c>
      <c r="N183" s="129">
        <v>921.71288731999994</v>
      </c>
      <c r="O183" s="129">
        <v>1092.3032903200001</v>
      </c>
      <c r="P183" s="129">
        <v>580.27879924999991</v>
      </c>
      <c r="Q183" s="129">
        <v>465.26244387000003</v>
      </c>
      <c r="R183" s="129">
        <v>1342.36111235</v>
      </c>
      <c r="S183" s="129">
        <v>47.432747239999998</v>
      </c>
      <c r="T183" s="129">
        <v>131.34537603000001</v>
      </c>
      <c r="U183" s="129"/>
      <c r="V183" s="129"/>
    </row>
    <row r="184" spans="1:22">
      <c r="A184" s="8">
        <v>45809</v>
      </c>
      <c r="B184" s="129">
        <v>45151.866991040006</v>
      </c>
      <c r="C184" s="129">
        <v>3653.9985195200002</v>
      </c>
      <c r="D184" s="129">
        <v>8.2644503</v>
      </c>
      <c r="E184" s="129">
        <v>4075.6257522800001</v>
      </c>
      <c r="F184" s="129">
        <v>1612.5297015299996</v>
      </c>
      <c r="G184" s="129">
        <v>69.962146840000003</v>
      </c>
      <c r="H184" s="129">
        <v>5733.2664178299992</v>
      </c>
      <c r="I184" s="129">
        <v>6873.7273007499989</v>
      </c>
      <c r="J184" s="129">
        <v>16726.323696530002</v>
      </c>
      <c r="K184" s="129">
        <v>202.21593320000002</v>
      </c>
      <c r="L184" s="129">
        <v>1183.8016869</v>
      </c>
      <c r="M184" s="129">
        <v>377.48112702999998</v>
      </c>
      <c r="N184" s="129">
        <v>928.01722025000004</v>
      </c>
      <c r="O184" s="129">
        <v>1088.6811013699999</v>
      </c>
      <c r="P184" s="129">
        <v>649.31375776999994</v>
      </c>
      <c r="Q184" s="129">
        <v>421.33354128000008</v>
      </c>
      <c r="R184" s="129">
        <v>1361.2990193499998</v>
      </c>
      <c r="S184" s="129">
        <v>54.36092283</v>
      </c>
      <c r="T184" s="129">
        <v>131.66469548000001</v>
      </c>
      <c r="U184" s="129"/>
      <c r="V184" s="129"/>
    </row>
    <row r="185" spans="1:22">
      <c r="A185" s="8">
        <v>45839</v>
      </c>
      <c r="B185" s="129">
        <v>47259.985999900004</v>
      </c>
      <c r="C185" s="129">
        <v>4271.8089224400001</v>
      </c>
      <c r="D185" s="129">
        <v>8.1145953899999999</v>
      </c>
      <c r="E185" s="129">
        <v>4567.6438032700007</v>
      </c>
      <c r="F185" s="129">
        <v>1618.49999222</v>
      </c>
      <c r="G185" s="129">
        <v>83.89656583</v>
      </c>
      <c r="H185" s="129">
        <v>6787.8612865499999</v>
      </c>
      <c r="I185" s="129">
        <v>6879.4398531899997</v>
      </c>
      <c r="J185" s="129">
        <v>16733.924623290004</v>
      </c>
      <c r="K185" s="129">
        <v>222.24198052999998</v>
      </c>
      <c r="L185" s="129">
        <v>1202.2633995200001</v>
      </c>
      <c r="M185" s="129">
        <v>307.51494262999995</v>
      </c>
      <c r="N185" s="129">
        <v>975.39892964000001</v>
      </c>
      <c r="O185" s="129">
        <v>1117.0892595700002</v>
      </c>
      <c r="P185" s="129">
        <v>595.94980652000004</v>
      </c>
      <c r="Q185" s="129">
        <v>438.74087988999997</v>
      </c>
      <c r="R185" s="129">
        <v>1275.0907305399999</v>
      </c>
      <c r="S185" s="129">
        <v>39.070801500000002</v>
      </c>
      <c r="T185" s="129">
        <v>135.43562738</v>
      </c>
      <c r="U185" s="129"/>
      <c r="V185" s="129"/>
    </row>
    <row r="186" spans="1:22">
      <c r="A186" s="8">
        <v>45870</v>
      </c>
      <c r="B186" s="129">
        <v>47063.037747819995</v>
      </c>
      <c r="C186" s="129">
        <v>3775.2553018999997</v>
      </c>
      <c r="D186" s="129">
        <v>7.4234291800000012</v>
      </c>
      <c r="E186" s="129">
        <v>5324.4330883999992</v>
      </c>
      <c r="F186" s="129">
        <v>1565.76857281</v>
      </c>
      <c r="G186" s="129">
        <v>71.172469550000002</v>
      </c>
      <c r="H186" s="129">
        <v>7241.802986480001</v>
      </c>
      <c r="I186" s="129">
        <v>6663.7665208300004</v>
      </c>
      <c r="J186" s="129">
        <v>16151.49831993</v>
      </c>
      <c r="K186" s="129">
        <v>280.72886326999998</v>
      </c>
      <c r="L186" s="129">
        <v>994.98946970999987</v>
      </c>
      <c r="M186" s="129">
        <v>296.59546440000003</v>
      </c>
      <c r="N186" s="129">
        <v>880.14405686000009</v>
      </c>
      <c r="O186" s="129">
        <v>1035.22235757</v>
      </c>
      <c r="P186" s="129">
        <v>644.65205892000006</v>
      </c>
      <c r="Q186" s="129">
        <v>629.83306746000005</v>
      </c>
      <c r="R186" s="129">
        <v>1286.5380314400002</v>
      </c>
      <c r="S186" s="129">
        <v>81.228031270000002</v>
      </c>
      <c r="T186" s="129">
        <v>131.98565783999999</v>
      </c>
      <c r="U186" s="129"/>
      <c r="V186" s="129"/>
    </row>
    <row r="187" spans="1:22">
      <c r="A187" s="8">
        <v>45901</v>
      </c>
      <c r="B187" s="129">
        <v>46397.807357470003</v>
      </c>
      <c r="C187" s="129">
        <v>3728.3354912199998</v>
      </c>
      <c r="D187" s="129">
        <v>8.3054635899999987</v>
      </c>
      <c r="E187" s="129">
        <v>4797.2605817200001</v>
      </c>
      <c r="F187" s="129">
        <v>1386.9796339299999</v>
      </c>
      <c r="G187" s="129">
        <v>76.881621149999987</v>
      </c>
      <c r="H187" s="129">
        <v>6519.2873983199997</v>
      </c>
      <c r="I187" s="129">
        <v>6410.9598391099998</v>
      </c>
      <c r="J187" s="129">
        <v>16331.065726189998</v>
      </c>
      <c r="K187" s="129">
        <v>240.31110871000001</v>
      </c>
      <c r="L187" s="129">
        <v>1627.6548490499999</v>
      </c>
      <c r="M187" s="129">
        <v>497.34015244000005</v>
      </c>
      <c r="N187" s="129">
        <v>991.73173377000001</v>
      </c>
      <c r="O187" s="129">
        <v>984.75359538999987</v>
      </c>
      <c r="P187" s="129">
        <v>628.96250329000009</v>
      </c>
      <c r="Q187" s="129">
        <v>686.10956992000001</v>
      </c>
      <c r="R187" s="129">
        <v>1283.55373545</v>
      </c>
      <c r="S187" s="129">
        <v>73.114296769999982</v>
      </c>
      <c r="T187" s="129">
        <v>125.20005745</v>
      </c>
      <c r="U187" s="129"/>
      <c r="V187" s="129"/>
    </row>
    <row r="188" spans="1:22">
      <c r="A188" s="8">
        <v>45931</v>
      </c>
      <c r="B188" s="129">
        <v>45981.230624780001</v>
      </c>
      <c r="C188" s="129">
        <v>3627.8564993499995</v>
      </c>
      <c r="D188" s="129">
        <v>8.2184210999999987</v>
      </c>
      <c r="E188" s="129">
        <v>4993.1213053299998</v>
      </c>
      <c r="F188" s="129">
        <v>1390.9933240199998</v>
      </c>
      <c r="G188" s="129">
        <v>77.844562809999999</v>
      </c>
      <c r="H188" s="129">
        <v>6038.1195301900007</v>
      </c>
      <c r="I188" s="129">
        <v>6272.2929821299995</v>
      </c>
      <c r="J188" s="129">
        <v>16632.13275932</v>
      </c>
      <c r="K188" s="129">
        <v>214.02823007000001</v>
      </c>
      <c r="L188" s="129">
        <v>1645.4966506000001</v>
      </c>
      <c r="M188" s="129">
        <v>295.01713343</v>
      </c>
      <c r="N188" s="129">
        <v>981.72445954000011</v>
      </c>
      <c r="O188" s="129">
        <v>1014.0099835699998</v>
      </c>
      <c r="P188" s="129">
        <v>620.82047306000004</v>
      </c>
      <c r="Q188" s="129">
        <v>645.25383554999996</v>
      </c>
      <c r="R188" s="129">
        <v>1297.2940055700001</v>
      </c>
      <c r="S188" s="129">
        <v>53.965303990000002</v>
      </c>
      <c r="T188" s="129">
        <v>173.04116515000001</v>
      </c>
      <c r="U188" s="129"/>
      <c r="V188" s="129"/>
    </row>
    <row r="189" spans="1:22">
      <c r="A189" s="8">
        <v>45962</v>
      </c>
      <c r="B189" s="129">
        <v>46039.327973260006</v>
      </c>
      <c r="C189" s="129">
        <v>3633.4469893899995</v>
      </c>
      <c r="D189" s="129">
        <v>12.852614909999998</v>
      </c>
      <c r="E189" s="129">
        <v>4537.6423710999998</v>
      </c>
      <c r="F189" s="129">
        <v>1375.34208184</v>
      </c>
      <c r="G189" s="129">
        <v>77.574392189999998</v>
      </c>
      <c r="H189" s="129">
        <v>6135.9235499599999</v>
      </c>
      <c r="I189" s="129">
        <v>6988.7803851599992</v>
      </c>
      <c r="J189" s="129">
        <v>16262.86702084</v>
      </c>
      <c r="K189" s="129">
        <v>224.85157837</v>
      </c>
      <c r="L189" s="129">
        <v>1535.21012888</v>
      </c>
      <c r="M189" s="129">
        <v>608.53038514000002</v>
      </c>
      <c r="N189" s="129">
        <v>956.50453167000012</v>
      </c>
      <c r="O189" s="129">
        <v>1008.9779860899999</v>
      </c>
      <c r="P189" s="129">
        <v>612.43063176999999</v>
      </c>
      <c r="Q189" s="129">
        <v>638.99743265999996</v>
      </c>
      <c r="R189" s="129">
        <v>1220.6250568900002</v>
      </c>
      <c r="S189" s="129">
        <v>53.193244010000001</v>
      </c>
      <c r="T189" s="129">
        <v>155.57759239000001</v>
      </c>
      <c r="U189" s="129"/>
      <c r="V189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268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268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268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268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268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268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268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268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268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268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268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268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268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268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268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268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268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268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268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hidden="1" outlineLevel="1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 hidden="1" outlineLevel="1" collapsed="1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268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 hidden="1" outlineLevel="1" collapsed="1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268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 hidden="1" outlineLevel="1" collapsed="1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 hidden="1" outlineLevel="1" collapsed="1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268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 hidden="1" outlineLevel="1" collapsed="1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268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 hidden="1" outlineLevel="1" collapsed="1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268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 hidden="1" outlineLevel="1" collapsed="1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 hidden="1" outlineLevel="1" collapsed="1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268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 hidden="1" outlineLevel="1" collapsed="1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268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 hidden="1" outlineLevel="1" collapsed="1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 hidden="1" outlineLevel="1" collapsed="1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268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 hidden="1" outlineLevel="1" collapsed="1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  <row r="171" spans="1:32" ht="13.8" hidden="1" outlineLevel="1" collapsed="1">
      <c r="A171" s="8">
        <v>45413</v>
      </c>
      <c r="B171" s="45">
        <v>17.395399999999999</v>
      </c>
      <c r="C171" s="45">
        <v>18.756799999999998</v>
      </c>
      <c r="D171" s="45">
        <v>17.131799999999998</v>
      </c>
      <c r="E171" s="45">
        <v>17.0884</v>
      </c>
      <c r="F171" s="45">
        <v>17.998200000000001</v>
      </c>
      <c r="G171" s="45">
        <v>4.5</v>
      </c>
      <c r="H171" s="45">
        <v>19.2151</v>
      </c>
      <c r="I171" s="45">
        <v>18.756799999999998</v>
      </c>
      <c r="J171" s="45">
        <v>19.322700000000001</v>
      </c>
      <c r="K171" s="45">
        <v>19.119</v>
      </c>
      <c r="L171" s="45">
        <v>20.800599999999999</v>
      </c>
      <c r="M171" s="45">
        <v>0</v>
      </c>
      <c r="N171" s="45">
        <v>6.7954999999999997</v>
      </c>
      <c r="O171" s="45">
        <v>0</v>
      </c>
      <c r="P171" s="45">
        <v>6.7954999999999997</v>
      </c>
      <c r="Q171" s="45">
        <v>6.9942000000000002</v>
      </c>
      <c r="R171" s="45">
        <v>6.0979000000000001</v>
      </c>
      <c r="S171" s="45">
        <v>4.5</v>
      </c>
      <c r="T171" s="45">
        <v>6.7324999999999999</v>
      </c>
      <c r="U171" s="45">
        <v>0</v>
      </c>
      <c r="V171" s="45">
        <v>6.7324999999999999</v>
      </c>
      <c r="W171" s="45">
        <v>6.9596</v>
      </c>
      <c r="X171" s="45">
        <v>5.9569999999999999</v>
      </c>
      <c r="Y171" s="45">
        <v>4.5</v>
      </c>
      <c r="Z171" s="45">
        <v>7.0758999999999999</v>
      </c>
      <c r="AA171" s="45">
        <v>0</v>
      </c>
      <c r="AB171" s="45">
        <v>7.0758999999999999</v>
      </c>
      <c r="AC171" s="45">
        <v>7.1430999999999996</v>
      </c>
      <c r="AD171" s="45">
        <v>6.6757999999999997</v>
      </c>
      <c r="AE171" s="45">
        <v>0</v>
      </c>
      <c r="AF171" s="166"/>
    </row>
    <row r="172" spans="1:32" ht="13.8" hidden="1" outlineLevel="1" collapsed="1">
      <c r="A172" s="8">
        <v>45444</v>
      </c>
      <c r="B172" s="45">
        <v>17.468900000000001</v>
      </c>
      <c r="C172" s="45">
        <v>18.206499999999998</v>
      </c>
      <c r="D172" s="45">
        <v>17.3522</v>
      </c>
      <c r="E172" s="45">
        <v>17.3797</v>
      </c>
      <c r="F172" s="45">
        <v>17.465499999999999</v>
      </c>
      <c r="G172" s="45">
        <v>11.0185</v>
      </c>
      <c r="H172" s="45">
        <v>18.473700000000001</v>
      </c>
      <c r="I172" s="45">
        <v>18.206499999999998</v>
      </c>
      <c r="J172" s="45">
        <v>18.520800000000001</v>
      </c>
      <c r="K172" s="45">
        <v>18.450900000000001</v>
      </c>
      <c r="L172" s="45">
        <v>18.998799999999999</v>
      </c>
      <c r="M172" s="45">
        <v>17</v>
      </c>
      <c r="N172" s="45">
        <v>7.1558000000000002</v>
      </c>
      <c r="O172" s="45">
        <v>0</v>
      </c>
      <c r="P172" s="45">
        <v>7.1558000000000002</v>
      </c>
      <c r="Q172" s="45">
        <v>7.3489000000000004</v>
      </c>
      <c r="R172" s="45">
        <v>6.6993</v>
      </c>
      <c r="S172" s="45">
        <v>4.5</v>
      </c>
      <c r="T172" s="45">
        <v>7.2111000000000001</v>
      </c>
      <c r="U172" s="45">
        <v>0</v>
      </c>
      <c r="V172" s="45">
        <v>7.2111000000000001</v>
      </c>
      <c r="W172" s="45">
        <v>7.3982000000000001</v>
      </c>
      <c r="X172" s="45">
        <v>6.3503999999999996</v>
      </c>
      <c r="Y172" s="45">
        <v>4.5</v>
      </c>
      <c r="Z172" s="45">
        <v>7.0564</v>
      </c>
      <c r="AA172" s="45">
        <v>0</v>
      </c>
      <c r="AB172" s="45">
        <v>7.0564</v>
      </c>
      <c r="AC172" s="45">
        <v>7.2205000000000004</v>
      </c>
      <c r="AD172" s="45">
        <v>6.7881999999999998</v>
      </c>
      <c r="AE172" s="45">
        <v>0</v>
      </c>
      <c r="AF172" s="166"/>
    </row>
    <row r="173" spans="1:32" ht="13.8" hidden="1" outlineLevel="1" collapsed="1">
      <c r="A173" s="8">
        <v>45474</v>
      </c>
      <c r="B173" s="45">
        <v>18.6128</v>
      </c>
      <c r="C173" s="45">
        <v>18.113299999999999</v>
      </c>
      <c r="D173" s="45">
        <v>18.6676</v>
      </c>
      <c r="E173" s="45">
        <v>18.2605</v>
      </c>
      <c r="F173" s="45">
        <v>19.284300000000002</v>
      </c>
      <c r="G173" s="45">
        <v>19.3169</v>
      </c>
      <c r="H173" s="45">
        <v>19.581099999999999</v>
      </c>
      <c r="I173" s="45">
        <v>18.113299999999999</v>
      </c>
      <c r="J173" s="45">
        <v>19.7578</v>
      </c>
      <c r="K173" s="45">
        <v>19.255400000000002</v>
      </c>
      <c r="L173" s="45">
        <v>20.5595</v>
      </c>
      <c r="M173" s="45">
        <v>19.3169</v>
      </c>
      <c r="N173" s="45">
        <v>7.4694000000000003</v>
      </c>
      <c r="O173" s="45">
        <v>0</v>
      </c>
      <c r="P173" s="45">
        <v>7.4694000000000003</v>
      </c>
      <c r="Q173" s="45">
        <v>7.1439000000000004</v>
      </c>
      <c r="R173" s="45">
        <v>7.8802000000000003</v>
      </c>
      <c r="S173" s="45" t="s">
        <v>268</v>
      </c>
      <c r="T173" s="45">
        <v>7.6863000000000001</v>
      </c>
      <c r="U173" s="45">
        <v>0</v>
      </c>
      <c r="V173" s="45">
        <v>7.6863000000000001</v>
      </c>
      <c r="W173" s="45">
        <v>7.1748000000000003</v>
      </c>
      <c r="X173" s="45">
        <v>8.3797999999999995</v>
      </c>
      <c r="Y173" s="45">
        <v>0</v>
      </c>
      <c r="Z173" s="45">
        <v>6.9734999999999996</v>
      </c>
      <c r="AA173" s="45">
        <v>0</v>
      </c>
      <c r="AB173" s="45">
        <v>6.9734999999999996</v>
      </c>
      <c r="AC173" s="45">
        <v>7.0654000000000003</v>
      </c>
      <c r="AD173" s="45">
        <v>6.8749000000000002</v>
      </c>
      <c r="AE173" s="45">
        <v>0</v>
      </c>
      <c r="AF173" s="166"/>
    </row>
    <row r="174" spans="1:32" ht="13.8" hidden="1" outlineLevel="1" collapsed="1">
      <c r="A174" s="8">
        <v>45505</v>
      </c>
      <c r="B174" s="45">
        <v>16.041499999999999</v>
      </c>
      <c r="C174" s="45">
        <v>18.319800000000001</v>
      </c>
      <c r="D174" s="45">
        <v>15.606299999999999</v>
      </c>
      <c r="E174" s="45">
        <v>15.591900000000001</v>
      </c>
      <c r="F174" s="45">
        <v>15.764900000000001</v>
      </c>
      <c r="G174" s="45">
        <v>13.198399999999999</v>
      </c>
      <c r="H174" s="45">
        <v>18.164999999999999</v>
      </c>
      <c r="I174" s="45">
        <v>18.319800000000001</v>
      </c>
      <c r="J174" s="45">
        <v>18.127199999999998</v>
      </c>
      <c r="K174" s="45">
        <v>18.166499999999999</v>
      </c>
      <c r="L174" s="45">
        <v>17.9635</v>
      </c>
      <c r="M174" s="45">
        <v>17.353200000000001</v>
      </c>
      <c r="N174" s="45">
        <v>6.5073999999999996</v>
      </c>
      <c r="O174" s="45">
        <v>0</v>
      </c>
      <c r="P174" s="45">
        <v>6.5073999999999996</v>
      </c>
      <c r="Q174" s="45">
        <v>6.2281000000000004</v>
      </c>
      <c r="R174" s="45">
        <v>7.9317000000000002</v>
      </c>
      <c r="S174" s="45">
        <v>4.5</v>
      </c>
      <c r="T174" s="45">
        <v>6.7145999999999999</v>
      </c>
      <c r="U174" s="45">
        <v>0</v>
      </c>
      <c r="V174" s="45">
        <v>6.7145999999999999</v>
      </c>
      <c r="W174" s="45">
        <v>6.2656999999999998</v>
      </c>
      <c r="X174" s="45">
        <v>8.3066999999999993</v>
      </c>
      <c r="Y174" s="45">
        <v>4.5</v>
      </c>
      <c r="Z174" s="45">
        <v>6.2412999999999998</v>
      </c>
      <c r="AA174" s="45">
        <v>0</v>
      </c>
      <c r="AB174" s="45">
        <v>6.2412999999999998</v>
      </c>
      <c r="AC174" s="45">
        <v>6.1882000000000001</v>
      </c>
      <c r="AD174" s="45">
        <v>6.7460000000000004</v>
      </c>
      <c r="AE174" s="45">
        <v>0</v>
      </c>
      <c r="AF174" s="166"/>
    </row>
    <row r="175" spans="1:32" ht="13.8" hidden="1" outlineLevel="1" collapsed="1">
      <c r="A175" s="8">
        <v>45536</v>
      </c>
      <c r="B175" s="45">
        <v>16.322500000000002</v>
      </c>
      <c r="C175" s="45">
        <v>17.732299999999999</v>
      </c>
      <c r="D175" s="45">
        <v>16.060500000000001</v>
      </c>
      <c r="E175" s="45">
        <v>15.9633</v>
      </c>
      <c r="F175" s="45">
        <v>16.754100000000001</v>
      </c>
      <c r="G175" s="45">
        <v>11.8123</v>
      </c>
      <c r="H175" s="45">
        <v>18.163799999999998</v>
      </c>
      <c r="I175" s="45">
        <v>17.732299999999999</v>
      </c>
      <c r="J175" s="45">
        <v>18.2621</v>
      </c>
      <c r="K175" s="45">
        <v>18.2788</v>
      </c>
      <c r="L175" s="45">
        <v>18.2271</v>
      </c>
      <c r="M175" s="45">
        <v>17.158100000000001</v>
      </c>
      <c r="N175" s="45">
        <v>6.2797000000000001</v>
      </c>
      <c r="O175" s="45">
        <v>0</v>
      </c>
      <c r="P175" s="45">
        <v>6.2797000000000001</v>
      </c>
      <c r="Q175" s="45">
        <v>6.4108999999999998</v>
      </c>
      <c r="R175" s="45">
        <v>5.5635000000000003</v>
      </c>
      <c r="S175" s="45">
        <v>4.5</v>
      </c>
      <c r="T175" s="45">
        <v>6.5780000000000003</v>
      </c>
      <c r="U175" s="45">
        <v>0</v>
      </c>
      <c r="V175" s="45">
        <v>6.5780000000000003</v>
      </c>
      <c r="W175" s="45">
        <v>6.7525000000000004</v>
      </c>
      <c r="X175" s="45">
        <v>5.2948000000000004</v>
      </c>
      <c r="Y175" s="45">
        <v>4.5</v>
      </c>
      <c r="Z175" s="45">
        <v>5.8663999999999996</v>
      </c>
      <c r="AA175" s="45">
        <v>0</v>
      </c>
      <c r="AB175" s="45">
        <v>5.8663999999999996</v>
      </c>
      <c r="AC175" s="45">
        <v>5.9006999999999996</v>
      </c>
      <c r="AD175" s="45">
        <v>5.7207999999999997</v>
      </c>
      <c r="AE175" s="45">
        <v>4.5</v>
      </c>
      <c r="AF175" s="166"/>
    </row>
    <row r="176" spans="1:32" ht="13.8" hidden="1" outlineLevel="1" collapsed="1">
      <c r="A176" s="8">
        <v>45566</v>
      </c>
      <c r="B176" s="45">
        <v>16.1158</v>
      </c>
      <c r="C176" s="45">
        <v>17.1099</v>
      </c>
      <c r="D176" s="45">
        <v>15.9991</v>
      </c>
      <c r="E176" s="45">
        <v>17.705300000000001</v>
      </c>
      <c r="F176" s="45">
        <v>19.1845</v>
      </c>
      <c r="G176" s="45">
        <v>6.6468999999999996</v>
      </c>
      <c r="H176" s="45">
        <v>19.0167</v>
      </c>
      <c r="I176" s="45">
        <v>17.1099</v>
      </c>
      <c r="J176" s="45">
        <v>19.315300000000001</v>
      </c>
      <c r="K176" s="45">
        <v>19.066400000000002</v>
      </c>
      <c r="L176" s="45">
        <v>19.8383</v>
      </c>
      <c r="M176" s="45">
        <v>20.058</v>
      </c>
      <c r="N176" s="45">
        <v>6.0441000000000003</v>
      </c>
      <c r="O176" s="45">
        <v>0</v>
      </c>
      <c r="P176" s="45">
        <v>6.0441000000000003</v>
      </c>
      <c r="Q176" s="45">
        <v>7.1013000000000002</v>
      </c>
      <c r="R176" s="45">
        <v>5.3566000000000003</v>
      </c>
      <c r="S176" s="45">
        <v>5.6862000000000004</v>
      </c>
      <c r="T176" s="45">
        <v>6.0332999999999997</v>
      </c>
      <c r="U176" s="45">
        <v>0</v>
      </c>
      <c r="V176" s="45">
        <v>6.0332999999999997</v>
      </c>
      <c r="W176" s="45">
        <v>7.1958000000000002</v>
      </c>
      <c r="X176" s="45">
        <v>5.0388999999999999</v>
      </c>
      <c r="Y176" s="45">
        <v>5.6862000000000004</v>
      </c>
      <c r="Z176" s="45">
        <v>6.1791999999999998</v>
      </c>
      <c r="AA176" s="45">
        <v>0</v>
      </c>
      <c r="AB176" s="45">
        <v>6.1791999999999998</v>
      </c>
      <c r="AC176" s="45">
        <v>6.6338999999999997</v>
      </c>
      <c r="AD176" s="45">
        <v>5.4987000000000004</v>
      </c>
      <c r="AE176" s="45">
        <v>0</v>
      </c>
      <c r="AF176" s="166"/>
    </row>
    <row r="177" spans="1:32" ht="13.8" collapsed="1">
      <c r="A177" s="8">
        <v>45597</v>
      </c>
      <c r="B177" s="45">
        <v>16.269500000000001</v>
      </c>
      <c r="C177" s="45">
        <v>17.442399999999999</v>
      </c>
      <c r="D177" s="45">
        <v>16.046600000000002</v>
      </c>
      <c r="E177" s="45">
        <v>15.69</v>
      </c>
      <c r="F177" s="45">
        <v>16.971900000000002</v>
      </c>
      <c r="G177" s="45">
        <v>18.8659</v>
      </c>
      <c r="H177" s="45">
        <v>17.7818</v>
      </c>
      <c r="I177" s="45">
        <v>17.442399999999999</v>
      </c>
      <c r="J177" s="45">
        <v>17.8583</v>
      </c>
      <c r="K177" s="45">
        <v>17.939800000000002</v>
      </c>
      <c r="L177" s="45">
        <v>17.6326</v>
      </c>
      <c r="M177" s="45">
        <v>18.8659</v>
      </c>
      <c r="N177" s="45">
        <v>6.3872</v>
      </c>
      <c r="O177" s="45">
        <v>0</v>
      </c>
      <c r="P177" s="45">
        <v>6.3872</v>
      </c>
      <c r="Q177" s="45">
        <v>6.4047999999999998</v>
      </c>
      <c r="R177" s="45">
        <v>6.2210999999999999</v>
      </c>
      <c r="S177" s="45">
        <v>0</v>
      </c>
      <c r="T177" s="45">
        <v>6.4497</v>
      </c>
      <c r="U177" s="45">
        <v>0</v>
      </c>
      <c r="V177" s="45">
        <v>6.4497</v>
      </c>
      <c r="W177" s="45">
        <v>6.4932999999999996</v>
      </c>
      <c r="X177" s="45">
        <v>5.2294999999999998</v>
      </c>
      <c r="Y177" s="45">
        <v>0</v>
      </c>
      <c r="Z177" s="45">
        <v>6.2525000000000004</v>
      </c>
      <c r="AA177" s="45">
        <v>0</v>
      </c>
      <c r="AB177" s="45">
        <v>6.2525000000000004</v>
      </c>
      <c r="AC177" s="45">
        <v>6.1661000000000001</v>
      </c>
      <c r="AD177" s="45">
        <v>6.5471000000000004</v>
      </c>
      <c r="AE177" s="45">
        <v>0</v>
      </c>
      <c r="AF177" s="166"/>
    </row>
    <row r="178" spans="1:32" ht="13.8">
      <c r="A178" s="8">
        <v>45627</v>
      </c>
      <c r="B178" s="45">
        <v>15.970599999999999</v>
      </c>
      <c r="C178" s="45">
        <v>17.189</v>
      </c>
      <c r="D178" s="45">
        <v>15.71</v>
      </c>
      <c r="E178" s="45">
        <v>15.653</v>
      </c>
      <c r="F178" s="45">
        <v>16.045400000000001</v>
      </c>
      <c r="G178" s="45">
        <v>11.645200000000001</v>
      </c>
      <c r="H178" s="45">
        <v>17.479800000000001</v>
      </c>
      <c r="I178" s="45">
        <v>17.189</v>
      </c>
      <c r="J178" s="45">
        <v>17.553999999999998</v>
      </c>
      <c r="K178" s="45">
        <v>17.474299999999999</v>
      </c>
      <c r="L178" s="45">
        <v>17.803000000000001</v>
      </c>
      <c r="M178" s="45">
        <v>17.702400000000001</v>
      </c>
      <c r="N178" s="45">
        <v>6.2093999999999996</v>
      </c>
      <c r="O178" s="45">
        <v>0</v>
      </c>
      <c r="P178" s="45">
        <v>6.2093999999999996</v>
      </c>
      <c r="Q178" s="45">
        <v>6.1375999999999999</v>
      </c>
      <c r="R178" s="45">
        <v>6.4720000000000004</v>
      </c>
      <c r="S178" s="45">
        <v>6.0033000000000003</v>
      </c>
      <c r="T178" s="45">
        <v>6.2664</v>
      </c>
      <c r="U178" s="45">
        <v>0</v>
      </c>
      <c r="V178" s="45">
        <v>6.2664</v>
      </c>
      <c r="W178" s="45">
        <v>6.1566999999999998</v>
      </c>
      <c r="X178" s="45">
        <v>6.5960999999999999</v>
      </c>
      <c r="Y178" s="45">
        <v>0</v>
      </c>
      <c r="Z178" s="45">
        <v>6.1273</v>
      </c>
      <c r="AA178" s="45">
        <v>0</v>
      </c>
      <c r="AB178" s="45">
        <v>6.1273</v>
      </c>
      <c r="AC178" s="45">
        <v>6.1097000000000001</v>
      </c>
      <c r="AD178" s="45">
        <v>6.2401</v>
      </c>
      <c r="AE178" s="45">
        <v>6.0033000000000003</v>
      </c>
      <c r="AF178" s="166"/>
    </row>
    <row r="179" spans="1:32" ht="13.8">
      <c r="A179" s="8">
        <v>45658</v>
      </c>
      <c r="B179" s="45">
        <v>17.7422</v>
      </c>
      <c r="C179" s="45">
        <v>16.839500000000001</v>
      </c>
      <c r="D179" s="45">
        <v>17.870699999999999</v>
      </c>
      <c r="E179" s="45">
        <v>16.2988</v>
      </c>
      <c r="F179" s="45">
        <v>19.7196</v>
      </c>
      <c r="G179" s="45">
        <v>19.6982</v>
      </c>
      <c r="H179" s="45">
        <v>18.746600000000001</v>
      </c>
      <c r="I179" s="45">
        <v>16.839500000000001</v>
      </c>
      <c r="J179" s="45">
        <v>19.044899999999998</v>
      </c>
      <c r="K179" s="45">
        <v>18.0901</v>
      </c>
      <c r="L179" s="45">
        <v>20.04</v>
      </c>
      <c r="M179" s="45">
        <v>19.6982</v>
      </c>
      <c r="N179" s="45">
        <v>5.8982999999999999</v>
      </c>
      <c r="O179" s="45">
        <v>0</v>
      </c>
      <c r="P179" s="45">
        <v>5.8982999999999999</v>
      </c>
      <c r="Q179" s="45">
        <v>5.8064999999999998</v>
      </c>
      <c r="R179" s="45">
        <v>6.5862999999999996</v>
      </c>
      <c r="S179" s="45" t="s">
        <v>268</v>
      </c>
      <c r="T179" s="45">
        <v>6.1189</v>
      </c>
      <c r="U179" s="45">
        <v>0</v>
      </c>
      <c r="V179" s="45">
        <v>6.1189</v>
      </c>
      <c r="W179" s="45">
        <v>6.0343</v>
      </c>
      <c r="X179" s="45">
        <v>6.6087999999999996</v>
      </c>
      <c r="Y179" s="45">
        <v>0</v>
      </c>
      <c r="Z179" s="45">
        <v>5.5469999999999997</v>
      </c>
      <c r="AA179" s="45">
        <v>0</v>
      </c>
      <c r="AB179" s="45">
        <v>5.5469999999999997</v>
      </c>
      <c r="AC179" s="45">
        <v>5.4739000000000004</v>
      </c>
      <c r="AD179" s="45">
        <v>6.5114000000000001</v>
      </c>
      <c r="AE179" s="45">
        <v>0</v>
      </c>
      <c r="AF179" s="166"/>
    </row>
    <row r="180" spans="1:32" ht="13.8">
      <c r="A180" s="8">
        <v>45689</v>
      </c>
      <c r="B180" s="45">
        <v>15.3969</v>
      </c>
      <c r="C180" s="45">
        <v>16.877700000000001</v>
      </c>
      <c r="D180" s="45">
        <v>15.1637</v>
      </c>
      <c r="E180" s="45">
        <v>15.025499999999999</v>
      </c>
      <c r="F180" s="45">
        <v>15.7582</v>
      </c>
      <c r="G180" s="45">
        <v>11.0534</v>
      </c>
      <c r="H180" s="45">
        <v>17.471299999999999</v>
      </c>
      <c r="I180" s="45">
        <v>16.877700000000001</v>
      </c>
      <c r="J180" s="45">
        <v>17.590699999999998</v>
      </c>
      <c r="K180" s="45">
        <v>17.869</v>
      </c>
      <c r="L180" s="45">
        <v>16.7697</v>
      </c>
      <c r="M180" s="45">
        <v>19.059100000000001</v>
      </c>
      <c r="N180" s="45">
        <v>6.4146999999999998</v>
      </c>
      <c r="O180" s="45">
        <v>0</v>
      </c>
      <c r="P180" s="45">
        <v>6.4146999999999998</v>
      </c>
      <c r="Q180" s="45">
        <v>6.2047999999999996</v>
      </c>
      <c r="R180" s="45">
        <v>7.9814999999999996</v>
      </c>
      <c r="S180" s="45">
        <v>6.0034000000000001</v>
      </c>
      <c r="T180" s="45">
        <v>6.4577</v>
      </c>
      <c r="U180" s="45">
        <v>0</v>
      </c>
      <c r="V180" s="45">
        <v>6.4577</v>
      </c>
      <c r="W180" s="45">
        <v>6.1669999999999998</v>
      </c>
      <c r="X180" s="45">
        <v>8.4848999999999997</v>
      </c>
      <c r="Y180" s="45">
        <v>0</v>
      </c>
      <c r="Z180" s="45">
        <v>6.2797000000000001</v>
      </c>
      <c r="AA180" s="45">
        <v>0</v>
      </c>
      <c r="AB180" s="45">
        <v>6.2797000000000001</v>
      </c>
      <c r="AC180" s="45">
        <v>6.3327999999999998</v>
      </c>
      <c r="AD180" s="45">
        <v>6.0891000000000002</v>
      </c>
      <c r="AE180" s="45">
        <v>6.0034000000000001</v>
      </c>
      <c r="AF180" s="166"/>
    </row>
    <row r="181" spans="1:32" ht="13.8">
      <c r="A181" s="8">
        <v>45717</v>
      </c>
      <c r="B181" s="45">
        <v>16.167100000000001</v>
      </c>
      <c r="C181" s="45">
        <v>16.298400000000001</v>
      </c>
      <c r="D181" s="45">
        <v>16.140599999999999</v>
      </c>
      <c r="E181" s="45">
        <v>15.8657</v>
      </c>
      <c r="F181" s="45">
        <v>17.346699999999998</v>
      </c>
      <c r="G181" s="45">
        <v>9.7626000000000008</v>
      </c>
      <c r="H181" s="45">
        <v>17.7193</v>
      </c>
      <c r="I181" s="45">
        <v>16.298400000000001</v>
      </c>
      <c r="J181" s="45">
        <v>18.059699999999999</v>
      </c>
      <c r="K181" s="45">
        <v>18.283999999999999</v>
      </c>
      <c r="L181" s="45">
        <v>17.441600000000001</v>
      </c>
      <c r="M181" s="45">
        <v>18.907800000000002</v>
      </c>
      <c r="N181" s="45">
        <v>5.8284000000000002</v>
      </c>
      <c r="O181" s="45">
        <v>0</v>
      </c>
      <c r="P181" s="45">
        <v>5.8284000000000002</v>
      </c>
      <c r="Q181" s="45">
        <v>5.9131999999999998</v>
      </c>
      <c r="R181" s="45">
        <v>4.7680999999999996</v>
      </c>
      <c r="S181" s="45">
        <v>4.1837</v>
      </c>
      <c r="T181" s="45">
        <v>5.9432999999999998</v>
      </c>
      <c r="U181" s="45">
        <v>0</v>
      </c>
      <c r="V181" s="45">
        <v>5.9432999999999998</v>
      </c>
      <c r="W181" s="45">
        <v>5.9455999999999998</v>
      </c>
      <c r="X181" s="45">
        <v>4.827</v>
      </c>
      <c r="Y181" s="45">
        <v>0</v>
      </c>
      <c r="Z181" s="45">
        <v>5.3167999999999997</v>
      </c>
      <c r="AA181" s="45">
        <v>0</v>
      </c>
      <c r="AB181" s="45">
        <v>5.3167999999999997</v>
      </c>
      <c r="AC181" s="45">
        <v>5.7135999999999996</v>
      </c>
      <c r="AD181" s="45">
        <v>4.7576000000000001</v>
      </c>
      <c r="AE181" s="45">
        <v>4.1837</v>
      </c>
      <c r="AF181" s="166"/>
    </row>
    <row r="182" spans="1:32" ht="13.8">
      <c r="A182" s="8">
        <v>45748</v>
      </c>
      <c r="B182" s="45">
        <v>16.886900000000001</v>
      </c>
      <c r="C182" s="45">
        <v>16.477799999999998</v>
      </c>
      <c r="D182" s="45">
        <v>16.942699999999999</v>
      </c>
      <c r="E182" s="45">
        <v>15.1518</v>
      </c>
      <c r="F182" s="45">
        <v>18.875900000000001</v>
      </c>
      <c r="G182" s="45">
        <v>20.011199999999999</v>
      </c>
      <c r="H182" s="45">
        <v>18.351900000000001</v>
      </c>
      <c r="I182" s="45">
        <v>16.477799999999998</v>
      </c>
      <c r="J182" s="45">
        <v>18.647099999999998</v>
      </c>
      <c r="K182" s="45">
        <v>18.162700000000001</v>
      </c>
      <c r="L182" s="45">
        <v>19.003699999999998</v>
      </c>
      <c r="M182" s="45">
        <v>20.011199999999999</v>
      </c>
      <c r="N182" s="45">
        <v>5.9660000000000002</v>
      </c>
      <c r="O182" s="45">
        <v>0</v>
      </c>
      <c r="P182" s="45">
        <v>5.9660000000000002</v>
      </c>
      <c r="Q182" s="45">
        <v>5.9770000000000003</v>
      </c>
      <c r="R182" s="45">
        <v>5.6325000000000003</v>
      </c>
      <c r="S182" s="45" t="s">
        <v>268</v>
      </c>
      <c r="T182" s="45">
        <v>5.9985999999999997</v>
      </c>
      <c r="U182" s="45">
        <v>0</v>
      </c>
      <c r="V182" s="45">
        <v>5.9985999999999997</v>
      </c>
      <c r="W182" s="45">
        <v>5.9981999999999998</v>
      </c>
      <c r="X182" s="45">
        <v>6.1616</v>
      </c>
      <c r="Y182" s="45">
        <v>0</v>
      </c>
      <c r="Z182" s="45">
        <v>5.7210000000000001</v>
      </c>
      <c r="AA182" s="45">
        <v>0</v>
      </c>
      <c r="AB182" s="45">
        <v>5.7210000000000001</v>
      </c>
      <c r="AC182" s="45">
        <v>5.7641999999999998</v>
      </c>
      <c r="AD182" s="45">
        <v>5.5940000000000003</v>
      </c>
      <c r="AE182" s="45">
        <v>0</v>
      </c>
      <c r="AF182" s="166"/>
    </row>
    <row r="183" spans="1:32" ht="13.8">
      <c r="A183" s="8">
        <v>45778</v>
      </c>
      <c r="B183" s="45">
        <v>15.9762</v>
      </c>
      <c r="C183" s="45">
        <v>16.897400000000001</v>
      </c>
      <c r="D183" s="45">
        <v>15.768599999999999</v>
      </c>
      <c r="E183" s="45">
        <v>15.430300000000001</v>
      </c>
      <c r="F183" s="45">
        <v>17.064399999999999</v>
      </c>
      <c r="G183" s="45">
        <v>19.2867</v>
      </c>
      <c r="H183" s="45">
        <v>17.874300000000002</v>
      </c>
      <c r="I183" s="45">
        <v>16.897400000000001</v>
      </c>
      <c r="J183" s="45">
        <v>18.148800000000001</v>
      </c>
      <c r="K183" s="45">
        <v>18.475000000000001</v>
      </c>
      <c r="L183" s="45">
        <v>17.067699999999999</v>
      </c>
      <c r="M183" s="45">
        <v>19.703099999999999</v>
      </c>
      <c r="N183" s="45">
        <v>6.1544999999999996</v>
      </c>
      <c r="O183" s="45">
        <v>0</v>
      </c>
      <c r="P183" s="45">
        <v>6.1544999999999996</v>
      </c>
      <c r="Q183" s="45">
        <v>6.1550000000000002</v>
      </c>
      <c r="R183" s="45">
        <v>4.75</v>
      </c>
      <c r="S183" s="45">
        <v>6.0033000000000003</v>
      </c>
      <c r="T183" s="45">
        <v>6.1807999999999996</v>
      </c>
      <c r="U183" s="45">
        <v>0</v>
      </c>
      <c r="V183" s="45">
        <v>6.1807999999999996</v>
      </c>
      <c r="W183" s="45">
        <v>6.1807999999999996</v>
      </c>
      <c r="X183" s="45">
        <v>0</v>
      </c>
      <c r="Y183" s="45">
        <v>0</v>
      </c>
      <c r="Z183" s="45">
        <v>5.9071999999999996</v>
      </c>
      <c r="AA183" s="45">
        <v>0</v>
      </c>
      <c r="AB183" s="45">
        <v>5.9071999999999996</v>
      </c>
      <c r="AC183" s="45">
        <v>5.9092000000000002</v>
      </c>
      <c r="AD183" s="45">
        <v>4.75</v>
      </c>
      <c r="AE183" s="45">
        <v>6.0033000000000003</v>
      </c>
      <c r="AF183" s="166"/>
    </row>
    <row r="184" spans="1:32" ht="13.8">
      <c r="A184" s="8">
        <v>45809</v>
      </c>
      <c r="B184" s="45">
        <v>16.091100000000001</v>
      </c>
      <c r="C184" s="45">
        <v>17.026599999999998</v>
      </c>
      <c r="D184" s="45">
        <v>15.866300000000001</v>
      </c>
      <c r="E184" s="45">
        <v>15.868399999999999</v>
      </c>
      <c r="F184" s="45">
        <v>16.0458</v>
      </c>
      <c r="G184" s="45">
        <v>13.9773</v>
      </c>
      <c r="H184" s="45">
        <v>17.5076</v>
      </c>
      <c r="I184" s="45">
        <v>17.026599999999998</v>
      </c>
      <c r="J184" s="45">
        <v>17.644300000000001</v>
      </c>
      <c r="K184" s="45">
        <v>17.9328</v>
      </c>
      <c r="L184" s="45">
        <v>16.927499999999998</v>
      </c>
      <c r="M184" s="45">
        <v>18.4392</v>
      </c>
      <c r="N184" s="45">
        <v>6.1231999999999998</v>
      </c>
      <c r="O184" s="45">
        <v>0</v>
      </c>
      <c r="P184" s="45">
        <v>6.1231999999999998</v>
      </c>
      <c r="Q184" s="45">
        <v>6.1212</v>
      </c>
      <c r="R184" s="45">
        <v>6.7506000000000004</v>
      </c>
      <c r="S184" s="45">
        <v>4.4023000000000003</v>
      </c>
      <c r="T184" s="45">
        <v>6.3879999999999999</v>
      </c>
      <c r="U184" s="45">
        <v>0</v>
      </c>
      <c r="V184" s="45">
        <v>6.3879999999999999</v>
      </c>
      <c r="W184" s="45">
        <v>6.2958999999999996</v>
      </c>
      <c r="X184" s="45">
        <v>7.1908000000000003</v>
      </c>
      <c r="Y184" s="45">
        <v>4.5</v>
      </c>
      <c r="Z184" s="45">
        <v>5.1734</v>
      </c>
      <c r="AA184" s="45">
        <v>0</v>
      </c>
      <c r="AB184" s="45">
        <v>5.1734</v>
      </c>
      <c r="AC184" s="45">
        <v>5.3182</v>
      </c>
      <c r="AD184" s="45">
        <v>5.4432</v>
      </c>
      <c r="AE184" s="45">
        <v>4.3569000000000004</v>
      </c>
      <c r="AF184" s="166"/>
    </row>
    <row r="185" spans="1:32" ht="13.8">
      <c r="A185" s="8">
        <v>45839</v>
      </c>
      <c r="B185" s="45">
        <v>17.240300000000001</v>
      </c>
      <c r="C185" s="45">
        <v>17.161899999999999</v>
      </c>
      <c r="D185" s="45">
        <v>17.253299999999999</v>
      </c>
      <c r="E185" s="45">
        <v>15.934699999999999</v>
      </c>
      <c r="F185" s="45">
        <v>18.900500000000001</v>
      </c>
      <c r="G185" s="45">
        <v>18.066800000000001</v>
      </c>
      <c r="H185" s="45">
        <v>18.334700000000002</v>
      </c>
      <c r="I185" s="45">
        <v>17.161899999999999</v>
      </c>
      <c r="J185" s="45">
        <v>18.552800000000001</v>
      </c>
      <c r="K185" s="45">
        <v>18.049099999999999</v>
      </c>
      <c r="L185" s="45">
        <v>19.018699999999999</v>
      </c>
      <c r="M185" s="45">
        <v>19.790800000000001</v>
      </c>
      <c r="N185" s="45">
        <v>6.2735000000000003</v>
      </c>
      <c r="O185" s="45">
        <v>0</v>
      </c>
      <c r="P185" s="45">
        <v>6.2735000000000003</v>
      </c>
      <c r="Q185" s="45">
        <v>6.3662000000000001</v>
      </c>
      <c r="R185" s="45">
        <v>4.8186</v>
      </c>
      <c r="S185" s="45">
        <v>4.9881000000000002</v>
      </c>
      <c r="T185" s="45">
        <v>6.2648000000000001</v>
      </c>
      <c r="U185" s="45">
        <v>0</v>
      </c>
      <c r="V185" s="45">
        <v>6.2648000000000001</v>
      </c>
      <c r="W185" s="45">
        <v>6.3620000000000001</v>
      </c>
      <c r="X185" s="45">
        <v>4.8186</v>
      </c>
      <c r="Y185" s="45">
        <v>4.5</v>
      </c>
      <c r="Z185" s="45">
        <v>6.3681999999999999</v>
      </c>
      <c r="AA185" s="45">
        <v>0</v>
      </c>
      <c r="AB185" s="45">
        <v>6.3681999999999999</v>
      </c>
      <c r="AC185" s="45">
        <v>6.4156000000000004</v>
      </c>
      <c r="AD185" s="45">
        <v>0</v>
      </c>
      <c r="AE185" s="45">
        <v>6.0031999999999996</v>
      </c>
      <c r="AF185" s="166"/>
    </row>
    <row r="186" spans="1:32" ht="13.8">
      <c r="A186" s="8">
        <v>45870</v>
      </c>
      <c r="B186" s="45">
        <v>16.2486</v>
      </c>
      <c r="C186" s="45">
        <v>17.3169</v>
      </c>
      <c r="D186" s="45">
        <v>15.9947</v>
      </c>
      <c r="E186" s="45">
        <v>16.078099999999999</v>
      </c>
      <c r="F186" s="45">
        <v>16.0809</v>
      </c>
      <c r="G186" s="45">
        <v>9.6853999999999996</v>
      </c>
      <c r="H186" s="45">
        <v>17.736699999999999</v>
      </c>
      <c r="I186" s="45">
        <v>17.3169</v>
      </c>
      <c r="J186" s="45">
        <v>17.8553</v>
      </c>
      <c r="K186" s="45">
        <v>18.2105</v>
      </c>
      <c r="L186" s="45">
        <v>16.788699999999999</v>
      </c>
      <c r="M186" s="45">
        <v>19.851800000000001</v>
      </c>
      <c r="N186" s="45">
        <v>6.1505999999999998</v>
      </c>
      <c r="O186" s="45">
        <v>0</v>
      </c>
      <c r="P186" s="45">
        <v>6.1505999999999998</v>
      </c>
      <c r="Q186" s="45">
        <v>6.4417999999999997</v>
      </c>
      <c r="R186" s="45">
        <v>4.3818999999999999</v>
      </c>
      <c r="S186" s="45">
        <v>4.157</v>
      </c>
      <c r="T186" s="45">
        <v>6.3638000000000003</v>
      </c>
      <c r="U186" s="45">
        <v>0</v>
      </c>
      <c r="V186" s="45">
        <v>6.3638000000000003</v>
      </c>
      <c r="W186" s="45">
        <v>6.6074999999999999</v>
      </c>
      <c r="X186" s="45">
        <v>3.3525999999999998</v>
      </c>
      <c r="Y186" s="45">
        <v>4.5</v>
      </c>
      <c r="Z186" s="45">
        <v>5.4500999999999999</v>
      </c>
      <c r="AA186" s="45">
        <v>0</v>
      </c>
      <c r="AB186" s="45">
        <v>5.4500999999999999</v>
      </c>
      <c r="AC186" s="45">
        <v>5.7127999999999997</v>
      </c>
      <c r="AD186" s="45">
        <v>5.8691000000000004</v>
      </c>
      <c r="AE186" s="45">
        <v>4.0378999999999996</v>
      </c>
      <c r="AF186" s="166"/>
    </row>
    <row r="187" spans="1:32" ht="13.8">
      <c r="A187" s="8">
        <v>45901</v>
      </c>
      <c r="B187" s="45">
        <v>15.110200000000001</v>
      </c>
      <c r="C187" s="45">
        <v>17.160299999999999</v>
      </c>
      <c r="D187" s="45">
        <v>14.639799999999999</v>
      </c>
      <c r="E187" s="45">
        <v>14.151300000000001</v>
      </c>
      <c r="F187" s="45">
        <v>16.5488</v>
      </c>
      <c r="G187" s="45">
        <v>13.693199999999999</v>
      </c>
      <c r="H187" s="45">
        <v>17.570499999999999</v>
      </c>
      <c r="I187" s="45">
        <v>17.160299999999999</v>
      </c>
      <c r="J187" s="45">
        <v>17.698699999999999</v>
      </c>
      <c r="K187" s="45">
        <v>18.097799999999999</v>
      </c>
      <c r="L187" s="45">
        <v>17.045300000000001</v>
      </c>
      <c r="M187" s="45">
        <v>14.2202</v>
      </c>
      <c r="N187" s="45">
        <v>6.1933999999999996</v>
      </c>
      <c r="O187" s="45">
        <v>0</v>
      </c>
      <c r="P187" s="45">
        <v>6.1933999999999996</v>
      </c>
      <c r="Q187" s="45">
        <v>6.2427999999999999</v>
      </c>
      <c r="R187" s="45">
        <v>4.9340999999999999</v>
      </c>
      <c r="S187" s="45">
        <v>4.6498999999999997</v>
      </c>
      <c r="T187" s="45">
        <v>6.3061999999999996</v>
      </c>
      <c r="U187" s="45">
        <v>0</v>
      </c>
      <c r="V187" s="45">
        <v>6.3061999999999996</v>
      </c>
      <c r="W187" s="45">
        <v>6.3422999999999998</v>
      </c>
      <c r="X187" s="45">
        <v>5.0964999999999998</v>
      </c>
      <c r="Y187" s="45">
        <v>4.4400000000000004</v>
      </c>
      <c r="Z187" s="45">
        <v>5.5254000000000003</v>
      </c>
      <c r="AA187" s="45">
        <v>0</v>
      </c>
      <c r="AB187" s="45">
        <v>5.5254000000000003</v>
      </c>
      <c r="AC187" s="45">
        <v>5.6074999999999999</v>
      </c>
      <c r="AD187" s="45">
        <v>4.7110000000000003</v>
      </c>
      <c r="AE187" s="45">
        <v>6.0034000000000001</v>
      </c>
      <c r="AF187" s="166"/>
    </row>
    <row r="188" spans="1:32" ht="13.8">
      <c r="A188" s="8">
        <v>45931</v>
      </c>
      <c r="B188" s="45">
        <v>15.192</v>
      </c>
      <c r="C188" s="45">
        <v>17.3978</v>
      </c>
      <c r="D188" s="45">
        <v>14.9124</v>
      </c>
      <c r="E188" s="45">
        <v>15.283099999999999</v>
      </c>
      <c r="F188" s="45">
        <v>17.753699999999998</v>
      </c>
      <c r="G188" s="45">
        <v>8.5862999999999996</v>
      </c>
      <c r="H188" s="45">
        <v>17.987100000000002</v>
      </c>
      <c r="I188" s="45">
        <v>17.3978</v>
      </c>
      <c r="J188" s="45">
        <v>18.088100000000001</v>
      </c>
      <c r="K188" s="45">
        <v>18.054300000000001</v>
      </c>
      <c r="L188" s="45">
        <v>18.088999999999999</v>
      </c>
      <c r="M188" s="45">
        <v>18.395700000000001</v>
      </c>
      <c r="N188" s="45">
        <v>5.8967000000000001</v>
      </c>
      <c r="O188" s="45">
        <v>0</v>
      </c>
      <c r="P188" s="45">
        <v>5.8967000000000001</v>
      </c>
      <c r="Q188" s="45">
        <v>6.1657000000000002</v>
      </c>
      <c r="R188" s="45">
        <v>4.8684000000000003</v>
      </c>
      <c r="S188" s="45">
        <v>5.7382999999999997</v>
      </c>
      <c r="T188" s="45">
        <v>5.9539999999999997</v>
      </c>
      <c r="U188" s="45">
        <v>0</v>
      </c>
      <c r="V188" s="45">
        <v>5.9539999999999997</v>
      </c>
      <c r="W188" s="45">
        <v>6.2957999999999998</v>
      </c>
      <c r="X188" s="45">
        <v>4.9347000000000003</v>
      </c>
      <c r="Y188" s="45">
        <v>5.7382999999999997</v>
      </c>
      <c r="Z188" s="45">
        <v>5.2640000000000002</v>
      </c>
      <c r="AA188" s="45">
        <v>0</v>
      </c>
      <c r="AB188" s="45">
        <v>5.2640000000000002</v>
      </c>
      <c r="AC188" s="45">
        <v>5.4</v>
      </c>
      <c r="AD188" s="45">
        <v>4.8250999999999999</v>
      </c>
      <c r="AE188" s="45">
        <v>0</v>
      </c>
      <c r="AF188" s="166"/>
    </row>
    <row r="189" spans="1:32" ht="13.8">
      <c r="A189" s="8">
        <v>45962</v>
      </c>
      <c r="B189" s="45">
        <v>15.6995</v>
      </c>
      <c r="C189" s="45">
        <v>17.445699999999999</v>
      </c>
      <c r="D189" s="45">
        <v>15.3354</v>
      </c>
      <c r="E189" s="45">
        <v>14.847300000000001</v>
      </c>
      <c r="F189" s="45">
        <v>16.457799999999999</v>
      </c>
      <c r="G189" s="45">
        <v>17.731400000000001</v>
      </c>
      <c r="H189" s="45">
        <v>17.6539</v>
      </c>
      <c r="I189" s="45">
        <v>17.445699999999999</v>
      </c>
      <c r="J189" s="45">
        <v>17.708100000000002</v>
      </c>
      <c r="K189" s="45">
        <v>18.158899999999999</v>
      </c>
      <c r="L189" s="45">
        <v>16.8489</v>
      </c>
      <c r="M189" s="45">
        <v>17.731400000000001</v>
      </c>
      <c r="N189" s="45">
        <v>5.8033000000000001</v>
      </c>
      <c r="O189" s="45">
        <v>0</v>
      </c>
      <c r="P189" s="45">
        <v>5.8033000000000001</v>
      </c>
      <c r="Q189" s="45">
        <v>5.7823000000000002</v>
      </c>
      <c r="R189" s="45">
        <v>6.1872999999999996</v>
      </c>
      <c r="S189" s="45" t="s">
        <v>268</v>
      </c>
      <c r="T189" s="45">
        <v>5.8460000000000001</v>
      </c>
      <c r="U189" s="45">
        <v>0</v>
      </c>
      <c r="V189" s="45">
        <v>5.8460000000000001</v>
      </c>
      <c r="W189" s="45">
        <v>5.8632</v>
      </c>
      <c r="X189" s="45">
        <v>4.8147000000000002</v>
      </c>
      <c r="Y189" s="45">
        <v>0</v>
      </c>
      <c r="Z189" s="45">
        <v>5.6113999999999997</v>
      </c>
      <c r="AA189" s="45">
        <v>0</v>
      </c>
      <c r="AB189" s="45">
        <v>5.6113999999999997</v>
      </c>
      <c r="AC189" s="45">
        <v>5.3281999999999998</v>
      </c>
      <c r="AD189" s="45">
        <v>6.6669</v>
      </c>
      <c r="AE189" s="45">
        <v>0</v>
      </c>
      <c r="AF189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268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268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268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hidden="1" outlineLevel="1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 hidden="1" outlineLevel="1" collapsed="1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268</v>
      </c>
    </row>
    <row r="161" spans="1:19" hidden="1" outlineLevel="1" collapsed="1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 hidden="1" outlineLevel="1" collapsed="1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 hidden="1" outlineLevel="1" collapsed="1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 hidden="1" outlineLevel="1" collapsed="1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268</v>
      </c>
    </row>
    <row r="170" spans="1:19" hidden="1" outlineLevel="1" collapsed="1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  <row r="171" spans="1:19" hidden="1" outlineLevel="1" collapsed="1">
      <c r="A171" s="8">
        <v>45413</v>
      </c>
      <c r="B171" s="45">
        <v>36.329599999999999</v>
      </c>
      <c r="C171" s="45">
        <v>37.769500000000001</v>
      </c>
      <c r="D171" s="45">
        <v>36.149900000000002</v>
      </c>
      <c r="E171" s="45">
        <v>38.667499999999997</v>
      </c>
      <c r="F171" s="45">
        <v>25.676200000000001</v>
      </c>
      <c r="G171" s="45">
        <v>21.3491</v>
      </c>
      <c r="H171" s="45">
        <v>36.326599999999999</v>
      </c>
      <c r="I171" s="45">
        <v>37.759900000000002</v>
      </c>
      <c r="J171" s="45">
        <v>36.149900000000002</v>
      </c>
      <c r="K171" s="45">
        <v>38.667499999999997</v>
      </c>
      <c r="L171" s="45">
        <v>25.676200000000001</v>
      </c>
      <c r="M171" s="45">
        <v>21.3491</v>
      </c>
      <c r="N171" s="45">
        <v>38.560600000000001</v>
      </c>
      <c r="O171" s="45">
        <v>38.560600000000001</v>
      </c>
      <c r="P171" s="45">
        <v>0</v>
      </c>
      <c r="Q171" s="45">
        <v>0</v>
      </c>
      <c r="R171" s="45">
        <v>0</v>
      </c>
      <c r="S171" s="45">
        <v>0</v>
      </c>
    </row>
    <row r="172" spans="1:19" hidden="1" outlineLevel="1" collapsed="1">
      <c r="A172" s="8">
        <v>45444</v>
      </c>
      <c r="B172" s="45">
        <v>35.9011</v>
      </c>
      <c r="C172" s="45">
        <v>33.424100000000003</v>
      </c>
      <c r="D172" s="45">
        <v>36.2318</v>
      </c>
      <c r="E172" s="45">
        <v>38.1873</v>
      </c>
      <c r="F172" s="45">
        <v>24.140599999999999</v>
      </c>
      <c r="G172" s="45">
        <v>27.3994</v>
      </c>
      <c r="H172" s="45">
        <v>35.901499999999999</v>
      </c>
      <c r="I172" s="45">
        <v>33.4024</v>
      </c>
      <c r="J172" s="45">
        <v>36.2318</v>
      </c>
      <c r="K172" s="45">
        <v>38.1873</v>
      </c>
      <c r="L172" s="45">
        <v>24.140599999999999</v>
      </c>
      <c r="M172" s="45">
        <v>27.3994</v>
      </c>
      <c r="N172" s="45">
        <v>35.5702</v>
      </c>
      <c r="O172" s="45">
        <v>35.5702</v>
      </c>
      <c r="P172" s="45">
        <v>0</v>
      </c>
      <c r="Q172" s="45">
        <v>0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36.310299999999998</v>
      </c>
      <c r="C173" s="45">
        <v>38.019199999999998</v>
      </c>
      <c r="D173" s="45">
        <v>36.094900000000003</v>
      </c>
      <c r="E173" s="45">
        <v>37.8461</v>
      </c>
      <c r="F173" s="45">
        <v>26.0624</v>
      </c>
      <c r="G173" s="45">
        <v>26.7043</v>
      </c>
      <c r="H173" s="45">
        <v>36.306399999999996</v>
      </c>
      <c r="I173" s="45">
        <v>38.005000000000003</v>
      </c>
      <c r="J173" s="45">
        <v>36.094900000000003</v>
      </c>
      <c r="K173" s="45">
        <v>37.8461</v>
      </c>
      <c r="L173" s="45">
        <v>26.0624</v>
      </c>
      <c r="M173" s="45">
        <v>26.7043</v>
      </c>
      <c r="N173" s="45">
        <v>39.17</v>
      </c>
      <c r="O173" s="45">
        <v>39.17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 hidden="1" outlineLevel="1" collapsed="1">
      <c r="A174" s="8">
        <v>45505</v>
      </c>
      <c r="B174" s="45">
        <v>36.280099999999997</v>
      </c>
      <c r="C174" s="45">
        <v>38.120399999999997</v>
      </c>
      <c r="D174" s="45">
        <v>36.056699999999999</v>
      </c>
      <c r="E174" s="45">
        <v>37.9953</v>
      </c>
      <c r="F174" s="45">
        <v>24.531099999999999</v>
      </c>
      <c r="G174" s="45">
        <v>25.199100000000001</v>
      </c>
      <c r="H174" s="45">
        <v>36.278199999999998</v>
      </c>
      <c r="I174" s="45">
        <v>38.129800000000003</v>
      </c>
      <c r="J174" s="45">
        <v>36.056699999999999</v>
      </c>
      <c r="K174" s="45">
        <v>37.9953</v>
      </c>
      <c r="L174" s="45">
        <v>24.531099999999999</v>
      </c>
      <c r="M174" s="45">
        <v>25.199100000000001</v>
      </c>
      <c r="N174" s="45">
        <v>37.481900000000003</v>
      </c>
      <c r="O174" s="45">
        <v>37.481900000000003</v>
      </c>
      <c r="P174" s="45">
        <v>0</v>
      </c>
      <c r="Q174" s="45">
        <v>0</v>
      </c>
      <c r="R174" s="45">
        <v>0</v>
      </c>
      <c r="S174" s="45">
        <v>0</v>
      </c>
    </row>
    <row r="175" spans="1:19" hidden="1" outlineLevel="1" collapsed="1">
      <c r="A175" s="8">
        <v>45536</v>
      </c>
      <c r="B175" s="45">
        <v>36.143300000000004</v>
      </c>
      <c r="C175" s="45">
        <v>38.158799999999999</v>
      </c>
      <c r="D175" s="45">
        <v>35.898299999999999</v>
      </c>
      <c r="E175" s="45">
        <v>37.887500000000003</v>
      </c>
      <c r="F175" s="45">
        <v>24.9985</v>
      </c>
      <c r="G175" s="45">
        <v>26.06</v>
      </c>
      <c r="H175" s="45">
        <v>36.146999999999998</v>
      </c>
      <c r="I175" s="45">
        <v>38.236600000000003</v>
      </c>
      <c r="J175" s="45">
        <v>35.898299999999999</v>
      </c>
      <c r="K175" s="45">
        <v>37.887500000000003</v>
      </c>
      <c r="L175" s="45">
        <v>24.9985</v>
      </c>
      <c r="M175" s="45">
        <v>26.06</v>
      </c>
      <c r="N175" s="45">
        <v>34.475000000000001</v>
      </c>
      <c r="O175" s="45">
        <v>34.475000000000001</v>
      </c>
      <c r="P175" s="45">
        <v>0</v>
      </c>
      <c r="Q175" s="45">
        <v>0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36.2224</v>
      </c>
      <c r="C176" s="45">
        <v>38.113</v>
      </c>
      <c r="D176" s="45">
        <v>35.993099999999998</v>
      </c>
      <c r="E176" s="45">
        <v>38.053800000000003</v>
      </c>
      <c r="F176" s="45">
        <v>26.26</v>
      </c>
      <c r="G176" s="45">
        <v>24.235199999999999</v>
      </c>
      <c r="H176" s="45">
        <v>36.2194</v>
      </c>
      <c r="I176" s="45">
        <v>38.108499999999999</v>
      </c>
      <c r="J176" s="45">
        <v>35.993099999999998</v>
      </c>
      <c r="K176" s="45">
        <v>38.053800000000003</v>
      </c>
      <c r="L176" s="45">
        <v>26.26</v>
      </c>
      <c r="M176" s="45">
        <v>24.235199999999999</v>
      </c>
      <c r="N176" s="45">
        <v>38.485999999999997</v>
      </c>
      <c r="O176" s="45">
        <v>38.485999999999997</v>
      </c>
      <c r="P176" s="45">
        <v>0</v>
      </c>
      <c r="Q176" s="45">
        <v>0</v>
      </c>
      <c r="R176" s="45">
        <v>0</v>
      </c>
      <c r="S176" s="45">
        <v>0</v>
      </c>
    </row>
    <row r="177" spans="1:19" collapsed="1">
      <c r="A177" s="8">
        <v>45597</v>
      </c>
      <c r="B177" s="45">
        <v>35.718499999999999</v>
      </c>
      <c r="C177" s="45">
        <v>37.931699999999999</v>
      </c>
      <c r="D177" s="45">
        <v>35.465299999999999</v>
      </c>
      <c r="E177" s="45">
        <v>37.522500000000001</v>
      </c>
      <c r="F177" s="45">
        <v>24.214600000000001</v>
      </c>
      <c r="G177" s="45">
        <v>27.966000000000001</v>
      </c>
      <c r="H177" s="45">
        <v>35.719700000000003</v>
      </c>
      <c r="I177" s="45">
        <v>37.966900000000003</v>
      </c>
      <c r="J177" s="45">
        <v>35.465299999999999</v>
      </c>
      <c r="K177" s="45">
        <v>37.522500000000001</v>
      </c>
      <c r="L177" s="45">
        <v>24.214600000000001</v>
      </c>
      <c r="M177" s="45">
        <v>27.966000000000001</v>
      </c>
      <c r="N177" s="45">
        <v>34.593200000000003</v>
      </c>
      <c r="O177" s="45">
        <v>34.593200000000003</v>
      </c>
      <c r="P177" s="45">
        <v>0</v>
      </c>
      <c r="Q177" s="45">
        <v>0</v>
      </c>
      <c r="R177" s="45">
        <v>0</v>
      </c>
      <c r="S177" s="45">
        <v>0</v>
      </c>
    </row>
    <row r="178" spans="1:19">
      <c r="A178" s="8">
        <v>45627</v>
      </c>
      <c r="B178" s="45">
        <v>36.092700000000001</v>
      </c>
      <c r="C178" s="45">
        <v>37.639600000000002</v>
      </c>
      <c r="D178" s="45">
        <v>35.899799999999999</v>
      </c>
      <c r="E178" s="45">
        <v>37.454999999999998</v>
      </c>
      <c r="F178" s="45">
        <v>25.8904</v>
      </c>
      <c r="G178" s="45">
        <v>31.8873</v>
      </c>
      <c r="H178" s="45">
        <v>36.091900000000003</v>
      </c>
      <c r="I178" s="45">
        <v>37.650799999999997</v>
      </c>
      <c r="J178" s="45">
        <v>35.899799999999999</v>
      </c>
      <c r="K178" s="45">
        <v>37.454999999999998</v>
      </c>
      <c r="L178" s="45">
        <v>25.8904</v>
      </c>
      <c r="M178" s="45">
        <v>31.8873</v>
      </c>
      <c r="N178" s="45">
        <v>36.686</v>
      </c>
      <c r="O178" s="45">
        <v>36.685899999999997</v>
      </c>
      <c r="P178" s="45">
        <v>52</v>
      </c>
      <c r="Q178" s="45">
        <v>52</v>
      </c>
      <c r="R178" s="45">
        <v>0</v>
      </c>
      <c r="S178" s="45">
        <v>0</v>
      </c>
    </row>
    <row r="179" spans="1:19">
      <c r="A179" s="8">
        <v>45658</v>
      </c>
      <c r="B179" s="45">
        <v>35.987000000000002</v>
      </c>
      <c r="C179" s="45">
        <v>37.142200000000003</v>
      </c>
      <c r="D179" s="45">
        <v>35.8461</v>
      </c>
      <c r="E179" s="45">
        <v>37.900799999999997</v>
      </c>
      <c r="F179" s="45">
        <v>25.9892</v>
      </c>
      <c r="G179" s="45">
        <v>26.915199999999999</v>
      </c>
      <c r="H179" s="45">
        <v>35.997300000000003</v>
      </c>
      <c r="I179" s="45">
        <v>37.256100000000004</v>
      </c>
      <c r="J179" s="45">
        <v>35.8461</v>
      </c>
      <c r="K179" s="45">
        <v>37.900799999999997</v>
      </c>
      <c r="L179" s="45">
        <v>25.9892</v>
      </c>
      <c r="M179" s="45">
        <v>26.915199999999999</v>
      </c>
      <c r="N179" s="45">
        <v>29.563199999999998</v>
      </c>
      <c r="O179" s="45">
        <v>29.563199999999998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36.418500000000002</v>
      </c>
      <c r="C180" s="45">
        <v>37.059199999999997</v>
      </c>
      <c r="D180" s="45">
        <v>36.337400000000002</v>
      </c>
      <c r="E180" s="45">
        <v>37.947099999999999</v>
      </c>
      <c r="F180" s="45">
        <v>27.351199999999999</v>
      </c>
      <c r="G180" s="45">
        <v>27.898700000000002</v>
      </c>
      <c r="H180" s="45">
        <v>36.424700000000001</v>
      </c>
      <c r="I180" s="45">
        <v>37.122799999999998</v>
      </c>
      <c r="J180" s="45">
        <v>36.337400000000002</v>
      </c>
      <c r="K180" s="45">
        <v>37.947099999999999</v>
      </c>
      <c r="L180" s="45">
        <v>27.351199999999999</v>
      </c>
      <c r="M180" s="45">
        <v>27.898700000000002</v>
      </c>
      <c r="N180" s="45">
        <v>31.9191</v>
      </c>
      <c r="O180" s="45">
        <v>31.9191</v>
      </c>
      <c r="P180" s="45">
        <v>0</v>
      </c>
      <c r="Q180" s="45">
        <v>0</v>
      </c>
      <c r="R180" s="45">
        <v>0</v>
      </c>
      <c r="S180" s="45">
        <v>0</v>
      </c>
    </row>
    <row r="181" spans="1:19">
      <c r="A181" s="8">
        <v>45717</v>
      </c>
      <c r="B181" s="45">
        <v>36.652099999999997</v>
      </c>
      <c r="C181" s="45">
        <v>37.643599999999999</v>
      </c>
      <c r="D181" s="45">
        <v>36.529600000000002</v>
      </c>
      <c r="E181" s="45">
        <v>38.161000000000001</v>
      </c>
      <c r="F181" s="45">
        <v>26.6999</v>
      </c>
      <c r="G181" s="45">
        <v>32.055199999999999</v>
      </c>
      <c r="H181" s="45">
        <v>36.6541</v>
      </c>
      <c r="I181" s="45">
        <v>37.673299999999998</v>
      </c>
      <c r="J181" s="45">
        <v>36.529600000000002</v>
      </c>
      <c r="K181" s="45">
        <v>38.161000000000001</v>
      </c>
      <c r="L181" s="45">
        <v>26.6999</v>
      </c>
      <c r="M181" s="45">
        <v>32.055199999999999</v>
      </c>
      <c r="N181" s="45">
        <v>35.146500000000003</v>
      </c>
      <c r="O181" s="45">
        <v>35.146500000000003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35.857300000000002</v>
      </c>
      <c r="C182" s="45">
        <v>38.178899999999999</v>
      </c>
      <c r="D182" s="45">
        <v>35.556600000000003</v>
      </c>
      <c r="E182" s="45">
        <v>37.948900000000002</v>
      </c>
      <c r="F182" s="45">
        <v>24.982700000000001</v>
      </c>
      <c r="G182" s="45">
        <v>30.412199999999999</v>
      </c>
      <c r="H182" s="45">
        <v>35.866500000000002</v>
      </c>
      <c r="I182" s="45">
        <v>38.297400000000003</v>
      </c>
      <c r="J182" s="45">
        <v>35.556600000000003</v>
      </c>
      <c r="K182" s="45">
        <v>37.948900000000002</v>
      </c>
      <c r="L182" s="45">
        <v>24.982700000000001</v>
      </c>
      <c r="M182" s="45">
        <v>30.412199999999999</v>
      </c>
      <c r="N182" s="45">
        <v>30.744399999999999</v>
      </c>
      <c r="O182" s="45">
        <v>30.744399999999999</v>
      </c>
      <c r="P182" s="45">
        <v>0</v>
      </c>
      <c r="Q182" s="45">
        <v>0</v>
      </c>
      <c r="R182" s="45">
        <v>0</v>
      </c>
      <c r="S182" s="45" t="s">
        <v>268</v>
      </c>
    </row>
    <row r="183" spans="1:19">
      <c r="A183" s="8">
        <v>45778</v>
      </c>
      <c r="B183" s="45">
        <v>36.536999999999999</v>
      </c>
      <c r="C183" s="45">
        <v>37.807699999999997</v>
      </c>
      <c r="D183" s="45">
        <v>36.368400000000001</v>
      </c>
      <c r="E183" s="45">
        <v>37.9589</v>
      </c>
      <c r="F183" s="45">
        <v>27.3508</v>
      </c>
      <c r="G183" s="45">
        <v>31.9633</v>
      </c>
      <c r="H183" s="45">
        <v>36.540500000000002</v>
      </c>
      <c r="I183" s="45">
        <v>37.856299999999997</v>
      </c>
      <c r="J183" s="45">
        <v>36.368400000000001</v>
      </c>
      <c r="K183" s="45">
        <v>37.9589</v>
      </c>
      <c r="L183" s="45">
        <v>27.3508</v>
      </c>
      <c r="M183" s="45">
        <v>31.9633</v>
      </c>
      <c r="N183" s="45">
        <v>34.320599999999999</v>
      </c>
      <c r="O183" s="45">
        <v>34.320599999999999</v>
      </c>
      <c r="P183" s="45">
        <v>0</v>
      </c>
      <c r="Q183" s="45">
        <v>0</v>
      </c>
      <c r="R183" s="45">
        <v>0</v>
      </c>
      <c r="S183" s="45">
        <v>0</v>
      </c>
    </row>
    <row r="184" spans="1:19">
      <c r="A184" s="8">
        <v>45809</v>
      </c>
      <c r="B184" s="45">
        <v>36.471299999999999</v>
      </c>
      <c r="C184" s="45">
        <v>37.886099999999999</v>
      </c>
      <c r="D184" s="45">
        <v>36.276699999999998</v>
      </c>
      <c r="E184" s="45">
        <v>37.907600000000002</v>
      </c>
      <c r="F184" s="45">
        <v>28.1187</v>
      </c>
      <c r="G184" s="45">
        <v>28.5898</v>
      </c>
      <c r="H184" s="45">
        <v>36.500399999999999</v>
      </c>
      <c r="I184" s="45">
        <v>38.156700000000001</v>
      </c>
      <c r="J184" s="45">
        <v>36.276699999999998</v>
      </c>
      <c r="K184" s="45">
        <v>37.907600000000002</v>
      </c>
      <c r="L184" s="45">
        <v>28.1187</v>
      </c>
      <c r="M184" s="45">
        <v>28.5898</v>
      </c>
      <c r="N184" s="45">
        <v>22.967199999999998</v>
      </c>
      <c r="O184" s="45">
        <v>22.967199999999998</v>
      </c>
      <c r="P184" s="45">
        <v>0</v>
      </c>
      <c r="Q184" s="45">
        <v>0</v>
      </c>
      <c r="R184" s="45">
        <v>0</v>
      </c>
      <c r="S184" s="45">
        <v>0</v>
      </c>
    </row>
    <row r="185" spans="1:19">
      <c r="A185" s="8">
        <v>45839</v>
      </c>
      <c r="B185" s="45">
        <v>36.029499999999999</v>
      </c>
      <c r="C185" s="45">
        <v>38.265099999999997</v>
      </c>
      <c r="D185" s="45">
        <v>35.709499999999998</v>
      </c>
      <c r="E185" s="45">
        <v>37.821399999999997</v>
      </c>
      <c r="F185" s="45">
        <v>26.938600000000001</v>
      </c>
      <c r="G185" s="45">
        <v>28.160900000000002</v>
      </c>
      <c r="H185" s="45">
        <v>36.034300000000002</v>
      </c>
      <c r="I185" s="45">
        <v>38.3264</v>
      </c>
      <c r="J185" s="45">
        <v>35.709499999999998</v>
      </c>
      <c r="K185" s="45">
        <v>37.821399999999997</v>
      </c>
      <c r="L185" s="45">
        <v>26.938600000000001</v>
      </c>
      <c r="M185" s="45">
        <v>28.160900000000002</v>
      </c>
      <c r="N185" s="45">
        <v>32.148600000000002</v>
      </c>
      <c r="O185" s="45">
        <v>32.148600000000002</v>
      </c>
      <c r="P185" s="45">
        <v>0</v>
      </c>
      <c r="Q185" s="45">
        <v>0</v>
      </c>
      <c r="R185" s="45">
        <v>0</v>
      </c>
      <c r="S185" s="45">
        <v>0</v>
      </c>
    </row>
    <row r="186" spans="1:19">
      <c r="A186" s="8">
        <v>45870</v>
      </c>
      <c r="B186" s="45">
        <v>36.247199999999999</v>
      </c>
      <c r="C186" s="45">
        <v>38.958399999999997</v>
      </c>
      <c r="D186" s="45">
        <v>35.843600000000002</v>
      </c>
      <c r="E186" s="45">
        <v>37.762300000000003</v>
      </c>
      <c r="F186" s="45">
        <v>26.9026</v>
      </c>
      <c r="G186" s="45">
        <v>28.605699999999999</v>
      </c>
      <c r="H186" s="45">
        <v>36.260899999999999</v>
      </c>
      <c r="I186" s="45">
        <v>39.092300000000002</v>
      </c>
      <c r="J186" s="45">
        <v>35.843600000000002</v>
      </c>
      <c r="K186" s="45">
        <v>37.762300000000003</v>
      </c>
      <c r="L186" s="45">
        <v>26.9026</v>
      </c>
      <c r="M186" s="45">
        <v>28.605699999999999</v>
      </c>
      <c r="N186" s="45">
        <v>25.652999999999999</v>
      </c>
      <c r="O186" s="45">
        <v>25.652999999999999</v>
      </c>
      <c r="P186" s="45">
        <v>0</v>
      </c>
      <c r="Q186" s="45">
        <v>0</v>
      </c>
      <c r="R186" s="45">
        <v>0</v>
      </c>
      <c r="S186" s="45">
        <v>0</v>
      </c>
    </row>
    <row r="187" spans="1:19">
      <c r="A187" s="8">
        <v>45901</v>
      </c>
      <c r="B187" s="45">
        <v>35.976999999999997</v>
      </c>
      <c r="C187" s="45">
        <v>38.476399999999998</v>
      </c>
      <c r="D187" s="45">
        <v>35.584600000000002</v>
      </c>
      <c r="E187" s="45">
        <v>37.531799999999997</v>
      </c>
      <c r="F187" s="45">
        <v>26.2362</v>
      </c>
      <c r="G187" s="45">
        <v>31.405100000000001</v>
      </c>
      <c r="H187" s="45">
        <v>35.9955</v>
      </c>
      <c r="I187" s="45">
        <v>38.646299999999997</v>
      </c>
      <c r="J187" s="45">
        <v>35.584600000000002</v>
      </c>
      <c r="K187" s="45">
        <v>37.531799999999997</v>
      </c>
      <c r="L187" s="45">
        <v>26.2362</v>
      </c>
      <c r="M187" s="45">
        <v>31.405100000000001</v>
      </c>
      <c r="N187" s="45">
        <v>25.339300000000001</v>
      </c>
      <c r="O187" s="45">
        <v>25.339300000000001</v>
      </c>
      <c r="P187" s="45">
        <v>0</v>
      </c>
      <c r="Q187" s="45">
        <v>0</v>
      </c>
      <c r="R187" s="45">
        <v>0</v>
      </c>
      <c r="S187" s="45">
        <v>0</v>
      </c>
    </row>
    <row r="188" spans="1:19">
      <c r="A188" s="8">
        <v>45931</v>
      </c>
      <c r="B188" s="45">
        <v>35.0929</v>
      </c>
      <c r="C188" s="45">
        <v>35.497500000000002</v>
      </c>
      <c r="D188" s="45">
        <v>35.044400000000003</v>
      </c>
      <c r="E188" s="45">
        <v>37.420400000000001</v>
      </c>
      <c r="F188" s="45">
        <v>25.2761</v>
      </c>
      <c r="G188" s="45">
        <v>33.3431</v>
      </c>
      <c r="H188" s="45">
        <v>35.101799999999997</v>
      </c>
      <c r="I188" s="45">
        <v>35.585599999999999</v>
      </c>
      <c r="J188" s="45">
        <v>35.044400000000003</v>
      </c>
      <c r="K188" s="45">
        <v>37.420400000000001</v>
      </c>
      <c r="L188" s="45">
        <v>25.2761</v>
      </c>
      <c r="M188" s="45">
        <v>33.3431</v>
      </c>
      <c r="N188" s="45">
        <v>27.3263</v>
      </c>
      <c r="O188" s="45">
        <v>27.3263</v>
      </c>
      <c r="P188" s="45">
        <v>0</v>
      </c>
      <c r="Q188" s="45">
        <v>0</v>
      </c>
      <c r="R188" s="45">
        <v>0</v>
      </c>
      <c r="S188" s="45">
        <v>0</v>
      </c>
    </row>
    <row r="189" spans="1:19">
      <c r="A189" s="8">
        <v>45962</v>
      </c>
      <c r="B189" s="45">
        <v>34.702300000000001</v>
      </c>
      <c r="C189" s="45">
        <v>35.155000000000001</v>
      </c>
      <c r="D189" s="45">
        <v>34.6511</v>
      </c>
      <c r="E189" s="45">
        <v>37.058700000000002</v>
      </c>
      <c r="F189" s="45">
        <v>23.813800000000001</v>
      </c>
      <c r="G189" s="45">
        <v>30.5534</v>
      </c>
      <c r="H189" s="45">
        <v>34.7057</v>
      </c>
      <c r="I189" s="45">
        <v>35.1965</v>
      </c>
      <c r="J189" s="45">
        <v>34.6511</v>
      </c>
      <c r="K189" s="45">
        <v>37.058700000000002</v>
      </c>
      <c r="L189" s="45">
        <v>23.813800000000001</v>
      </c>
      <c r="M189" s="45">
        <v>30.5534</v>
      </c>
      <c r="N189" s="45">
        <v>32.520400000000002</v>
      </c>
      <c r="O189" s="45">
        <v>32.520400000000002</v>
      </c>
      <c r="P189" s="45">
        <v>0</v>
      </c>
      <c r="Q189" s="45">
        <v>0</v>
      </c>
      <c r="R189" s="45">
        <v>0</v>
      </c>
      <c r="S189" s="4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 hidden="1" outlineLevel="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 hidden="1" outlineLevel="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 hidden="1" outlineLevel="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 hidden="1" outlineLevel="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 hidden="1" outlineLevel="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 hidden="1" outlineLevel="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 hidden="1" outlineLevel="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 hidden="1" outlineLevel="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 hidden="1" outlineLevel="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 hidden="1" outlineLevel="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 hidden="1" outlineLevel="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 hidden="1" outlineLevel="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 hidden="1" outlineLevel="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  <row r="171" spans="1:21" hidden="1" outlineLevel="1">
      <c r="A171" s="8">
        <v>45413</v>
      </c>
      <c r="B171" s="45">
        <v>17.395399999999999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17.395612509503049</v>
      </c>
    </row>
    <row r="172" spans="1:21" hidden="1" outlineLevel="1">
      <c r="A172" s="8">
        <v>45444</v>
      </c>
      <c r="B172" s="45">
        <v>17.468900000000001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17.468939827132004</v>
      </c>
    </row>
    <row r="173" spans="1:21" hidden="1" outlineLevel="1">
      <c r="A173" s="8">
        <v>45474</v>
      </c>
      <c r="B173" s="45">
        <v>18.6128</v>
      </c>
      <c r="C173" s="45">
        <v>22.067</v>
      </c>
      <c r="D173" s="45">
        <v>0</v>
      </c>
      <c r="E173" s="45">
        <v>22.067</v>
      </c>
      <c r="F173" s="45">
        <v>0</v>
      </c>
      <c r="G173" s="45">
        <v>22.067</v>
      </c>
      <c r="H173" s="45">
        <v>0</v>
      </c>
      <c r="I173" s="45">
        <v>22.067</v>
      </c>
      <c r="J173" s="45">
        <v>0</v>
      </c>
      <c r="K173" s="45">
        <v>22.067</v>
      </c>
      <c r="L173" s="45">
        <v>0</v>
      </c>
      <c r="M173" s="45">
        <v>22.067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18.610847010455597</v>
      </c>
    </row>
    <row r="174" spans="1:21" hidden="1" outlineLevel="1">
      <c r="A174" s="8">
        <v>45505</v>
      </c>
      <c r="B174" s="45">
        <v>16.041499999999999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16.041486668736098</v>
      </c>
    </row>
    <row r="175" spans="1:21" hidden="1" outlineLevel="1">
      <c r="A175" s="8">
        <v>45536</v>
      </c>
      <c r="B175" s="45">
        <v>16.322500000000002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16.322497394413432</v>
      </c>
    </row>
    <row r="176" spans="1:21" hidden="1" outlineLevel="1">
      <c r="A176" s="8">
        <v>45566</v>
      </c>
      <c r="B176" s="45">
        <v>16.657299999999999</v>
      </c>
      <c r="C176" s="45">
        <v>13.5129</v>
      </c>
      <c r="D176" s="45">
        <v>0</v>
      </c>
      <c r="E176" s="45">
        <v>13.5129</v>
      </c>
      <c r="F176" s="45">
        <v>0</v>
      </c>
      <c r="G176" s="45">
        <v>13.5129</v>
      </c>
      <c r="H176" s="45">
        <v>0</v>
      </c>
      <c r="I176" s="45">
        <v>20.6435</v>
      </c>
      <c r="J176" s="45">
        <v>0</v>
      </c>
      <c r="K176" s="45">
        <v>20.6435</v>
      </c>
      <c r="L176" s="45">
        <v>0</v>
      </c>
      <c r="M176" s="45">
        <v>20.6435</v>
      </c>
      <c r="N176" s="45">
        <v>0</v>
      </c>
      <c r="O176" s="45">
        <v>6.8254000000000001</v>
      </c>
      <c r="P176" s="45">
        <v>0</v>
      </c>
      <c r="Q176" s="45">
        <v>6.8254000000000001</v>
      </c>
      <c r="R176" s="45">
        <v>0</v>
      </c>
      <c r="S176" s="45">
        <v>6.8254000000000001</v>
      </c>
      <c r="T176" s="45">
        <v>0</v>
      </c>
      <c r="U176" s="45">
        <v>16.659042147718655</v>
      </c>
    </row>
    <row r="177" spans="1:21">
      <c r="A177" s="8">
        <v>45597</v>
      </c>
      <c r="B177" s="45">
        <v>16.0487</v>
      </c>
      <c r="C177" s="45">
        <v>6.8792999999999997</v>
      </c>
      <c r="D177" s="45">
        <v>0</v>
      </c>
      <c r="E177" s="45">
        <v>6.8792999999999997</v>
      </c>
      <c r="F177" s="45">
        <v>0</v>
      </c>
      <c r="G177" s="45">
        <v>6.8792999999999997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6.8792999999999997</v>
      </c>
      <c r="P177" s="45">
        <v>0</v>
      </c>
      <c r="Q177" s="45">
        <v>6.8792999999999997</v>
      </c>
      <c r="R177" s="45">
        <v>0</v>
      </c>
      <c r="S177" s="45">
        <v>6.8792999999999997</v>
      </c>
      <c r="T177" s="45">
        <v>0</v>
      </c>
      <c r="U177" s="45">
        <v>16.05484749333738</v>
      </c>
    </row>
    <row r="178" spans="1:21">
      <c r="A178" s="8">
        <v>45627</v>
      </c>
      <c r="B178" s="45">
        <v>15.8489</v>
      </c>
      <c r="C178" s="45">
        <v>6.8890000000000002</v>
      </c>
      <c r="D178" s="45">
        <v>0</v>
      </c>
      <c r="E178" s="45">
        <v>6.8890000000000002</v>
      </c>
      <c r="F178" s="45">
        <v>0</v>
      </c>
      <c r="G178" s="45">
        <v>6.8890000000000002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6.8890000000000002</v>
      </c>
      <c r="P178" s="45">
        <v>0</v>
      </c>
      <c r="Q178" s="45">
        <v>6.8890000000000002</v>
      </c>
      <c r="R178" s="45">
        <v>0</v>
      </c>
      <c r="S178" s="45">
        <v>6.8890000000000002</v>
      </c>
      <c r="T178" s="45">
        <v>0</v>
      </c>
      <c r="U178" s="45">
        <v>15.851689346705669</v>
      </c>
    </row>
    <row r="179" spans="1:21">
      <c r="A179" s="8">
        <v>45658</v>
      </c>
      <c r="B179" s="45">
        <v>17.278700000000001</v>
      </c>
      <c r="C179" s="45">
        <v>19.789100000000001</v>
      </c>
      <c r="D179" s="45">
        <v>0</v>
      </c>
      <c r="E179" s="45">
        <v>19.789100000000001</v>
      </c>
      <c r="F179" s="45">
        <v>0</v>
      </c>
      <c r="G179" s="45">
        <v>20.279499999999999</v>
      </c>
      <c r="H179" s="45">
        <v>0</v>
      </c>
      <c r="I179" s="45">
        <v>19.789100000000001</v>
      </c>
      <c r="J179" s="45">
        <v>0</v>
      </c>
      <c r="K179" s="45">
        <v>19.789100000000001</v>
      </c>
      <c r="L179" s="45">
        <v>0</v>
      </c>
      <c r="M179" s="45">
        <v>20.279499999999999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17.278030756029544</v>
      </c>
    </row>
    <row r="180" spans="1:21">
      <c r="A180" s="8">
        <v>45689</v>
      </c>
      <c r="B180" s="45">
        <v>15.2491</v>
      </c>
      <c r="C180" s="45">
        <v>24.27</v>
      </c>
      <c r="D180" s="45">
        <v>0</v>
      </c>
      <c r="E180" s="45">
        <v>24.27</v>
      </c>
      <c r="F180" s="45">
        <v>0</v>
      </c>
      <c r="G180" s="45">
        <v>24.27</v>
      </c>
      <c r="H180" s="45">
        <v>0</v>
      </c>
      <c r="I180" s="45">
        <v>24.27</v>
      </c>
      <c r="J180" s="45">
        <v>0</v>
      </c>
      <c r="K180" s="45">
        <v>24.27</v>
      </c>
      <c r="L180" s="45">
        <v>0</v>
      </c>
      <c r="M180" s="45">
        <v>24.27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15.245447624339629</v>
      </c>
    </row>
    <row r="181" spans="1:21">
      <c r="A181" s="8">
        <v>45717</v>
      </c>
      <c r="B181" s="45">
        <v>16.0503</v>
      </c>
      <c r="C181" s="45">
        <v>20.8749</v>
      </c>
      <c r="D181" s="45">
        <v>0</v>
      </c>
      <c r="E181" s="45">
        <v>20.8749</v>
      </c>
      <c r="F181" s="45">
        <v>22.27</v>
      </c>
      <c r="G181" s="45">
        <v>20.27</v>
      </c>
      <c r="H181" s="45">
        <v>0</v>
      </c>
      <c r="I181" s="45">
        <v>20.8749</v>
      </c>
      <c r="J181" s="45">
        <v>0</v>
      </c>
      <c r="K181" s="45">
        <v>20.8749</v>
      </c>
      <c r="L181" s="45">
        <v>22.27</v>
      </c>
      <c r="M181" s="45">
        <v>20.27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16.040840653587306</v>
      </c>
    </row>
    <row r="182" spans="1:21">
      <c r="A182" s="8">
        <v>45748</v>
      </c>
      <c r="B182" s="45">
        <v>16.337499999999999</v>
      </c>
      <c r="C182" s="45">
        <v>20.378299999999999</v>
      </c>
      <c r="D182" s="45">
        <v>0</v>
      </c>
      <c r="E182" s="45">
        <v>20.378299999999999</v>
      </c>
      <c r="F182" s="45">
        <v>0</v>
      </c>
      <c r="G182" s="45">
        <v>20.378299999999999</v>
      </c>
      <c r="H182" s="45">
        <v>0</v>
      </c>
      <c r="I182" s="45">
        <v>20.378299999999999</v>
      </c>
      <c r="J182" s="45">
        <v>0</v>
      </c>
      <c r="K182" s="45">
        <v>20.378299999999999</v>
      </c>
      <c r="L182" s="45">
        <v>0</v>
      </c>
      <c r="M182" s="45">
        <v>20.378299999999999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16.335461854060114</v>
      </c>
    </row>
    <row r="183" spans="1:21">
      <c r="A183" s="8">
        <v>45778</v>
      </c>
      <c r="B183" s="45">
        <v>15.760199999999999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15.760209495544055</v>
      </c>
    </row>
    <row r="184" spans="1:21">
      <c r="A184" s="8">
        <v>45809</v>
      </c>
      <c r="B184" s="45">
        <v>16.010999999999999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16.01112788568307</v>
      </c>
    </row>
    <row r="185" spans="1:21">
      <c r="A185" s="8">
        <v>45839</v>
      </c>
      <c r="B185" s="45">
        <v>16.823</v>
      </c>
      <c r="C185" s="45">
        <v>20.291699999999999</v>
      </c>
      <c r="D185" s="45">
        <v>0</v>
      </c>
      <c r="E185" s="45">
        <v>20.291699999999999</v>
      </c>
      <c r="F185" s="45">
        <v>0</v>
      </c>
      <c r="G185" s="45">
        <v>20.291699999999999</v>
      </c>
      <c r="H185" s="45">
        <v>0</v>
      </c>
      <c r="I185" s="45">
        <v>20.291699999999999</v>
      </c>
      <c r="J185" s="45">
        <v>0</v>
      </c>
      <c r="K185" s="45">
        <v>20.291699999999999</v>
      </c>
      <c r="L185" s="45">
        <v>0</v>
      </c>
      <c r="M185" s="45">
        <v>20.291699999999999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16.821589647336317</v>
      </c>
    </row>
    <row r="186" spans="1:21">
      <c r="A186" s="8">
        <v>45870</v>
      </c>
      <c r="B186" s="45">
        <v>16.183800000000002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16.183762225717405</v>
      </c>
    </row>
    <row r="187" spans="1:21">
      <c r="A187" s="8">
        <v>45901</v>
      </c>
      <c r="B187" s="45">
        <v>14.741099999999999</v>
      </c>
      <c r="C187" s="45">
        <v>4.0052000000000003</v>
      </c>
      <c r="D187" s="45">
        <v>0</v>
      </c>
      <c r="E187" s="45">
        <v>4.0052000000000003</v>
      </c>
      <c r="F187" s="45">
        <v>0</v>
      </c>
      <c r="G187" s="45">
        <v>0</v>
      </c>
      <c r="H187" s="45">
        <v>4.0052000000000003</v>
      </c>
      <c r="I187" s="45">
        <v>4.0052000000000003</v>
      </c>
      <c r="J187" s="45">
        <v>0</v>
      </c>
      <c r="K187" s="45">
        <v>4.0052000000000003</v>
      </c>
      <c r="L187" s="45">
        <v>0</v>
      </c>
      <c r="M187" s="45">
        <v>0</v>
      </c>
      <c r="N187" s="45">
        <v>4.0052000000000003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14.775516344221677</v>
      </c>
    </row>
    <row r="188" spans="1:21">
      <c r="A188" s="8">
        <v>45931</v>
      </c>
      <c r="B188" s="45">
        <v>15.2195</v>
      </c>
      <c r="C188" s="45">
        <v>21.568200000000001</v>
      </c>
      <c r="D188" s="45">
        <v>0</v>
      </c>
      <c r="E188" s="45">
        <v>21.568200000000001</v>
      </c>
      <c r="F188" s="45">
        <v>0</v>
      </c>
      <c r="G188" s="45">
        <v>21.568200000000001</v>
      </c>
      <c r="H188" s="45">
        <v>0</v>
      </c>
      <c r="I188" s="45">
        <v>21.568200000000001</v>
      </c>
      <c r="J188" s="45">
        <v>0</v>
      </c>
      <c r="K188" s="45">
        <v>21.568200000000001</v>
      </c>
      <c r="L188" s="45">
        <v>0</v>
      </c>
      <c r="M188" s="45">
        <v>21.568200000000001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15.218963241317374</v>
      </c>
    </row>
    <row r="189" spans="1:21">
      <c r="A189" s="8">
        <v>45962</v>
      </c>
      <c r="B189" s="45">
        <v>15.385199999999999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15.385213828369412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268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268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268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268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268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268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268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268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268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268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268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268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268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268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268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268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268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268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268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268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268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268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268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268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268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268</v>
      </c>
      <c r="S58" s="45" t="s">
        <v>268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268</v>
      </c>
      <c r="AK58" s="45" t="s">
        <v>268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268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268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268</v>
      </c>
      <c r="S60" s="45" t="s">
        <v>268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268</v>
      </c>
      <c r="AK60" s="45" t="s">
        <v>268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268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268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268</v>
      </c>
      <c r="S63" s="45" t="s">
        <v>268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268</v>
      </c>
      <c r="AK63" s="45" t="s">
        <v>268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268</v>
      </c>
      <c r="S64" s="45" t="s">
        <v>268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268</v>
      </c>
      <c r="AK64" s="45" t="s">
        <v>268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268</v>
      </c>
      <c r="S65" s="45" t="s">
        <v>268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268</v>
      </c>
      <c r="AK65" s="45" t="s">
        <v>268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268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268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268</v>
      </c>
      <c r="AK67" s="45" t="s">
        <v>268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268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268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268</v>
      </c>
      <c r="S69" s="45" t="s">
        <v>268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268</v>
      </c>
      <c r="AK69" s="45" t="s">
        <v>268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268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268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268</v>
      </c>
      <c r="S71" s="45" t="s">
        <v>268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268</v>
      </c>
      <c r="AK71" s="45" t="s">
        <v>268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268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268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268</v>
      </c>
      <c r="AK73" s="45" t="s">
        <v>268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268</v>
      </c>
      <c r="S74" s="45">
        <v>6.5</v>
      </c>
      <c r="T74" s="45" t="s">
        <v>268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268</v>
      </c>
      <c r="AK74" s="45">
        <v>0</v>
      </c>
      <c r="AL74" s="45" t="s">
        <v>268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268</v>
      </c>
      <c r="S75" s="45" t="s">
        <v>268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268</v>
      </c>
      <c r="AK75" s="45" t="s">
        <v>268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268</v>
      </c>
      <c r="S76" s="45">
        <v>14</v>
      </c>
      <c r="T76" s="45" t="s">
        <v>268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268</v>
      </c>
      <c r="S78" s="45" t="s">
        <v>268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268</v>
      </c>
      <c r="AK78" s="45" t="s">
        <v>268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268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268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268</v>
      </c>
      <c r="S96" s="45" t="s">
        <v>268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268</v>
      </c>
      <c r="AK96" s="45" t="s">
        <v>268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268</v>
      </c>
      <c r="S97" s="45" t="s">
        <v>268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268</v>
      </c>
      <c r="AK97" s="45" t="s">
        <v>268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268</v>
      </c>
      <c r="S100" s="45" t="s">
        <v>268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268</v>
      </c>
      <c r="AK100" s="45" t="s">
        <v>268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268</v>
      </c>
      <c r="AK101" s="45" t="s">
        <v>268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268</v>
      </c>
      <c r="S105" s="45" t="s">
        <v>268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268</v>
      </c>
      <c r="S110" s="45" t="s">
        <v>268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268</v>
      </c>
      <c r="AK110" s="45" t="s">
        <v>268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268</v>
      </c>
      <c r="S111" s="45" t="s">
        <v>268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268</v>
      </c>
      <c r="AK111" s="45" t="s">
        <v>268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268</v>
      </c>
      <c r="S112" s="45" t="s">
        <v>268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268</v>
      </c>
      <c r="AK112" s="45" t="s">
        <v>268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268</v>
      </c>
      <c r="AK114" s="45" t="s">
        <v>268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268</v>
      </c>
      <c r="S115" s="45" t="s">
        <v>268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268</v>
      </c>
      <c r="AK115" s="45" t="s">
        <v>268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268</v>
      </c>
      <c r="S116" s="45" t="s">
        <v>268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268</v>
      </c>
      <c r="AK116" s="45" t="s">
        <v>268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268</v>
      </c>
      <c r="S117" s="45" t="s">
        <v>268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268</v>
      </c>
      <c r="AK117" s="45" t="s">
        <v>268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268</v>
      </c>
      <c r="S118" s="45" t="s">
        <v>268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268</v>
      </c>
      <c r="AK118" s="45" t="s">
        <v>268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268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268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268</v>
      </c>
      <c r="T121" s="45" t="s">
        <v>268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268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268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268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268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268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268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268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268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268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268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268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268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268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268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268</v>
      </c>
      <c r="S130" s="45" t="s">
        <v>268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268</v>
      </c>
      <c r="AK130" s="45" t="s">
        <v>268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268</v>
      </c>
      <c r="T131" s="45" t="s">
        <v>268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268</v>
      </c>
      <c r="T132" s="45" t="s">
        <v>268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268</v>
      </c>
      <c r="AL132" s="45" t="s">
        <v>268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268</v>
      </c>
      <c r="T133" s="45" t="s">
        <v>268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268</v>
      </c>
      <c r="S136" s="45" t="s">
        <v>268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268</v>
      </c>
      <c r="AK136" s="45" t="s">
        <v>268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268</v>
      </c>
      <c r="S137" s="45" t="s">
        <v>268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268</v>
      </c>
      <c r="AK137" s="45" t="s">
        <v>268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268</v>
      </c>
      <c r="AK139" s="45" t="s">
        <v>268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268</v>
      </c>
      <c r="S140" s="45" t="s">
        <v>268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268</v>
      </c>
      <c r="AK140" s="45" t="s">
        <v>268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268</v>
      </c>
      <c r="S141" s="45" t="s">
        <v>268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268</v>
      </c>
      <c r="AK141" s="45" t="s">
        <v>268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268</v>
      </c>
      <c r="S142" s="45" t="s">
        <v>268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268</v>
      </c>
      <c r="AK142" s="45" t="s">
        <v>268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268</v>
      </c>
      <c r="T143" s="45" t="s">
        <v>268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268</v>
      </c>
      <c r="AL143" s="45" t="s">
        <v>268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268</v>
      </c>
      <c r="AK144" s="45" t="s">
        <v>268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268</v>
      </c>
      <c r="S147" s="45" t="s">
        <v>268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268</v>
      </c>
      <c r="AK147" s="45" t="s">
        <v>268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268</v>
      </c>
      <c r="S148" s="45" t="s">
        <v>268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268</v>
      </c>
      <c r="AK148" s="45" t="s">
        <v>268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268</v>
      </c>
      <c r="AK149" s="45" t="s">
        <v>268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268</v>
      </c>
      <c r="AK150" s="45" t="s">
        <v>268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268</v>
      </c>
      <c r="S151" s="45" t="s">
        <v>268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268</v>
      </c>
      <c r="AK151" s="45" t="s">
        <v>268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268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268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268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268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268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268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268</v>
      </c>
      <c r="S157" s="45" t="s">
        <v>268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268</v>
      </c>
      <c r="AK157" s="45" t="s">
        <v>268</v>
      </c>
      <c r="AL157" s="45">
        <v>7.9751000000000003</v>
      </c>
      <c r="AM157" s="45">
        <v>22.8917</v>
      </c>
    </row>
    <row r="158" spans="1:39" hidden="1" outlineLevel="1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268</v>
      </c>
      <c r="S158" s="45" t="s">
        <v>268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268</v>
      </c>
      <c r="AK158" s="45" t="s">
        <v>268</v>
      </c>
      <c r="AL158" s="45">
        <v>6.1307</v>
      </c>
      <c r="AM158" s="45">
        <v>22.106400000000001</v>
      </c>
    </row>
    <row r="159" spans="1:39" hidden="1" outlineLevel="1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23.557600000000001</v>
      </c>
    </row>
    <row r="160" spans="1:39" hidden="1" outlineLevel="1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24.279299999999999</v>
      </c>
    </row>
    <row r="161" spans="1:39" hidden="1" outlineLevel="1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24.102499999999999</v>
      </c>
    </row>
    <row r="162" spans="1:39" hidden="1" outlineLevel="1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24.360199999999999</v>
      </c>
    </row>
    <row r="163" spans="1:39" hidden="1" outlineLevel="1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268</v>
      </c>
      <c r="T163" s="45" t="s">
        <v>268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268</v>
      </c>
      <c r="AL163" s="45" t="s">
        <v>268</v>
      </c>
      <c r="AM163" s="45">
        <v>24.016100000000002</v>
      </c>
    </row>
    <row r="164" spans="1:39" hidden="1" outlineLevel="1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23.043900000000001</v>
      </c>
    </row>
    <row r="165" spans="1:39" hidden="1" outlineLevel="1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268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268</v>
      </c>
      <c r="AL165" s="45">
        <v>6.3929999999999998</v>
      </c>
      <c r="AM165" s="45">
        <v>22.415500000000002</v>
      </c>
    </row>
    <row r="166" spans="1:39" hidden="1" outlineLevel="1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268</v>
      </c>
      <c r="T166" s="45" t="s">
        <v>268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21.3873</v>
      </c>
    </row>
    <row r="167" spans="1:39" hidden="1" outlineLevel="1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22.417200000000001</v>
      </c>
    </row>
    <row r="168" spans="1:39" hidden="1" outlineLevel="1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20.687200000000001</v>
      </c>
    </row>
    <row r="169" spans="1:39" hidden="1" outlineLevel="1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22.139399999999998</v>
      </c>
    </row>
    <row r="170" spans="1:39" hidden="1" outlineLevel="1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268</v>
      </c>
      <c r="T170" s="45" t="s">
        <v>268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268</v>
      </c>
      <c r="AL170" s="45" t="s">
        <v>268</v>
      </c>
      <c r="AM170" s="45">
        <v>23.1325</v>
      </c>
    </row>
    <row r="171" spans="1:39" hidden="1" outlineLevel="1">
      <c r="A171" s="8">
        <v>45413</v>
      </c>
      <c r="B171" s="45">
        <v>36.329599999999999</v>
      </c>
      <c r="C171" s="45">
        <v>37.765700000000002</v>
      </c>
      <c r="D171" s="45">
        <v>40.04</v>
      </c>
      <c r="E171" s="45">
        <v>37.498100000000001</v>
      </c>
      <c r="F171" s="45">
        <v>38.693300000000001</v>
      </c>
      <c r="G171" s="45">
        <v>26.430599999999998</v>
      </c>
      <c r="H171" s="45">
        <v>37.734400000000001</v>
      </c>
      <c r="I171" s="45">
        <v>37.764499999999998</v>
      </c>
      <c r="J171" s="45">
        <v>40.060299999999998</v>
      </c>
      <c r="K171" s="45">
        <v>37.498100000000001</v>
      </c>
      <c r="L171" s="45">
        <v>38.693300000000001</v>
      </c>
      <c r="M171" s="45">
        <v>26.430599999999998</v>
      </c>
      <c r="N171" s="45">
        <v>37.734400000000001</v>
      </c>
      <c r="O171" s="45">
        <v>38.560600000000001</v>
      </c>
      <c r="P171" s="45">
        <v>38.560600000000001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7.9402999999999997</v>
      </c>
      <c r="V171" s="45">
        <v>0</v>
      </c>
      <c r="W171" s="45">
        <v>7.9402999999999997</v>
      </c>
      <c r="X171" s="45">
        <v>0</v>
      </c>
      <c r="Y171" s="45">
        <v>0</v>
      </c>
      <c r="Z171" s="45">
        <v>7.9402999999999997</v>
      </c>
      <c r="AA171" s="45">
        <v>7.9402999999999997</v>
      </c>
      <c r="AB171" s="45">
        <v>0</v>
      </c>
      <c r="AC171" s="45">
        <v>7.9402999999999997</v>
      </c>
      <c r="AD171" s="45">
        <v>0</v>
      </c>
      <c r="AE171" s="45">
        <v>0</v>
      </c>
      <c r="AF171" s="45">
        <v>7.9402999999999997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21.2453</v>
      </c>
    </row>
    <row r="172" spans="1:39" hidden="1" outlineLevel="1">
      <c r="A172" s="8">
        <v>45444</v>
      </c>
      <c r="B172" s="45">
        <v>35.9011</v>
      </c>
      <c r="C172" s="45">
        <v>37.363</v>
      </c>
      <c r="D172" s="45">
        <v>39.866100000000003</v>
      </c>
      <c r="E172" s="45">
        <v>37.091900000000003</v>
      </c>
      <c r="F172" s="45">
        <v>38.229900000000001</v>
      </c>
      <c r="G172" s="45">
        <v>25.0489</v>
      </c>
      <c r="H172" s="45">
        <v>39.433500000000002</v>
      </c>
      <c r="I172" s="45">
        <v>37.365299999999998</v>
      </c>
      <c r="J172" s="45">
        <v>39.921999999999997</v>
      </c>
      <c r="K172" s="45">
        <v>37.091900000000003</v>
      </c>
      <c r="L172" s="45">
        <v>38.229900000000001</v>
      </c>
      <c r="M172" s="45">
        <v>25.0489</v>
      </c>
      <c r="N172" s="45">
        <v>39.433500000000002</v>
      </c>
      <c r="O172" s="45">
        <v>35.5702</v>
      </c>
      <c r="P172" s="45">
        <v>35.5702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7.9747000000000003</v>
      </c>
      <c r="V172" s="45">
        <v>0</v>
      </c>
      <c r="W172" s="45">
        <v>7.9747000000000003</v>
      </c>
      <c r="X172" s="45">
        <v>0</v>
      </c>
      <c r="Y172" s="45">
        <v>7.2004000000000001</v>
      </c>
      <c r="Z172" s="45">
        <v>7.9939</v>
      </c>
      <c r="AA172" s="45">
        <v>7.9747000000000003</v>
      </c>
      <c r="AB172" s="45">
        <v>0</v>
      </c>
      <c r="AC172" s="45">
        <v>7.9747000000000003</v>
      </c>
      <c r="AD172" s="45">
        <v>0</v>
      </c>
      <c r="AE172" s="45">
        <v>7.2004000000000001</v>
      </c>
      <c r="AF172" s="45">
        <v>7.9939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15.617699999999999</v>
      </c>
    </row>
    <row r="173" spans="1:39" hidden="1" outlineLevel="1">
      <c r="A173" s="8">
        <v>45474</v>
      </c>
      <c r="B173" s="45">
        <v>36.310299999999998</v>
      </c>
      <c r="C173" s="45">
        <v>37.486800000000002</v>
      </c>
      <c r="D173" s="45">
        <v>40.347299999999997</v>
      </c>
      <c r="E173" s="45">
        <v>37.157899999999998</v>
      </c>
      <c r="F173" s="45">
        <v>37.927500000000002</v>
      </c>
      <c r="G173" s="45">
        <v>27.870999999999999</v>
      </c>
      <c r="H173" s="45">
        <v>38.755299999999998</v>
      </c>
      <c r="I173" s="45">
        <v>37.484400000000001</v>
      </c>
      <c r="J173" s="45">
        <v>40.364199999999997</v>
      </c>
      <c r="K173" s="45">
        <v>37.157899999999998</v>
      </c>
      <c r="L173" s="45">
        <v>37.927500000000002</v>
      </c>
      <c r="M173" s="45">
        <v>27.870999999999999</v>
      </c>
      <c r="N173" s="45">
        <v>38.755299999999998</v>
      </c>
      <c r="O173" s="45">
        <v>39.17</v>
      </c>
      <c r="P173" s="45">
        <v>39.17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8.4372000000000007</v>
      </c>
      <c r="V173" s="45">
        <v>0</v>
      </c>
      <c r="W173" s="45">
        <v>8.4372000000000007</v>
      </c>
      <c r="X173" s="45">
        <v>0</v>
      </c>
      <c r="Y173" s="45">
        <v>0</v>
      </c>
      <c r="Z173" s="45">
        <v>8.4372000000000007</v>
      </c>
      <c r="AA173" s="45">
        <v>8.4372000000000007</v>
      </c>
      <c r="AB173" s="45">
        <v>0</v>
      </c>
      <c r="AC173" s="45">
        <v>8.4372000000000007</v>
      </c>
      <c r="AD173" s="45">
        <v>0</v>
      </c>
      <c r="AE173" s="45">
        <v>0</v>
      </c>
      <c r="AF173" s="45">
        <v>8.4372000000000007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22.606100000000001</v>
      </c>
    </row>
    <row r="174" spans="1:39" hidden="1" outlineLevel="1">
      <c r="A174" s="8">
        <v>45505</v>
      </c>
      <c r="B174" s="45">
        <v>36.280099999999997</v>
      </c>
      <c r="C174" s="45">
        <v>37.345399999999998</v>
      </c>
      <c r="D174" s="45">
        <v>40.372100000000003</v>
      </c>
      <c r="E174" s="45">
        <v>37.015999999999998</v>
      </c>
      <c r="F174" s="45">
        <v>38.019100000000002</v>
      </c>
      <c r="G174" s="45">
        <v>25.4694</v>
      </c>
      <c r="H174" s="45">
        <v>39.645899999999997</v>
      </c>
      <c r="I174" s="45">
        <v>37.345199999999998</v>
      </c>
      <c r="J174" s="45">
        <v>40.421599999999998</v>
      </c>
      <c r="K174" s="45">
        <v>37.015999999999998</v>
      </c>
      <c r="L174" s="45">
        <v>38.019100000000002</v>
      </c>
      <c r="M174" s="45">
        <v>25.4694</v>
      </c>
      <c r="N174" s="45">
        <v>39.645899999999997</v>
      </c>
      <c r="O174" s="45">
        <v>37.481900000000003</v>
      </c>
      <c r="P174" s="45">
        <v>37.481900000000003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8.2571999999999992</v>
      </c>
      <c r="V174" s="45">
        <v>0</v>
      </c>
      <c r="W174" s="45">
        <v>8.2571999999999992</v>
      </c>
      <c r="X174" s="45">
        <v>0</v>
      </c>
      <c r="Y174" s="45">
        <v>0</v>
      </c>
      <c r="Z174" s="45">
        <v>8.2571999999999992</v>
      </c>
      <c r="AA174" s="45">
        <v>8.2571999999999992</v>
      </c>
      <c r="AB174" s="45">
        <v>0</v>
      </c>
      <c r="AC174" s="45">
        <v>8.2571999999999992</v>
      </c>
      <c r="AD174" s="45">
        <v>0</v>
      </c>
      <c r="AE174" s="45">
        <v>0</v>
      </c>
      <c r="AF174" s="45">
        <v>8.2571999999999992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22.619499999999999</v>
      </c>
    </row>
    <row r="175" spans="1:39" hidden="1" outlineLevel="1">
      <c r="A175" s="8">
        <v>45536</v>
      </c>
      <c r="B175" s="45">
        <v>36.143300000000004</v>
      </c>
      <c r="C175" s="45">
        <v>37.267899999999997</v>
      </c>
      <c r="D175" s="45">
        <v>40.448700000000002</v>
      </c>
      <c r="E175" s="45">
        <v>36.921500000000002</v>
      </c>
      <c r="F175" s="45">
        <v>37.908200000000001</v>
      </c>
      <c r="G175" s="45">
        <v>26.565999999999999</v>
      </c>
      <c r="H175" s="45">
        <v>39.160400000000003</v>
      </c>
      <c r="I175" s="45">
        <v>37.2746</v>
      </c>
      <c r="J175" s="45">
        <v>40.597299999999997</v>
      </c>
      <c r="K175" s="45">
        <v>36.921500000000002</v>
      </c>
      <c r="L175" s="45">
        <v>37.908200000000001</v>
      </c>
      <c r="M175" s="45">
        <v>26.565999999999999</v>
      </c>
      <c r="N175" s="45">
        <v>39.160400000000003</v>
      </c>
      <c r="O175" s="45">
        <v>34.475000000000001</v>
      </c>
      <c r="P175" s="45">
        <v>34.475000000000001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9.3262</v>
      </c>
      <c r="V175" s="45">
        <v>0</v>
      </c>
      <c r="W175" s="45">
        <v>9.3262</v>
      </c>
      <c r="X175" s="45">
        <v>0</v>
      </c>
      <c r="Y175" s="45">
        <v>0</v>
      </c>
      <c r="Z175" s="45">
        <v>9.3262</v>
      </c>
      <c r="AA175" s="45">
        <v>9.3262</v>
      </c>
      <c r="AB175" s="45">
        <v>0</v>
      </c>
      <c r="AC175" s="45">
        <v>9.3262</v>
      </c>
      <c r="AD175" s="45">
        <v>0</v>
      </c>
      <c r="AE175" s="45">
        <v>0</v>
      </c>
      <c r="AF175" s="45">
        <v>9.3262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22.153400000000001</v>
      </c>
    </row>
    <row r="176" spans="1:39" hidden="1" outlineLevel="1">
      <c r="A176" s="8">
        <v>45566</v>
      </c>
      <c r="B176" s="45">
        <v>37.003799999999998</v>
      </c>
      <c r="C176" s="45">
        <v>37.813200000000002</v>
      </c>
      <c r="D176" s="45">
        <v>39.988</v>
      </c>
      <c r="E176" s="45">
        <v>37.684899999999999</v>
      </c>
      <c r="F176" s="45">
        <v>38.108699999999999</v>
      </c>
      <c r="G176" s="45">
        <v>28.055700000000002</v>
      </c>
      <c r="H176" s="45">
        <v>39.271000000000001</v>
      </c>
      <c r="I176" s="45">
        <v>37.8127</v>
      </c>
      <c r="J176" s="45">
        <v>40.009500000000003</v>
      </c>
      <c r="K176" s="45">
        <v>37.684899999999999</v>
      </c>
      <c r="L176" s="45">
        <v>38.108699999999999</v>
      </c>
      <c r="M176" s="45">
        <v>28.055700000000002</v>
      </c>
      <c r="N176" s="45">
        <v>39.271000000000001</v>
      </c>
      <c r="O176" s="45">
        <v>38.486199999999997</v>
      </c>
      <c r="P176" s="45">
        <v>38.486199999999997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9.2604000000000006</v>
      </c>
      <c r="V176" s="45">
        <v>0</v>
      </c>
      <c r="W176" s="45">
        <v>9.2604000000000006</v>
      </c>
      <c r="X176" s="45">
        <v>0</v>
      </c>
      <c r="Y176" s="45">
        <v>19.3902</v>
      </c>
      <c r="Z176" s="45">
        <v>9.2597000000000005</v>
      </c>
      <c r="AA176" s="45">
        <v>9.2604000000000006</v>
      </c>
      <c r="AB176" s="45">
        <v>0</v>
      </c>
      <c r="AC176" s="45">
        <v>9.2604000000000006</v>
      </c>
      <c r="AD176" s="45">
        <v>0</v>
      </c>
      <c r="AE176" s="45">
        <v>19.3902</v>
      </c>
      <c r="AF176" s="45">
        <v>9.2597000000000005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23.068999999999999</v>
      </c>
    </row>
    <row r="177" spans="1:39">
      <c r="A177" s="8">
        <v>45597</v>
      </c>
      <c r="B177" s="45">
        <v>36.490900000000003</v>
      </c>
      <c r="C177" s="45">
        <v>37.083100000000002</v>
      </c>
      <c r="D177" s="45">
        <v>40.023600000000002</v>
      </c>
      <c r="E177" s="45">
        <v>36.922499999999999</v>
      </c>
      <c r="F177" s="45">
        <v>37.557699999999997</v>
      </c>
      <c r="G177" s="45">
        <v>25.5306</v>
      </c>
      <c r="H177" s="45">
        <v>35.452199999999998</v>
      </c>
      <c r="I177" s="45">
        <v>37.084699999999998</v>
      </c>
      <c r="J177" s="45">
        <v>40.091099999999997</v>
      </c>
      <c r="K177" s="45">
        <v>36.922499999999999</v>
      </c>
      <c r="L177" s="45">
        <v>37.557699999999997</v>
      </c>
      <c r="M177" s="45">
        <v>25.5306</v>
      </c>
      <c r="N177" s="45">
        <v>35.452199999999998</v>
      </c>
      <c r="O177" s="45">
        <v>34.593200000000003</v>
      </c>
      <c r="P177" s="45">
        <v>34.593200000000003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8.0252999999999997</v>
      </c>
      <c r="V177" s="45">
        <v>0</v>
      </c>
      <c r="W177" s="45">
        <v>8.0252999999999997</v>
      </c>
      <c r="X177" s="45">
        <v>0</v>
      </c>
      <c r="Y177" s="45">
        <v>18.02</v>
      </c>
      <c r="Z177" s="45">
        <v>8.0249000000000006</v>
      </c>
      <c r="AA177" s="45">
        <v>8.0252999999999997</v>
      </c>
      <c r="AB177" s="45">
        <v>0</v>
      </c>
      <c r="AC177" s="45">
        <v>8.0252999999999997</v>
      </c>
      <c r="AD177" s="45">
        <v>0</v>
      </c>
      <c r="AE177" s="45">
        <v>18.02</v>
      </c>
      <c r="AF177" s="45">
        <v>8.0249000000000006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22.5869</v>
      </c>
    </row>
    <row r="178" spans="1:39">
      <c r="A178" s="8">
        <v>45627</v>
      </c>
      <c r="B178" s="45">
        <v>36.678400000000003</v>
      </c>
      <c r="C178" s="45">
        <v>37.195300000000003</v>
      </c>
      <c r="D178" s="45">
        <v>39.872300000000003</v>
      </c>
      <c r="E178" s="45">
        <v>37.038200000000003</v>
      </c>
      <c r="F178" s="45">
        <v>37.505600000000001</v>
      </c>
      <c r="G178" s="45">
        <v>27.8855</v>
      </c>
      <c r="H178" s="45">
        <v>37.4758</v>
      </c>
      <c r="I178" s="45">
        <v>37.195700000000002</v>
      </c>
      <c r="J178" s="45">
        <v>39.916400000000003</v>
      </c>
      <c r="K178" s="45">
        <v>37.038200000000003</v>
      </c>
      <c r="L178" s="45">
        <v>37.505600000000001</v>
      </c>
      <c r="M178" s="45">
        <v>27.8855</v>
      </c>
      <c r="N178" s="45">
        <v>37.4758</v>
      </c>
      <c r="O178" s="45">
        <v>36.686100000000003</v>
      </c>
      <c r="P178" s="45">
        <v>36.685899999999997</v>
      </c>
      <c r="Q178" s="45">
        <v>52</v>
      </c>
      <c r="R178" s="45">
        <v>52</v>
      </c>
      <c r="S178" s="45" t="s">
        <v>268</v>
      </c>
      <c r="T178" s="45" t="s">
        <v>268</v>
      </c>
      <c r="U178" s="45">
        <v>11.7121</v>
      </c>
      <c r="V178" s="45">
        <v>0</v>
      </c>
      <c r="W178" s="45">
        <v>11.7121</v>
      </c>
      <c r="X178" s="45">
        <v>0</v>
      </c>
      <c r="Y178" s="45">
        <v>0</v>
      </c>
      <c r="Z178" s="45">
        <v>11.7121</v>
      </c>
      <c r="AA178" s="45">
        <v>11.7121</v>
      </c>
      <c r="AB178" s="45">
        <v>0</v>
      </c>
      <c r="AC178" s="45">
        <v>11.7121</v>
      </c>
      <c r="AD178" s="45">
        <v>0</v>
      </c>
      <c r="AE178" s="45">
        <v>0</v>
      </c>
      <c r="AF178" s="45">
        <v>11.7121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268</v>
      </c>
      <c r="AL178" s="45" t="s">
        <v>268</v>
      </c>
      <c r="AM178" s="45">
        <v>21.896899999999999</v>
      </c>
    </row>
    <row r="179" spans="1:39">
      <c r="A179" s="8">
        <v>45658</v>
      </c>
      <c r="B179" s="45">
        <v>36.797499999999999</v>
      </c>
      <c r="C179" s="45">
        <v>37.5867</v>
      </c>
      <c r="D179" s="45">
        <v>38.6858</v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 </c>
      <c r="I179" s="45">
        <v>37.594499999999996</v>
      </c>
      <c r="J179" s="45">
        <v>38.8431</v>
      </c>
      <c r="K179" s="45">
        <v>37.5197</v>
      </c>
      <c r="L179" s="45">
        <v>37.967799999999997</v>
      </c>
      <c r="M179" s="45">
        <v>28.345400000000001</v>
      </c>
      <c r="N179" s="45">
        <v>39.296100000000003</v>
      </c>
      <c r="O179" s="45">
        <v>29.563199999999998</v>
      </c>
      <c r="P179" s="45">
        <v>29.563199999999998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10.463800000000001</v>
      </c>
      <c r="V179" s="45">
        <v>0</v>
      </c>
      <c r="W179" s="45">
        <v>10.463800000000001</v>
      </c>
      <c r="X179" s="45">
        <v>0</v>
      </c>
      <c r="Y179" s="45">
        <v>0</v>
      </c>
      <c r="Z179" s="45">
        <v>10.463800000000001</v>
      </c>
      <c r="AA179" s="45">
        <v>10.463800000000001</v>
      </c>
      <c r="AB179" s="45">
        <v>0</v>
      </c>
      <c r="AC179" s="45">
        <v>10.463800000000001</v>
      </c>
      <c r="AD179" s="45">
        <v>0</v>
      </c>
      <c r="AE179" s="45">
        <v>0</v>
      </c>
      <c r="AF179" s="45">
        <v>10.463800000000001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22.762</v>
      </c>
    </row>
    <row r="180" spans="1:39">
      <c r="A180" s="8">
        <v>45689</v>
      </c>
      <c r="B180" s="45">
        <v>37.074199999999998</v>
      </c>
      <c r="C180" s="45">
        <v>37.728499999999997</v>
      </c>
      <c r="D180" s="45">
        <v>38.901299999999999</v>
      </c>
      <c r="E180" s="45">
        <v>37.656700000000001</v>
      </c>
      <c r="F180" s="45">
        <v>38.011800000000001</v>
      </c>
      <c r="G180" s="45">
        <v>30.093900000000001</v>
      </c>
      <c r="H180" s="45">
        <v>39.377099999999999</v>
      </c>
      <c r="I180" s="45">
        <v>37.7333</v>
      </c>
      <c r="J180" s="45">
        <v>39.001199999999997</v>
      </c>
      <c r="K180" s="45">
        <v>37.656700000000001</v>
      </c>
      <c r="L180" s="45">
        <v>38.011800000000001</v>
      </c>
      <c r="M180" s="45">
        <v>30.093900000000001</v>
      </c>
      <c r="N180" s="45">
        <v>39.377099999999999</v>
      </c>
      <c r="O180" s="45">
        <v>31.9191</v>
      </c>
      <c r="P180" s="45">
        <v>31.9191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8.9284999999999997</v>
      </c>
      <c r="V180" s="45">
        <v>0</v>
      </c>
      <c r="W180" s="45">
        <v>8.9284999999999997</v>
      </c>
      <c r="X180" s="45">
        <v>0</v>
      </c>
      <c r="Y180" s="45">
        <v>19.899999999999999</v>
      </c>
      <c r="Z180" s="45">
        <v>8.9231999999999996</v>
      </c>
      <c r="AA180" s="45">
        <v>8.9284999999999997</v>
      </c>
      <c r="AB180" s="45">
        <v>0</v>
      </c>
      <c r="AC180" s="45">
        <v>8.9284999999999997</v>
      </c>
      <c r="AD180" s="45">
        <v>0</v>
      </c>
      <c r="AE180" s="45">
        <v>19.899999999999999</v>
      </c>
      <c r="AF180" s="45">
        <v>8.9231999999999996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22.16</v>
      </c>
    </row>
    <row r="181" spans="1:39">
      <c r="A181" s="8">
        <v>45717</v>
      </c>
      <c r="B181" s="45">
        <v>37.2986</v>
      </c>
      <c r="C181" s="45">
        <v>37.9178</v>
      </c>
      <c r="D181" s="45">
        <v>39.4664</v>
      </c>
      <c r="E181" s="45">
        <v>37.824300000000001</v>
      </c>
      <c r="F181" s="45">
        <v>38.276699999999998</v>
      </c>
      <c r="G181" s="45">
        <v>28.969100000000001</v>
      </c>
      <c r="H181" s="45">
        <v>38.7256</v>
      </c>
      <c r="I181" s="45">
        <v>37.919899999999998</v>
      </c>
      <c r="J181" s="45">
        <v>39.525199999999998</v>
      </c>
      <c r="K181" s="45">
        <v>37.824300000000001</v>
      </c>
      <c r="L181" s="45">
        <v>38.276699999999998</v>
      </c>
      <c r="M181" s="45">
        <v>28.969100000000001</v>
      </c>
      <c r="N181" s="45">
        <v>38.7256</v>
      </c>
      <c r="O181" s="45">
        <v>35.146500000000003</v>
      </c>
      <c r="P181" s="45">
        <v>35.146500000000003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7.6877000000000004</v>
      </c>
      <c r="V181" s="45">
        <v>0</v>
      </c>
      <c r="W181" s="45">
        <v>7.6877000000000004</v>
      </c>
      <c r="X181" s="45">
        <v>0</v>
      </c>
      <c r="Y181" s="45">
        <v>0</v>
      </c>
      <c r="Z181" s="45">
        <v>7.6877000000000004</v>
      </c>
      <c r="AA181" s="45">
        <v>7.6877000000000004</v>
      </c>
      <c r="AB181" s="45">
        <v>0</v>
      </c>
      <c r="AC181" s="45">
        <v>7.6877000000000004</v>
      </c>
      <c r="AD181" s="45">
        <v>0</v>
      </c>
      <c r="AE181" s="45">
        <v>0</v>
      </c>
      <c r="AF181" s="45">
        <v>7.6877000000000004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22.2197</v>
      </c>
    </row>
    <row r="182" spans="1:39">
      <c r="A182" s="8">
        <v>45748</v>
      </c>
      <c r="B182" s="45">
        <v>36.722999999999999</v>
      </c>
      <c r="C182" s="45">
        <v>37.637999999999998</v>
      </c>
      <c r="D182" s="45">
        <v>39.555300000000003</v>
      </c>
      <c r="E182" s="45">
        <v>37.508899999999997</v>
      </c>
      <c r="F182" s="45">
        <v>38.061199999999999</v>
      </c>
      <c r="G182" s="45">
        <v>27.775099999999998</v>
      </c>
      <c r="H182" s="45">
        <v>38.878999999999998</v>
      </c>
      <c r="I182" s="45">
        <v>37.645699999999998</v>
      </c>
      <c r="J182" s="45">
        <v>39.713900000000002</v>
      </c>
      <c r="K182" s="45">
        <v>37.508899999999997</v>
      </c>
      <c r="L182" s="45">
        <v>38.061199999999999</v>
      </c>
      <c r="M182" s="45">
        <v>27.775099999999998</v>
      </c>
      <c r="N182" s="45">
        <v>38.878999999999998</v>
      </c>
      <c r="O182" s="45">
        <v>30.744399999999999</v>
      </c>
      <c r="P182" s="45">
        <v>30.744399999999999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9.0891000000000002</v>
      </c>
      <c r="V182" s="45">
        <v>0</v>
      </c>
      <c r="W182" s="45">
        <v>9.0891000000000002</v>
      </c>
      <c r="X182" s="45">
        <v>0</v>
      </c>
      <c r="Y182" s="45">
        <v>0</v>
      </c>
      <c r="Z182" s="45">
        <v>9.0891000000000002</v>
      </c>
      <c r="AA182" s="45">
        <v>9.0891000000000002</v>
      </c>
      <c r="AB182" s="45">
        <v>0</v>
      </c>
      <c r="AC182" s="45">
        <v>9.0891000000000002</v>
      </c>
      <c r="AD182" s="45">
        <v>0</v>
      </c>
      <c r="AE182" s="45">
        <v>0</v>
      </c>
      <c r="AF182" s="45">
        <v>9.0891000000000002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21.748000000000001</v>
      </c>
    </row>
    <row r="183" spans="1:39">
      <c r="A183" s="8">
        <v>45778</v>
      </c>
      <c r="B183" s="45">
        <v>37.140599999999999</v>
      </c>
      <c r="C183" s="45">
        <v>37.772199999999998</v>
      </c>
      <c r="D183" s="45">
        <v>39.263399999999997</v>
      </c>
      <c r="E183" s="45">
        <v>37.673999999999999</v>
      </c>
      <c r="F183" s="45">
        <v>38.042700000000004</v>
      </c>
      <c r="G183" s="45">
        <v>30.067299999999999</v>
      </c>
      <c r="H183" s="45">
        <v>42.327399999999997</v>
      </c>
      <c r="I183" s="45">
        <v>37.775500000000001</v>
      </c>
      <c r="J183" s="45">
        <v>39.3414</v>
      </c>
      <c r="K183" s="45">
        <v>37.673999999999999</v>
      </c>
      <c r="L183" s="45">
        <v>38.042700000000004</v>
      </c>
      <c r="M183" s="45">
        <v>30.067299999999999</v>
      </c>
      <c r="N183" s="45">
        <v>42.327399999999997</v>
      </c>
      <c r="O183" s="45">
        <v>34.320599999999999</v>
      </c>
      <c r="P183" s="45">
        <v>34.320599999999999</v>
      </c>
      <c r="Q183" s="45" t="s">
        <v>268</v>
      </c>
      <c r="R183" s="45" t="s">
        <v>268</v>
      </c>
      <c r="S183" s="45" t="s">
        <v>268</v>
      </c>
      <c r="T183" s="45" t="s">
        <v>268</v>
      </c>
      <c r="U183" s="45">
        <v>8.3106000000000009</v>
      </c>
      <c r="V183" s="45">
        <v>0</v>
      </c>
      <c r="W183" s="45">
        <v>8.3106000000000009</v>
      </c>
      <c r="X183" s="45">
        <v>0</v>
      </c>
      <c r="Y183" s="45">
        <v>7.2220000000000004</v>
      </c>
      <c r="Z183" s="45">
        <v>8.3844999999999992</v>
      </c>
      <c r="AA183" s="45">
        <v>8.3106000000000009</v>
      </c>
      <c r="AB183" s="45">
        <v>0</v>
      </c>
      <c r="AC183" s="45">
        <v>8.3106000000000009</v>
      </c>
      <c r="AD183" s="45">
        <v>0</v>
      </c>
      <c r="AE183" s="45">
        <v>7.2220000000000004</v>
      </c>
      <c r="AF183" s="45">
        <v>8.3844999999999992</v>
      </c>
      <c r="AG183" s="45">
        <v>0</v>
      </c>
      <c r="AH183" s="45">
        <v>0</v>
      </c>
      <c r="AI183" s="45" t="s">
        <v>268</v>
      </c>
      <c r="AJ183" s="45" t="s">
        <v>268</v>
      </c>
      <c r="AK183" s="45" t="s">
        <v>268</v>
      </c>
      <c r="AL183" s="45" t="s">
        <v>268</v>
      </c>
      <c r="AM183" s="45">
        <v>22.149799999999999</v>
      </c>
    </row>
    <row r="184" spans="1:39">
      <c r="A184" s="8">
        <v>45809</v>
      </c>
      <c r="B184" s="45">
        <v>37.0777</v>
      </c>
      <c r="C184" s="45">
        <v>37.762799999999999</v>
      </c>
      <c r="D184" s="45">
        <v>39.412999999999997</v>
      </c>
      <c r="E184" s="45">
        <v>37.649799999999999</v>
      </c>
      <c r="F184" s="45">
        <v>38.021000000000001</v>
      </c>
      <c r="G184" s="45">
        <v>30.551600000000001</v>
      </c>
      <c r="H184" s="45">
        <v>40.315800000000003</v>
      </c>
      <c r="I184" s="45">
        <v>37.7819</v>
      </c>
      <c r="J184" s="45">
        <v>39.751199999999997</v>
      </c>
      <c r="K184" s="45">
        <v>37.649799999999999</v>
      </c>
      <c r="L184" s="45">
        <v>38.021000000000001</v>
      </c>
      <c r="M184" s="45">
        <v>30.551600000000001</v>
      </c>
      <c r="N184" s="45">
        <v>40.315800000000003</v>
      </c>
      <c r="O184" s="45">
        <v>22.967199999999998</v>
      </c>
      <c r="P184" s="45">
        <v>22.967199999999998</v>
      </c>
      <c r="Q184" s="45" t="s">
        <v>268</v>
      </c>
      <c r="R184" s="45" t="s">
        <v>268</v>
      </c>
      <c r="S184" s="45" t="s">
        <v>268</v>
      </c>
      <c r="T184" s="45" t="s">
        <v>268</v>
      </c>
      <c r="U184" s="45">
        <v>8.6699000000000002</v>
      </c>
      <c r="V184" s="45">
        <v>0</v>
      </c>
      <c r="W184" s="45">
        <v>8.6699000000000002</v>
      </c>
      <c r="X184" s="45">
        <v>0</v>
      </c>
      <c r="Y184" s="45">
        <v>0</v>
      </c>
      <c r="Z184" s="45">
        <v>8.6699000000000002</v>
      </c>
      <c r="AA184" s="45">
        <v>8.6699000000000002</v>
      </c>
      <c r="AB184" s="45">
        <v>0</v>
      </c>
      <c r="AC184" s="45">
        <v>8.6699000000000002</v>
      </c>
      <c r="AD184" s="45">
        <v>0</v>
      </c>
      <c r="AE184" s="45">
        <v>0</v>
      </c>
      <c r="AF184" s="45">
        <v>8.6699000000000002</v>
      </c>
      <c r="AG184" s="45">
        <v>0</v>
      </c>
      <c r="AH184" s="45">
        <v>0</v>
      </c>
      <c r="AI184" s="45" t="s">
        <v>268</v>
      </c>
      <c r="AJ184" s="45" t="s">
        <v>268</v>
      </c>
      <c r="AK184" s="45" t="s">
        <v>268</v>
      </c>
      <c r="AL184" s="45" t="s">
        <v>268</v>
      </c>
      <c r="AM184" s="45">
        <v>21.9175</v>
      </c>
    </row>
    <row r="185" spans="1:39">
      <c r="A185" s="8">
        <v>45839</v>
      </c>
      <c r="B185" s="45">
        <v>36.767600000000002</v>
      </c>
      <c r="C185" s="45">
        <v>37.664900000000003</v>
      </c>
      <c r="D185" s="45">
        <v>39.682099999999998</v>
      </c>
      <c r="E185" s="45">
        <v>37.515900000000002</v>
      </c>
      <c r="F185" s="45">
        <v>37.977699999999999</v>
      </c>
      <c r="G185" s="45">
        <v>29.771100000000001</v>
      </c>
      <c r="H185" s="45">
        <v>40.097099999999998</v>
      </c>
      <c r="I185" s="45">
        <v>37.6691</v>
      </c>
      <c r="J185" s="45">
        <v>39.767299999999999</v>
      </c>
      <c r="K185" s="45">
        <v>37.515900000000002</v>
      </c>
      <c r="L185" s="45">
        <v>37.977699999999999</v>
      </c>
      <c r="M185" s="45">
        <v>29.771100000000001</v>
      </c>
      <c r="N185" s="45">
        <v>40.097099999999998</v>
      </c>
      <c r="O185" s="45">
        <v>32.148600000000002</v>
      </c>
      <c r="P185" s="45">
        <v>32.148600000000002</v>
      </c>
      <c r="Q185" s="45" t="s">
        <v>268</v>
      </c>
      <c r="R185" s="45" t="s">
        <v>268</v>
      </c>
      <c r="S185" s="45" t="s">
        <v>268</v>
      </c>
      <c r="T185" s="45" t="s">
        <v>268</v>
      </c>
      <c r="U185" s="45">
        <v>8.4925999999999995</v>
      </c>
      <c r="V185" s="45">
        <v>0</v>
      </c>
      <c r="W185" s="45">
        <v>8.4925999999999995</v>
      </c>
      <c r="X185" s="45">
        <v>0</v>
      </c>
      <c r="Y185" s="45">
        <v>0</v>
      </c>
      <c r="Z185" s="45">
        <v>8.4925999999999995</v>
      </c>
      <c r="AA185" s="45">
        <v>8.4925999999999995</v>
      </c>
      <c r="AB185" s="45">
        <v>0</v>
      </c>
      <c r="AC185" s="45">
        <v>8.4925999999999995</v>
      </c>
      <c r="AD185" s="45">
        <v>0</v>
      </c>
      <c r="AE185" s="45">
        <v>0</v>
      </c>
      <c r="AF185" s="45">
        <v>8.4925999999999995</v>
      </c>
      <c r="AG185" s="45">
        <v>0</v>
      </c>
      <c r="AH185" s="45">
        <v>0</v>
      </c>
      <c r="AI185" s="45" t="s">
        <v>268</v>
      </c>
      <c r="AJ185" s="45" t="s">
        <v>268</v>
      </c>
      <c r="AK185" s="45" t="s">
        <v>268</v>
      </c>
      <c r="AL185" s="45" t="s">
        <v>268</v>
      </c>
      <c r="AM185" s="45">
        <v>21.711600000000001</v>
      </c>
    </row>
    <row r="186" spans="1:39">
      <c r="A186" s="8">
        <v>45870</v>
      </c>
      <c r="B186" s="45">
        <v>36.876300000000001</v>
      </c>
      <c r="C186" s="45">
        <v>37.599899999999998</v>
      </c>
      <c r="D186" s="45">
        <v>40.433300000000003</v>
      </c>
      <c r="E186" s="45">
        <v>37.385599999999997</v>
      </c>
      <c r="F186" s="45">
        <v>37.892600000000002</v>
      </c>
      <c r="G186" s="45">
        <v>28.7349</v>
      </c>
      <c r="H186" s="45">
        <v>41.741100000000003</v>
      </c>
      <c r="I186" s="45">
        <v>37.609299999999998</v>
      </c>
      <c r="J186" s="45">
        <v>40.600099999999998</v>
      </c>
      <c r="K186" s="45">
        <v>37.385599999999997</v>
      </c>
      <c r="L186" s="45">
        <v>37.892600000000002</v>
      </c>
      <c r="M186" s="45">
        <v>28.7349</v>
      </c>
      <c r="N186" s="45">
        <v>41.741100000000003</v>
      </c>
      <c r="O186" s="45">
        <v>25.652999999999999</v>
      </c>
      <c r="P186" s="45">
        <v>25.652999999999999</v>
      </c>
      <c r="Q186" s="45" t="s">
        <v>268</v>
      </c>
      <c r="R186" s="45" t="s">
        <v>268</v>
      </c>
      <c r="S186" s="45" t="s">
        <v>268</v>
      </c>
      <c r="T186" s="45" t="s">
        <v>268</v>
      </c>
      <c r="U186" s="45">
        <v>8.0230999999999995</v>
      </c>
      <c r="V186" s="45">
        <v>0</v>
      </c>
      <c r="W186" s="45">
        <v>8.0230999999999995</v>
      </c>
      <c r="X186" s="45">
        <v>0</v>
      </c>
      <c r="Y186" s="45">
        <v>20.9</v>
      </c>
      <c r="Z186" s="45">
        <v>8.0212000000000003</v>
      </c>
      <c r="AA186" s="45">
        <v>8.0230999999999995</v>
      </c>
      <c r="AB186" s="45">
        <v>0</v>
      </c>
      <c r="AC186" s="45">
        <v>8.0230999999999995</v>
      </c>
      <c r="AD186" s="45">
        <v>0</v>
      </c>
      <c r="AE186" s="45">
        <v>20.9</v>
      </c>
      <c r="AF186" s="45">
        <v>8.0212000000000003</v>
      </c>
      <c r="AG186" s="45">
        <v>0</v>
      </c>
      <c r="AH186" s="45">
        <v>0</v>
      </c>
      <c r="AI186" s="45" t="s">
        <v>268</v>
      </c>
      <c r="AJ186" s="45" t="s">
        <v>268</v>
      </c>
      <c r="AK186" s="45" t="s">
        <v>268</v>
      </c>
      <c r="AL186" s="45" t="s">
        <v>268</v>
      </c>
      <c r="AM186" s="45">
        <v>21.867899999999999</v>
      </c>
    </row>
    <row r="187" spans="1:39">
      <c r="A187" s="8">
        <v>45901</v>
      </c>
      <c r="B187" s="45">
        <v>36.615600000000001</v>
      </c>
      <c r="C187" s="45">
        <v>37.549500000000002</v>
      </c>
      <c r="D187" s="45">
        <v>40.356400000000001</v>
      </c>
      <c r="E187" s="45">
        <v>37.321899999999999</v>
      </c>
      <c r="F187" s="45">
        <v>37.837200000000003</v>
      </c>
      <c r="G187" s="45">
        <v>28.664400000000001</v>
      </c>
      <c r="H187" s="45">
        <v>41.724299999999999</v>
      </c>
      <c r="I187" s="45">
        <v>37.5625</v>
      </c>
      <c r="J187" s="45">
        <v>40.573599999999999</v>
      </c>
      <c r="K187" s="45">
        <v>37.321899999999999</v>
      </c>
      <c r="L187" s="45">
        <v>37.837200000000003</v>
      </c>
      <c r="M187" s="45">
        <v>28.664400000000001</v>
      </c>
      <c r="N187" s="45">
        <v>41.724299999999999</v>
      </c>
      <c r="O187" s="45">
        <v>25.339300000000001</v>
      </c>
      <c r="P187" s="45">
        <v>25.339300000000001</v>
      </c>
      <c r="Q187" s="45" t="s">
        <v>268</v>
      </c>
      <c r="R187" s="45" t="s">
        <v>268</v>
      </c>
      <c r="S187" s="45" t="s">
        <v>268</v>
      </c>
      <c r="T187" s="45" t="s">
        <v>268</v>
      </c>
      <c r="U187" s="45">
        <v>8.4625000000000004</v>
      </c>
      <c r="V187" s="45">
        <v>0</v>
      </c>
      <c r="W187" s="45">
        <v>8.4625000000000004</v>
      </c>
      <c r="X187" s="45">
        <v>0</v>
      </c>
      <c r="Y187" s="45">
        <v>0</v>
      </c>
      <c r="Z187" s="45">
        <v>8.4625000000000004</v>
      </c>
      <c r="AA187" s="45">
        <v>8.4625000000000004</v>
      </c>
      <c r="AB187" s="45">
        <v>0</v>
      </c>
      <c r="AC187" s="45">
        <v>8.4625000000000004</v>
      </c>
      <c r="AD187" s="45">
        <v>0</v>
      </c>
      <c r="AE187" s="45">
        <v>0</v>
      </c>
      <c r="AF187" s="45">
        <v>8.4625000000000004</v>
      </c>
      <c r="AG187" s="45">
        <v>0</v>
      </c>
      <c r="AH187" s="45">
        <v>0</v>
      </c>
      <c r="AI187" s="45" t="s">
        <v>268</v>
      </c>
      <c r="AJ187" s="45" t="s">
        <v>268</v>
      </c>
      <c r="AK187" s="45" t="s">
        <v>268</v>
      </c>
      <c r="AL187" s="45" t="s">
        <v>268</v>
      </c>
      <c r="AM187" s="45">
        <v>18.602799999999998</v>
      </c>
    </row>
    <row r="188" spans="1:39">
      <c r="A188" s="8">
        <v>45931</v>
      </c>
      <c r="B188" s="45">
        <v>36.042900000000003</v>
      </c>
      <c r="C188" s="45">
        <v>37.264499999999998</v>
      </c>
      <c r="D188" s="45">
        <v>37.534199999999998</v>
      </c>
      <c r="E188" s="45">
        <v>37.247700000000002</v>
      </c>
      <c r="F188" s="45">
        <v>37.752200000000002</v>
      </c>
      <c r="G188" s="45">
        <v>28.9938</v>
      </c>
      <c r="H188" s="45">
        <v>40.889099999999999</v>
      </c>
      <c r="I188" s="45">
        <v>37.271799999999999</v>
      </c>
      <c r="J188" s="45">
        <v>37.661299999999997</v>
      </c>
      <c r="K188" s="45">
        <v>37.247700000000002</v>
      </c>
      <c r="L188" s="45">
        <v>37.752200000000002</v>
      </c>
      <c r="M188" s="45">
        <v>28.9938</v>
      </c>
      <c r="N188" s="45">
        <v>40.889099999999999</v>
      </c>
      <c r="O188" s="45">
        <v>27.3263</v>
      </c>
      <c r="P188" s="45">
        <v>27.3263</v>
      </c>
      <c r="Q188" s="45" t="s">
        <v>268</v>
      </c>
      <c r="R188" s="45" t="s">
        <v>268</v>
      </c>
      <c r="S188" s="45" t="s">
        <v>268</v>
      </c>
      <c r="T188" s="45" t="s">
        <v>268</v>
      </c>
      <c r="U188" s="45">
        <v>10.1189</v>
      </c>
      <c r="V188" s="45">
        <v>0</v>
      </c>
      <c r="W188" s="45">
        <v>10.1189</v>
      </c>
      <c r="X188" s="45">
        <v>0</v>
      </c>
      <c r="Y188" s="45">
        <v>0</v>
      </c>
      <c r="Z188" s="45">
        <v>10.1189</v>
      </c>
      <c r="AA188" s="45">
        <v>10.1189</v>
      </c>
      <c r="AB188" s="45">
        <v>0</v>
      </c>
      <c r="AC188" s="45">
        <v>10.1189</v>
      </c>
      <c r="AD188" s="45">
        <v>0</v>
      </c>
      <c r="AE188" s="45">
        <v>0</v>
      </c>
      <c r="AF188" s="45">
        <v>10.1189</v>
      </c>
      <c r="AG188" s="45">
        <v>0</v>
      </c>
      <c r="AH188" s="45">
        <v>0</v>
      </c>
      <c r="AI188" s="45" t="s">
        <v>268</v>
      </c>
      <c r="AJ188" s="45" t="s">
        <v>268</v>
      </c>
      <c r="AK188" s="45" t="s">
        <v>268</v>
      </c>
      <c r="AL188" s="45" t="s">
        <v>268</v>
      </c>
      <c r="AM188" s="45">
        <v>19.5349</v>
      </c>
    </row>
    <row r="189" spans="1:39">
      <c r="A189" s="8">
        <v>45962</v>
      </c>
      <c r="B189" s="45">
        <v>35.681399999999996</v>
      </c>
      <c r="C189" s="45">
        <v>36.5685</v>
      </c>
      <c r="D189" s="45">
        <v>37.153799999999997</v>
      </c>
      <c r="E189" s="45">
        <v>36.534999999999997</v>
      </c>
      <c r="F189" s="45">
        <v>37.2301</v>
      </c>
      <c r="G189" s="45">
        <v>25.541799999999999</v>
      </c>
      <c r="H189" s="45">
        <v>40.976300000000002</v>
      </c>
      <c r="I189" s="45">
        <v>36.572400000000002</v>
      </c>
      <c r="J189" s="45">
        <v>37.238</v>
      </c>
      <c r="K189" s="45">
        <v>36.534999999999997</v>
      </c>
      <c r="L189" s="45">
        <v>37.2301</v>
      </c>
      <c r="M189" s="45">
        <v>25.541799999999999</v>
      </c>
      <c r="N189" s="45">
        <v>40.976300000000002</v>
      </c>
      <c r="O189" s="45">
        <v>32.520400000000002</v>
      </c>
      <c r="P189" s="45">
        <v>32.520400000000002</v>
      </c>
      <c r="Q189" s="45" t="s">
        <v>268</v>
      </c>
      <c r="R189" s="45" t="s">
        <v>268</v>
      </c>
      <c r="S189" s="45" t="s">
        <v>268</v>
      </c>
      <c r="T189" s="45" t="s">
        <v>268</v>
      </c>
      <c r="U189" s="45">
        <v>9.2297999999999991</v>
      </c>
      <c r="V189" s="45">
        <v>0</v>
      </c>
      <c r="W189" s="45">
        <v>9.2297999999999991</v>
      </c>
      <c r="X189" s="45">
        <v>0</v>
      </c>
      <c r="Y189" s="45">
        <v>0</v>
      </c>
      <c r="Z189" s="45">
        <v>9.2297999999999991</v>
      </c>
      <c r="AA189" s="45">
        <v>9.2297999999999991</v>
      </c>
      <c r="AB189" s="45">
        <v>0</v>
      </c>
      <c r="AC189" s="45">
        <v>9.2297999999999991</v>
      </c>
      <c r="AD189" s="45">
        <v>0</v>
      </c>
      <c r="AE189" s="45">
        <v>0</v>
      </c>
      <c r="AF189" s="45">
        <v>9.2297999999999991</v>
      </c>
      <c r="AG189" s="45">
        <v>0</v>
      </c>
      <c r="AH189" s="45">
        <v>0</v>
      </c>
      <c r="AI189" s="45" t="s">
        <v>268</v>
      </c>
      <c r="AJ189" s="45" t="s">
        <v>268</v>
      </c>
      <c r="AK189" s="45" t="s">
        <v>268</v>
      </c>
      <c r="AL189" s="45" t="s">
        <v>268</v>
      </c>
      <c r="AM189" s="45">
        <v>19.339200000000002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268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 hidden="1" outlineLevel="1" collapsed="1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 hidden="1" outlineLevel="1" collapsed="1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 hidden="1" outlineLevel="1" collapsed="1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 hidden="1" outlineLevel="1" collapsed="1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 hidden="1" outlineLevel="1" collapsed="1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 hidden="1" outlineLevel="1" collapsed="1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 hidden="1" outlineLevel="1" collapsed="1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 hidden="1" outlineLevel="1" collapsed="1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  <row r="171" spans="1:16" hidden="1" outlineLevel="1" collapsed="1">
      <c r="A171" s="8">
        <v>45413</v>
      </c>
      <c r="B171" s="45">
        <v>7.5308000000000002</v>
      </c>
      <c r="C171" s="45">
        <v>4.4904999999999999</v>
      </c>
      <c r="D171" s="45">
        <v>7.6036000000000001</v>
      </c>
      <c r="E171" s="45">
        <v>3.5526</v>
      </c>
      <c r="F171" s="45">
        <v>1.0126999999999999</v>
      </c>
      <c r="G171" s="45">
        <v>8.1133000000000006</v>
      </c>
      <c r="H171" s="45">
        <v>4.4939</v>
      </c>
      <c r="I171" s="45">
        <v>8.1683000000000003</v>
      </c>
      <c r="J171" s="45">
        <v>12.8</v>
      </c>
      <c r="K171" s="45">
        <v>4</v>
      </c>
      <c r="L171" s="45">
        <v>1.0226</v>
      </c>
      <c r="M171" s="45">
        <v>0.01</v>
      </c>
      <c r="N171" s="45">
        <v>1.0347999999999999</v>
      </c>
      <c r="O171" s="45">
        <v>0.8</v>
      </c>
      <c r="P171" s="45">
        <v>0.81399999999999995</v>
      </c>
    </row>
    <row r="172" spans="1:16" hidden="1" outlineLevel="1" collapsed="1">
      <c r="A172" s="8">
        <v>45444</v>
      </c>
      <c r="B172" s="45">
        <v>6.4565999999999999</v>
      </c>
      <c r="C172" s="45">
        <v>6.0328999999999997</v>
      </c>
      <c r="D172" s="45">
        <v>6.4710000000000001</v>
      </c>
      <c r="E172" s="45">
        <v>8.9575999999999993</v>
      </c>
      <c r="F172" s="45">
        <v>0.94479999999999997</v>
      </c>
      <c r="G172" s="45">
        <v>7.9558</v>
      </c>
      <c r="H172" s="45">
        <v>6.0328999999999997</v>
      </c>
      <c r="I172" s="45">
        <v>7.9923000000000002</v>
      </c>
      <c r="J172" s="45">
        <v>8.9575999999999993</v>
      </c>
      <c r="K172" s="45">
        <v>4.2089999999999996</v>
      </c>
      <c r="L172" s="45">
        <v>1.3349</v>
      </c>
      <c r="M172" s="45">
        <v>1.0200000000000001E-2</v>
      </c>
      <c r="N172" s="45">
        <v>1.339</v>
      </c>
      <c r="O172" s="45">
        <v>0</v>
      </c>
      <c r="P172" s="45">
        <v>0.68</v>
      </c>
    </row>
    <row r="173" spans="1:16" hidden="1" outlineLevel="1" collapsed="1">
      <c r="A173" s="8">
        <v>45474</v>
      </c>
      <c r="B173" s="45">
        <v>6.5224000000000002</v>
      </c>
      <c r="C173" s="45">
        <v>4.9909999999999997</v>
      </c>
      <c r="D173" s="45">
        <v>6.5438000000000001</v>
      </c>
      <c r="E173" s="45">
        <v>8.4115000000000002</v>
      </c>
      <c r="F173" s="45">
        <v>4</v>
      </c>
      <c r="G173" s="45">
        <v>7.7344999999999997</v>
      </c>
      <c r="H173" s="45">
        <v>4.9935999999999998</v>
      </c>
      <c r="I173" s="45">
        <v>7.7821999999999996</v>
      </c>
      <c r="J173" s="45">
        <v>8.4115000000000002</v>
      </c>
      <c r="K173" s="45">
        <v>4</v>
      </c>
      <c r="L173" s="45">
        <v>1.3262</v>
      </c>
      <c r="M173" s="45">
        <v>0.01</v>
      </c>
      <c r="N173" s="45">
        <v>1.3263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6.8052000000000001</v>
      </c>
      <c r="C174" s="45">
        <v>5.4214000000000002</v>
      </c>
      <c r="D174" s="45">
        <v>6.9023000000000003</v>
      </c>
      <c r="E174" s="45">
        <v>0.81769999999999998</v>
      </c>
      <c r="F174" s="45">
        <v>4</v>
      </c>
      <c r="G174" s="45">
        <v>8.8363999999999994</v>
      </c>
      <c r="H174" s="45">
        <v>5.4218999999999999</v>
      </c>
      <c r="I174" s="45">
        <v>8.9370999999999992</v>
      </c>
      <c r="J174" s="45">
        <v>7.7857000000000003</v>
      </c>
      <c r="K174" s="45">
        <v>4</v>
      </c>
      <c r="L174" s="45">
        <v>1.5971</v>
      </c>
      <c r="M174" s="45">
        <v>0.01</v>
      </c>
      <c r="N174" s="45">
        <v>1.6285000000000001</v>
      </c>
      <c r="O174" s="45">
        <v>0.8155</v>
      </c>
      <c r="P174" s="45">
        <v>0</v>
      </c>
    </row>
    <row r="175" spans="1:16" hidden="1" outlineLevel="1" collapsed="1">
      <c r="A175" s="8">
        <v>45536</v>
      </c>
      <c r="B175" s="45">
        <v>7.3041</v>
      </c>
      <c r="C175" s="45">
        <v>3.9232</v>
      </c>
      <c r="D175" s="45">
        <v>7.3762999999999996</v>
      </c>
      <c r="E175" s="45">
        <v>1.4611000000000001</v>
      </c>
      <c r="F175" s="45">
        <v>4</v>
      </c>
      <c r="G175" s="45">
        <v>8.9815000000000005</v>
      </c>
      <c r="H175" s="45">
        <v>3.9310999999999998</v>
      </c>
      <c r="I175" s="45">
        <v>9.1076999999999995</v>
      </c>
      <c r="J175" s="45">
        <v>8</v>
      </c>
      <c r="K175" s="45">
        <v>4</v>
      </c>
      <c r="L175" s="45">
        <v>1.1560999999999999</v>
      </c>
      <c r="M175" s="45">
        <v>0.01</v>
      </c>
      <c r="N175" s="45">
        <v>1.1548</v>
      </c>
      <c r="O175" s="45">
        <v>1.4611000000000001</v>
      </c>
      <c r="P175" s="45">
        <v>0</v>
      </c>
    </row>
    <row r="176" spans="1:16" hidden="1" outlineLevel="1" collapsed="1">
      <c r="A176" s="8">
        <v>45566</v>
      </c>
      <c r="B176" s="45">
        <v>7.1810999999999998</v>
      </c>
      <c r="C176" s="45">
        <v>3.8031999999999999</v>
      </c>
      <c r="D176" s="45">
        <v>7.2450000000000001</v>
      </c>
      <c r="E176" s="45">
        <v>4</v>
      </c>
      <c r="F176" s="45">
        <v>4</v>
      </c>
      <c r="G176" s="45">
        <v>8.8634000000000004</v>
      </c>
      <c r="H176" s="45">
        <v>3.8117000000000001</v>
      </c>
      <c r="I176" s="45">
        <v>8.9853000000000005</v>
      </c>
      <c r="J176" s="45">
        <v>4</v>
      </c>
      <c r="K176" s="45">
        <v>4</v>
      </c>
      <c r="L176" s="45">
        <v>1.0064</v>
      </c>
      <c r="M176" s="45">
        <v>0.01</v>
      </c>
      <c r="N176" s="45">
        <v>1.0065999999999999</v>
      </c>
      <c r="O176" s="45">
        <v>0</v>
      </c>
      <c r="P176" s="45">
        <v>0</v>
      </c>
    </row>
    <row r="177" spans="1:16" collapsed="1">
      <c r="A177" s="8">
        <v>45597</v>
      </c>
      <c r="B177" s="45">
        <v>7.0401999999999996</v>
      </c>
      <c r="C177" s="45">
        <v>3.7671999999999999</v>
      </c>
      <c r="D177" s="45">
        <v>7.0696000000000003</v>
      </c>
      <c r="E177" s="45">
        <v>1.4714</v>
      </c>
      <c r="F177" s="45">
        <v>4</v>
      </c>
      <c r="G177" s="45">
        <v>8.8521000000000001</v>
      </c>
      <c r="H177" s="45">
        <v>3.7671999999999999</v>
      </c>
      <c r="I177" s="45">
        <v>8.9108000000000001</v>
      </c>
      <c r="J177" s="45">
        <v>7.91</v>
      </c>
      <c r="K177" s="45">
        <v>4</v>
      </c>
      <c r="L177" s="45">
        <v>1.0739000000000001</v>
      </c>
      <c r="M177" s="45">
        <v>9.7999999999999997E-3</v>
      </c>
      <c r="N177" s="45">
        <v>1.0739000000000001</v>
      </c>
      <c r="O177" s="45">
        <v>0.9</v>
      </c>
      <c r="P177" s="45">
        <v>0</v>
      </c>
    </row>
    <row r="178" spans="1:16">
      <c r="A178" s="8">
        <v>45627</v>
      </c>
      <c r="B178" s="45">
        <v>7.2899000000000003</v>
      </c>
      <c r="C178" s="45">
        <v>5.0148000000000001</v>
      </c>
      <c r="D178" s="45">
        <v>7.3448000000000002</v>
      </c>
      <c r="E178" s="45">
        <v>8.3299000000000003</v>
      </c>
      <c r="F178" s="45">
        <v>4</v>
      </c>
      <c r="G178" s="45">
        <v>8.3767999999999994</v>
      </c>
      <c r="H178" s="45">
        <v>5.0148000000000001</v>
      </c>
      <c r="I178" s="45">
        <v>8.4725999999999999</v>
      </c>
      <c r="J178" s="45">
        <v>8.3299000000000003</v>
      </c>
      <c r="K178" s="45">
        <v>4</v>
      </c>
      <c r="L178" s="45">
        <v>1.0914999999999999</v>
      </c>
      <c r="M178" s="45">
        <v>0</v>
      </c>
      <c r="N178" s="45">
        <v>1.0914999999999999</v>
      </c>
      <c r="O178" s="45">
        <v>0</v>
      </c>
      <c r="P178" s="45">
        <v>0</v>
      </c>
    </row>
    <row r="179" spans="1:16">
      <c r="A179" s="8">
        <v>45658</v>
      </c>
      <c r="B179" s="45">
        <v>8.2059999999999995</v>
      </c>
      <c r="C179" s="45">
        <v>4.0242000000000004</v>
      </c>
      <c r="D179" s="45">
        <v>8.3290000000000006</v>
      </c>
      <c r="E179" s="45">
        <v>12.500299999999999</v>
      </c>
      <c r="F179" s="45">
        <v>1.8161</v>
      </c>
      <c r="G179" s="45">
        <v>9.2484000000000002</v>
      </c>
      <c r="H179" s="45">
        <v>4.0242000000000004</v>
      </c>
      <c r="I179" s="45">
        <v>9.3214000000000006</v>
      </c>
      <c r="J179" s="45">
        <v>12.500299999999999</v>
      </c>
      <c r="K179" s="45">
        <v>4</v>
      </c>
      <c r="L179" s="45">
        <v>1.3069999999999999</v>
      </c>
      <c r="M179" s="45">
        <v>0</v>
      </c>
      <c r="N179" s="45">
        <v>1.2605999999999999</v>
      </c>
      <c r="O179" s="45">
        <v>0</v>
      </c>
      <c r="P179" s="45">
        <v>1.8</v>
      </c>
    </row>
    <row r="180" spans="1:16">
      <c r="A180" s="8">
        <v>45689</v>
      </c>
      <c r="B180" s="45">
        <v>7.4802999999999997</v>
      </c>
      <c r="C180" s="45">
        <v>3.9611999999999998</v>
      </c>
      <c r="D180" s="45">
        <v>7.5343999999999998</v>
      </c>
      <c r="E180" s="45">
        <v>2.3633000000000002</v>
      </c>
      <c r="F180" s="45">
        <v>4</v>
      </c>
      <c r="G180" s="45">
        <v>9.3163999999999998</v>
      </c>
      <c r="H180" s="45">
        <v>3.9611999999999998</v>
      </c>
      <c r="I180" s="45">
        <v>9.4223999999999997</v>
      </c>
      <c r="J180" s="45">
        <v>12.036799999999999</v>
      </c>
      <c r="K180" s="45">
        <v>4</v>
      </c>
      <c r="L180" s="45">
        <v>2.0137999999999998</v>
      </c>
      <c r="M180" s="45">
        <v>0</v>
      </c>
      <c r="N180" s="45">
        <v>2.0146000000000002</v>
      </c>
      <c r="O180" s="45">
        <v>1.4826999999999999</v>
      </c>
      <c r="P180" s="45">
        <v>0</v>
      </c>
    </row>
    <row r="181" spans="1:16">
      <c r="A181" s="8">
        <v>45717</v>
      </c>
      <c r="B181" s="45">
        <v>8.3460999999999999</v>
      </c>
      <c r="C181" s="45">
        <v>5.2229000000000001</v>
      </c>
      <c r="D181" s="45">
        <v>8.4304000000000006</v>
      </c>
      <c r="E181" s="45">
        <v>1.1819999999999999</v>
      </c>
      <c r="F181" s="45">
        <v>4</v>
      </c>
      <c r="G181" s="45">
        <v>9.4146999999999998</v>
      </c>
      <c r="H181" s="45">
        <v>5.2229000000000001</v>
      </c>
      <c r="I181" s="45">
        <v>9.5420999999999996</v>
      </c>
      <c r="J181" s="45">
        <v>1.1819999999999999</v>
      </c>
      <c r="K181" s="45">
        <v>4</v>
      </c>
      <c r="L181" s="45">
        <v>1.2518</v>
      </c>
      <c r="M181" s="45">
        <v>0</v>
      </c>
      <c r="N181" s="45">
        <v>1.2518</v>
      </c>
      <c r="O181" s="45">
        <v>0</v>
      </c>
      <c r="P181" s="45">
        <v>0</v>
      </c>
    </row>
    <row r="182" spans="1:16">
      <c r="A182" s="8">
        <v>45748</v>
      </c>
      <c r="B182" s="45">
        <v>8.0495000000000001</v>
      </c>
      <c r="C182" s="45">
        <v>4.2374000000000001</v>
      </c>
      <c r="D182" s="45">
        <v>8.1075999999999997</v>
      </c>
      <c r="E182" s="45">
        <v>10.4331</v>
      </c>
      <c r="F182" s="45">
        <v>4</v>
      </c>
      <c r="G182" s="45">
        <v>9.8230000000000004</v>
      </c>
      <c r="H182" s="45">
        <v>4.2374000000000001</v>
      </c>
      <c r="I182" s="45">
        <v>9.9300999999999995</v>
      </c>
      <c r="J182" s="45">
        <v>10.4331</v>
      </c>
      <c r="K182" s="45">
        <v>4</v>
      </c>
      <c r="L182" s="45">
        <v>0.98319999999999996</v>
      </c>
      <c r="M182" s="45">
        <v>0</v>
      </c>
      <c r="N182" s="45">
        <v>0.98319999999999996</v>
      </c>
      <c r="O182" s="45">
        <v>0</v>
      </c>
      <c r="P182" s="45">
        <v>0</v>
      </c>
    </row>
    <row r="183" spans="1:16">
      <c r="A183" s="8">
        <v>45778</v>
      </c>
      <c r="B183" s="45">
        <v>7.4554999999999998</v>
      </c>
      <c r="C183" s="45">
        <v>3.9834999999999998</v>
      </c>
      <c r="D183" s="45">
        <v>7.5183</v>
      </c>
      <c r="E183" s="45">
        <v>0</v>
      </c>
      <c r="F183" s="45">
        <v>0</v>
      </c>
      <c r="G183" s="45">
        <v>9.2213999999999992</v>
      </c>
      <c r="H183" s="45">
        <v>3.9838</v>
      </c>
      <c r="I183" s="45">
        <v>9.3181999999999992</v>
      </c>
      <c r="J183" s="45">
        <v>0</v>
      </c>
      <c r="K183" s="45">
        <v>0</v>
      </c>
      <c r="L183" s="45">
        <v>1.4256</v>
      </c>
      <c r="M183" s="45">
        <v>0.01</v>
      </c>
      <c r="N183" s="45">
        <v>1.4368000000000001</v>
      </c>
      <c r="O183" s="45">
        <v>0</v>
      </c>
      <c r="P183" s="45">
        <v>0</v>
      </c>
    </row>
    <row r="184" spans="1:16">
      <c r="A184" s="8">
        <v>45809</v>
      </c>
      <c r="B184" s="45">
        <v>7.7549000000000001</v>
      </c>
      <c r="C184" s="45">
        <v>3.4815999999999998</v>
      </c>
      <c r="D184" s="45">
        <v>7.8658999999999999</v>
      </c>
      <c r="E184" s="45">
        <v>2.7991999999999999</v>
      </c>
      <c r="F184" s="45">
        <v>0</v>
      </c>
      <c r="G184" s="45">
        <v>9.1870999999999992</v>
      </c>
      <c r="H184" s="45">
        <v>3.4815999999999998</v>
      </c>
      <c r="I184" s="45">
        <v>9.3451000000000004</v>
      </c>
      <c r="J184" s="45">
        <v>7.4607000000000001</v>
      </c>
      <c r="K184" s="45">
        <v>0</v>
      </c>
      <c r="L184" s="45">
        <v>1.1469</v>
      </c>
      <c r="M184" s="45">
        <v>0</v>
      </c>
      <c r="N184" s="45">
        <v>1.1498999999999999</v>
      </c>
      <c r="O184" s="45">
        <v>0.9</v>
      </c>
      <c r="P184" s="45">
        <v>0</v>
      </c>
    </row>
    <row r="185" spans="1:16">
      <c r="A185" s="8">
        <v>45839</v>
      </c>
      <c r="B185" s="45">
        <v>8.0938999999999997</v>
      </c>
      <c r="C185" s="45">
        <v>4.6516999999999999</v>
      </c>
      <c r="D185" s="45">
        <v>8.2767999999999997</v>
      </c>
      <c r="E185" s="45">
        <v>1.3706</v>
      </c>
      <c r="F185" s="45">
        <v>0</v>
      </c>
      <c r="G185" s="45">
        <v>9.7934999999999999</v>
      </c>
      <c r="H185" s="45">
        <v>4.6516999999999999</v>
      </c>
      <c r="I185" s="45">
        <v>9.9541000000000004</v>
      </c>
      <c r="J185" s="45">
        <v>0.3256</v>
      </c>
      <c r="K185" s="45">
        <v>0</v>
      </c>
      <c r="L185" s="45">
        <v>1.3942000000000001</v>
      </c>
      <c r="M185" s="45">
        <v>0</v>
      </c>
      <c r="N185" s="45">
        <v>1.3909</v>
      </c>
      <c r="O185" s="45">
        <v>1.4393</v>
      </c>
      <c r="P185" s="45">
        <v>0</v>
      </c>
    </row>
    <row r="186" spans="1:16">
      <c r="A186" s="8">
        <v>45870</v>
      </c>
      <c r="B186" s="45">
        <v>7.9348000000000001</v>
      </c>
      <c r="C186" s="45">
        <v>4.2423000000000002</v>
      </c>
      <c r="D186" s="45">
        <v>8.1027000000000005</v>
      </c>
      <c r="E186" s="45">
        <v>1.8789</v>
      </c>
      <c r="F186" s="45">
        <v>0.14630000000000001</v>
      </c>
      <c r="G186" s="45">
        <v>9.7248999999999999</v>
      </c>
      <c r="H186" s="45">
        <v>4.2423000000000002</v>
      </c>
      <c r="I186" s="45">
        <v>9.8318999999999992</v>
      </c>
      <c r="J186" s="45">
        <v>7.4794</v>
      </c>
      <c r="K186" s="45">
        <v>0.14630000000000001</v>
      </c>
      <c r="L186" s="45">
        <v>1.7655000000000001</v>
      </c>
      <c r="M186" s="45">
        <v>9.5999999999999992E-3</v>
      </c>
      <c r="N186" s="45">
        <v>1.8734</v>
      </c>
      <c r="O186" s="45">
        <v>0.20250000000000001</v>
      </c>
      <c r="P186" s="45">
        <v>0</v>
      </c>
    </row>
    <row r="187" spans="1:16">
      <c r="A187" s="8">
        <v>45901</v>
      </c>
      <c r="B187" s="45">
        <v>8.9092000000000002</v>
      </c>
      <c r="C187" s="45">
        <v>3.3307000000000002</v>
      </c>
      <c r="D187" s="45">
        <v>9.1440999999999999</v>
      </c>
      <c r="E187" s="45">
        <v>0.43480000000000002</v>
      </c>
      <c r="F187" s="45">
        <v>0.21329999999999999</v>
      </c>
      <c r="G187" s="45">
        <v>9.8181999999999992</v>
      </c>
      <c r="H187" s="45">
        <v>3.3311000000000002</v>
      </c>
      <c r="I187" s="45">
        <v>10.115500000000001</v>
      </c>
      <c r="J187" s="45">
        <v>0.43480000000000002</v>
      </c>
      <c r="K187" s="45">
        <v>0.21329999999999999</v>
      </c>
      <c r="L187" s="45">
        <v>1.1554</v>
      </c>
      <c r="M187" s="45">
        <v>0.01</v>
      </c>
      <c r="N187" s="45">
        <v>1.1554</v>
      </c>
      <c r="O187" s="45">
        <v>0</v>
      </c>
      <c r="P187" s="45">
        <v>0</v>
      </c>
    </row>
    <row r="188" spans="1:16">
      <c r="A188" s="8">
        <v>45931</v>
      </c>
      <c r="B188" s="45">
        <v>9.5463000000000005</v>
      </c>
      <c r="C188" s="45">
        <v>3.9358</v>
      </c>
      <c r="D188" s="45">
        <v>9.7535000000000007</v>
      </c>
      <c r="E188" s="45">
        <v>0.38700000000000001</v>
      </c>
      <c r="F188" s="45">
        <v>0.15179999999999999</v>
      </c>
      <c r="G188" s="45">
        <v>10.1076</v>
      </c>
      <c r="H188" s="45">
        <v>3.9367999999999999</v>
      </c>
      <c r="I188" s="45">
        <v>10.345800000000001</v>
      </c>
      <c r="J188" s="45">
        <v>0.38700000000000001</v>
      </c>
      <c r="K188" s="45">
        <v>0.15179999999999999</v>
      </c>
      <c r="L188" s="45">
        <v>0.97060000000000002</v>
      </c>
      <c r="M188" s="45">
        <v>0.01</v>
      </c>
      <c r="N188" s="45">
        <v>0.97070000000000001</v>
      </c>
      <c r="O188" s="45">
        <v>0</v>
      </c>
      <c r="P188" s="45">
        <v>0</v>
      </c>
    </row>
    <row r="189" spans="1:16">
      <c r="A189" s="8">
        <v>45962</v>
      </c>
      <c r="B189" s="45">
        <v>9.2665000000000006</v>
      </c>
      <c r="C189" s="45">
        <v>3.9409000000000001</v>
      </c>
      <c r="D189" s="45">
        <v>9.4987999999999992</v>
      </c>
      <c r="E189" s="45">
        <v>0.23880000000000001</v>
      </c>
      <c r="F189" s="45">
        <v>0.16589999999999999</v>
      </c>
      <c r="G189" s="45">
        <v>9.9901</v>
      </c>
      <c r="H189" s="45">
        <v>3.9487000000000001</v>
      </c>
      <c r="I189" s="45">
        <v>10.269399999999999</v>
      </c>
      <c r="J189" s="45">
        <v>0.23880000000000001</v>
      </c>
      <c r="K189" s="45">
        <v>0.16589999999999999</v>
      </c>
      <c r="L189" s="45">
        <v>1.2243999999999999</v>
      </c>
      <c r="M189" s="45">
        <v>0.01</v>
      </c>
      <c r="N189" s="45">
        <v>1.2249000000000001</v>
      </c>
      <c r="O189" s="45">
        <v>0</v>
      </c>
      <c r="P18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268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hidden="1" outlineLevel="1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 hidden="1" outlineLevel="1" collapsed="1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 hidden="1" outlineLevel="1" collapsed="1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 hidden="1" outlineLevel="1" collapsed="1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 hidden="1" outlineLevel="1" collapsed="1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 hidden="1" outlineLevel="1" collapsed="1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 hidden="1" outlineLevel="1" collapsed="1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 hidden="1" outlineLevel="1" collapsed="1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 hidden="1" outlineLevel="1" collapsed="1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 hidden="1" outlineLevel="1" collapsed="1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 hidden="1" outlineLevel="1" collapsed="1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 hidden="1" outlineLevel="1" collapsed="1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 hidden="1" outlineLevel="1" collapsed="1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  <row r="171" spans="1:16" hidden="1" outlineLevel="1" collapsed="1">
      <c r="A171" s="8">
        <v>45413</v>
      </c>
      <c r="B171" s="45">
        <v>7.4555999999999996</v>
      </c>
      <c r="C171" s="45">
        <v>3.1297999999999999</v>
      </c>
      <c r="D171" s="45">
        <v>7.6867000000000001</v>
      </c>
      <c r="E171" s="45">
        <v>9.7666000000000004</v>
      </c>
      <c r="F171" s="45">
        <v>14.231299999999999</v>
      </c>
      <c r="G171" s="45">
        <v>11.4651</v>
      </c>
      <c r="H171" s="45">
        <v>4.3840000000000003</v>
      </c>
      <c r="I171" s="45">
        <v>12.521599999999999</v>
      </c>
      <c r="J171" s="45">
        <v>11.8843</v>
      </c>
      <c r="K171" s="45">
        <v>14.9598</v>
      </c>
      <c r="L171" s="45">
        <v>1.3257000000000001</v>
      </c>
      <c r="M171" s="45">
        <v>1.2500000000000001E-2</v>
      </c>
      <c r="N171" s="45">
        <v>1.4232</v>
      </c>
      <c r="O171" s="45">
        <v>1.5271999999999999</v>
      </c>
      <c r="P171" s="45">
        <v>3.1124999999999998</v>
      </c>
    </row>
    <row r="172" spans="1:16" hidden="1" outlineLevel="1" collapsed="1">
      <c r="A172" s="8">
        <v>45444</v>
      </c>
      <c r="B172" s="45">
        <v>7.5144000000000002</v>
      </c>
      <c r="C172" s="45">
        <v>2.6284000000000001</v>
      </c>
      <c r="D172" s="45">
        <v>7.8019999999999996</v>
      </c>
      <c r="E172" s="45">
        <v>9.6472999999999995</v>
      </c>
      <c r="F172" s="45">
        <v>14.0998</v>
      </c>
      <c r="G172" s="45">
        <v>11.576000000000001</v>
      </c>
      <c r="H172" s="45">
        <v>4.1886000000000001</v>
      </c>
      <c r="I172" s="45">
        <v>12.503500000000001</v>
      </c>
      <c r="J172" s="45">
        <v>11.835000000000001</v>
      </c>
      <c r="K172" s="45">
        <v>14.829499999999999</v>
      </c>
      <c r="L172" s="45">
        <v>1.3692</v>
      </c>
      <c r="M172" s="45">
        <v>1.18E-2</v>
      </c>
      <c r="N172" s="45">
        <v>1.5078</v>
      </c>
      <c r="O172" s="45">
        <v>1.4523999999999999</v>
      </c>
      <c r="P172" s="45">
        <v>3.3477000000000001</v>
      </c>
    </row>
    <row r="173" spans="1:16" hidden="1" outlineLevel="1" collapsed="1">
      <c r="A173" s="8">
        <v>45474</v>
      </c>
      <c r="B173" s="45">
        <v>7.5989000000000004</v>
      </c>
      <c r="C173" s="45">
        <v>2.6890000000000001</v>
      </c>
      <c r="D173" s="45">
        <v>7.9846000000000004</v>
      </c>
      <c r="E173" s="45">
        <v>9.2195</v>
      </c>
      <c r="F173" s="45">
        <v>13.033899999999999</v>
      </c>
      <c r="G173" s="45">
        <v>11.3461</v>
      </c>
      <c r="H173" s="45">
        <v>4.4885999999999999</v>
      </c>
      <c r="I173" s="45">
        <v>12.183199999999999</v>
      </c>
      <c r="J173" s="45">
        <v>11.408300000000001</v>
      </c>
      <c r="K173" s="45">
        <v>14.8028</v>
      </c>
      <c r="L173" s="45">
        <v>1.2621</v>
      </c>
      <c r="M173" s="45">
        <v>1.1299999999999999E-2</v>
      </c>
      <c r="N173" s="45">
        <v>1.4289000000000001</v>
      </c>
      <c r="O173" s="45">
        <v>1.2202</v>
      </c>
      <c r="P173" s="45">
        <v>2.1631999999999998</v>
      </c>
    </row>
    <row r="174" spans="1:16" hidden="1" outlineLevel="1" collapsed="1">
      <c r="A174" s="8">
        <v>45505</v>
      </c>
      <c r="B174" s="45">
        <v>7.0662000000000003</v>
      </c>
      <c r="C174" s="45">
        <v>2.9790000000000001</v>
      </c>
      <c r="D174" s="45">
        <v>7.2205000000000004</v>
      </c>
      <c r="E174" s="45">
        <v>9.5288000000000004</v>
      </c>
      <c r="F174" s="45">
        <v>12.0661</v>
      </c>
      <c r="G174" s="45">
        <v>11.136799999999999</v>
      </c>
      <c r="H174" s="45">
        <v>4.3639000000000001</v>
      </c>
      <c r="I174" s="45">
        <v>12.0686</v>
      </c>
      <c r="J174" s="45">
        <v>11.6175</v>
      </c>
      <c r="K174" s="45">
        <v>14.4495</v>
      </c>
      <c r="L174" s="45">
        <v>1.3449</v>
      </c>
      <c r="M174" s="45">
        <v>1.43E-2</v>
      </c>
      <c r="N174" s="45">
        <v>1.4461999999999999</v>
      </c>
      <c r="O174" s="45">
        <v>1.5295000000000001</v>
      </c>
      <c r="P174" s="45">
        <v>2.1019999999999999</v>
      </c>
    </row>
    <row r="175" spans="1:16" hidden="1" outlineLevel="1" collapsed="1">
      <c r="A175" s="8">
        <v>45536</v>
      </c>
      <c r="B175" s="45">
        <v>7.4104000000000001</v>
      </c>
      <c r="C175" s="45">
        <v>3.1185999999999998</v>
      </c>
      <c r="D175" s="45">
        <v>7.7664999999999997</v>
      </c>
      <c r="E175" s="45">
        <v>9.4026999999999994</v>
      </c>
      <c r="F175" s="45">
        <v>13.4133</v>
      </c>
      <c r="G175" s="45">
        <v>11.0677</v>
      </c>
      <c r="H175" s="45">
        <v>4.5368000000000004</v>
      </c>
      <c r="I175" s="45">
        <v>12.100899999999999</v>
      </c>
      <c r="J175" s="45">
        <v>11.4803</v>
      </c>
      <c r="K175" s="45">
        <v>14.121700000000001</v>
      </c>
      <c r="L175" s="45">
        <v>1.2737000000000001</v>
      </c>
      <c r="M175" s="45">
        <v>0.02</v>
      </c>
      <c r="N175" s="45">
        <v>1.3955</v>
      </c>
      <c r="O175" s="45">
        <v>1.5812999999999999</v>
      </c>
      <c r="P175" s="45">
        <v>3.4016999999999999</v>
      </c>
    </row>
    <row r="176" spans="1:16" hidden="1" outlineLevel="1" collapsed="1">
      <c r="A176" s="8">
        <v>45566</v>
      </c>
      <c r="B176" s="45">
        <v>7.0380000000000003</v>
      </c>
      <c r="C176" s="45">
        <v>3.1665000000000001</v>
      </c>
      <c r="D176" s="45">
        <v>7.2367999999999997</v>
      </c>
      <c r="E176" s="45">
        <v>10.1295</v>
      </c>
      <c r="F176" s="45">
        <v>6.5445000000000002</v>
      </c>
      <c r="G176" s="45">
        <v>10.801399999999999</v>
      </c>
      <c r="H176" s="45">
        <v>4.5608000000000004</v>
      </c>
      <c r="I176" s="45">
        <v>11.928599999999999</v>
      </c>
      <c r="J176" s="45">
        <v>11.8833</v>
      </c>
      <c r="K176" s="45">
        <v>13.564500000000001</v>
      </c>
      <c r="L176" s="45">
        <v>1.2524999999999999</v>
      </c>
      <c r="M176" s="45">
        <v>1.7899999999999999E-2</v>
      </c>
      <c r="N176" s="45">
        <v>1.3895</v>
      </c>
      <c r="O176" s="45">
        <v>1.4613</v>
      </c>
      <c r="P176" s="45">
        <v>1.9812000000000001</v>
      </c>
    </row>
    <row r="177" spans="1:16" collapsed="1">
      <c r="A177" s="8">
        <v>45597</v>
      </c>
      <c r="B177" s="45">
        <v>6.9554</v>
      </c>
      <c r="C177" s="45">
        <v>3.3212999999999999</v>
      </c>
      <c r="D177" s="45">
        <v>7.0160999999999998</v>
      </c>
      <c r="E177" s="45">
        <v>9.1466999999999992</v>
      </c>
      <c r="F177" s="45">
        <v>11.6282</v>
      </c>
      <c r="G177" s="45">
        <v>11.406599999999999</v>
      </c>
      <c r="H177" s="45">
        <v>4.6694000000000004</v>
      </c>
      <c r="I177" s="45">
        <v>12.101800000000001</v>
      </c>
      <c r="J177" s="45">
        <v>11.424300000000001</v>
      </c>
      <c r="K177" s="45">
        <v>13.3461</v>
      </c>
      <c r="L177" s="45">
        <v>1.2809999999999999</v>
      </c>
      <c r="M177" s="45">
        <v>1.9199999999999998E-2</v>
      </c>
      <c r="N177" s="45">
        <v>1.3434999999999999</v>
      </c>
      <c r="O177" s="45">
        <v>1.3307</v>
      </c>
      <c r="P177" s="45">
        <v>1.0789</v>
      </c>
    </row>
    <row r="178" spans="1:16">
      <c r="A178" s="8">
        <v>45627</v>
      </c>
      <c r="B178" s="45">
        <v>6.5919999999999996</v>
      </c>
      <c r="C178" s="45">
        <v>3.2905000000000002</v>
      </c>
      <c r="D178" s="45">
        <v>6.6679000000000004</v>
      </c>
      <c r="E178" s="45">
        <v>8.6216000000000008</v>
      </c>
      <c r="F178" s="45">
        <v>10.0145</v>
      </c>
      <c r="G178" s="45">
        <v>10.952299999999999</v>
      </c>
      <c r="H178" s="45">
        <v>4.6951000000000001</v>
      </c>
      <c r="I178" s="45">
        <v>12.087</v>
      </c>
      <c r="J178" s="45">
        <v>11.5596</v>
      </c>
      <c r="K178" s="45">
        <v>13.1988</v>
      </c>
      <c r="L178" s="45">
        <v>1.3486</v>
      </c>
      <c r="M178" s="45">
        <v>1.46E-2</v>
      </c>
      <c r="N178" s="45">
        <v>1.4477</v>
      </c>
      <c r="O178" s="45">
        <v>1.4619</v>
      </c>
      <c r="P178" s="45">
        <v>2.0091999999999999</v>
      </c>
    </row>
    <row r="179" spans="1:16">
      <c r="A179" s="8">
        <v>45658</v>
      </c>
      <c r="B179" s="45">
        <v>7.1505999999999998</v>
      </c>
      <c r="C179" s="45">
        <v>2.9765000000000001</v>
      </c>
      <c r="D179" s="45">
        <v>7.2232000000000003</v>
      </c>
      <c r="E179" s="45">
        <v>9.4634</v>
      </c>
      <c r="F179" s="45">
        <v>9.6555999999999997</v>
      </c>
      <c r="G179" s="45">
        <v>11.4162</v>
      </c>
      <c r="H179" s="45">
        <v>4.6444000000000001</v>
      </c>
      <c r="I179" s="45">
        <v>12.279</v>
      </c>
      <c r="J179" s="45">
        <v>11.8744</v>
      </c>
      <c r="K179" s="45">
        <v>13.1043</v>
      </c>
      <c r="L179" s="45">
        <v>1.1473</v>
      </c>
      <c r="M179" s="45">
        <v>1.6299999999999999E-2</v>
      </c>
      <c r="N179" s="45">
        <v>1.2373000000000001</v>
      </c>
      <c r="O179" s="45">
        <v>1.1659999999999999</v>
      </c>
      <c r="P179" s="45">
        <v>2.0381999999999998</v>
      </c>
    </row>
    <row r="180" spans="1:16">
      <c r="A180" s="8">
        <v>45689</v>
      </c>
      <c r="B180" s="45">
        <v>7.4983000000000004</v>
      </c>
      <c r="C180" s="45">
        <v>3.6429</v>
      </c>
      <c r="D180" s="45">
        <v>7.6726999999999999</v>
      </c>
      <c r="E180" s="45">
        <v>9.1283999999999992</v>
      </c>
      <c r="F180" s="45">
        <v>10.924799999999999</v>
      </c>
      <c r="G180" s="45">
        <v>11.3886</v>
      </c>
      <c r="H180" s="45">
        <v>5.0979999999999999</v>
      </c>
      <c r="I180" s="45">
        <v>12.427</v>
      </c>
      <c r="J180" s="45">
        <v>11.679</v>
      </c>
      <c r="K180" s="45">
        <v>13.170299999999999</v>
      </c>
      <c r="L180" s="45">
        <v>1.1876</v>
      </c>
      <c r="M180" s="45">
        <v>1.4200000000000001E-2</v>
      </c>
      <c r="N180" s="45">
        <v>1.2864</v>
      </c>
      <c r="O180" s="45">
        <v>1.3786</v>
      </c>
      <c r="P180" s="45">
        <v>1.3778999999999999</v>
      </c>
    </row>
    <row r="181" spans="1:16">
      <c r="A181" s="8">
        <v>45717</v>
      </c>
      <c r="B181" s="45">
        <v>7.1430999999999996</v>
      </c>
      <c r="C181" s="45">
        <v>3.4163999999999999</v>
      </c>
      <c r="D181" s="45">
        <v>7.2046999999999999</v>
      </c>
      <c r="E181" s="45">
        <v>9.4626999999999999</v>
      </c>
      <c r="F181" s="45">
        <v>10.145099999999999</v>
      </c>
      <c r="G181" s="45">
        <v>11.6936</v>
      </c>
      <c r="H181" s="45">
        <v>4.9231999999999996</v>
      </c>
      <c r="I181" s="45">
        <v>12.7567</v>
      </c>
      <c r="J181" s="45">
        <v>11.7011</v>
      </c>
      <c r="K181" s="45">
        <v>13.7562</v>
      </c>
      <c r="L181" s="45">
        <v>1.2064999999999999</v>
      </c>
      <c r="M181" s="45">
        <v>1.7000000000000001E-2</v>
      </c>
      <c r="N181" s="45">
        <v>1.2901</v>
      </c>
      <c r="O181" s="45">
        <v>1.3243</v>
      </c>
      <c r="P181" s="45">
        <v>1.476</v>
      </c>
    </row>
    <row r="182" spans="1:16">
      <c r="A182" s="8">
        <v>45748</v>
      </c>
      <c r="B182" s="45">
        <v>7.5824999999999996</v>
      </c>
      <c r="C182" s="45">
        <v>3.0394000000000001</v>
      </c>
      <c r="D182" s="45">
        <v>7.9562999999999997</v>
      </c>
      <c r="E182" s="45">
        <v>9.0861000000000001</v>
      </c>
      <c r="F182" s="45">
        <v>9.3406000000000002</v>
      </c>
      <c r="G182" s="45">
        <v>11.755800000000001</v>
      </c>
      <c r="H182" s="45">
        <v>4.5499000000000001</v>
      </c>
      <c r="I182" s="45">
        <v>12.912100000000001</v>
      </c>
      <c r="J182" s="45">
        <v>11.831899999999999</v>
      </c>
      <c r="K182" s="45">
        <v>13.7532</v>
      </c>
      <c r="L182" s="45">
        <v>1.1363000000000001</v>
      </c>
      <c r="M182" s="45">
        <v>1.35E-2</v>
      </c>
      <c r="N182" s="45">
        <v>1.2118</v>
      </c>
      <c r="O182" s="45">
        <v>1.6596</v>
      </c>
      <c r="P182" s="45">
        <v>1.2061999999999999</v>
      </c>
    </row>
    <row r="183" spans="1:16">
      <c r="A183" s="8">
        <v>45778</v>
      </c>
      <c r="B183" s="45">
        <v>7.7141000000000002</v>
      </c>
      <c r="C183" s="45">
        <v>3.9895999999999998</v>
      </c>
      <c r="D183" s="45">
        <v>7.8894000000000002</v>
      </c>
      <c r="E183" s="45">
        <v>9.7914999999999992</v>
      </c>
      <c r="F183" s="45">
        <v>10.1945</v>
      </c>
      <c r="G183" s="45">
        <v>11.781499999999999</v>
      </c>
      <c r="H183" s="45">
        <v>5.5061</v>
      </c>
      <c r="I183" s="45">
        <v>13.0267</v>
      </c>
      <c r="J183" s="45">
        <v>11.553100000000001</v>
      </c>
      <c r="K183" s="45">
        <v>12.894</v>
      </c>
      <c r="L183" s="45">
        <v>1.1719999999999999</v>
      </c>
      <c r="M183" s="45">
        <v>1.5599999999999999E-2</v>
      </c>
      <c r="N183" s="45">
        <v>1.2813000000000001</v>
      </c>
      <c r="O183" s="45">
        <v>1.1428</v>
      </c>
      <c r="P183" s="45">
        <v>1.4498</v>
      </c>
    </row>
    <row r="184" spans="1:16">
      <c r="A184" s="8">
        <v>45809</v>
      </c>
      <c r="B184" s="45">
        <v>7.0042</v>
      </c>
      <c r="C184" s="45">
        <v>3.9464999999999999</v>
      </c>
      <c r="D184" s="45">
        <v>6.9287000000000001</v>
      </c>
      <c r="E184" s="45">
        <v>9.5249000000000006</v>
      </c>
      <c r="F184" s="45">
        <v>10.924799999999999</v>
      </c>
      <c r="G184" s="45">
        <v>11.9482</v>
      </c>
      <c r="H184" s="45">
        <v>5.5186000000000002</v>
      </c>
      <c r="I184" s="45">
        <v>13.1433</v>
      </c>
      <c r="J184" s="45">
        <v>11.628299999999999</v>
      </c>
      <c r="K184" s="45">
        <v>13.453799999999999</v>
      </c>
      <c r="L184" s="45">
        <v>1.2254</v>
      </c>
      <c r="M184" s="45">
        <v>1.49E-2</v>
      </c>
      <c r="N184" s="45">
        <v>1.3041</v>
      </c>
      <c r="O184" s="45">
        <v>1.2176</v>
      </c>
      <c r="P184" s="45">
        <v>1.5148999999999999</v>
      </c>
    </row>
    <row r="185" spans="1:16">
      <c r="A185" s="8">
        <v>45839</v>
      </c>
      <c r="B185" s="45">
        <v>7.5526999999999997</v>
      </c>
      <c r="C185" s="45">
        <v>3.4076</v>
      </c>
      <c r="D185" s="45">
        <v>7.6344000000000003</v>
      </c>
      <c r="E185" s="45">
        <v>10.169499999999999</v>
      </c>
      <c r="F185" s="45">
        <v>10.8322</v>
      </c>
      <c r="G185" s="45">
        <v>11.823</v>
      </c>
      <c r="H185" s="45">
        <v>4.8215000000000003</v>
      </c>
      <c r="I185" s="45">
        <v>12.978300000000001</v>
      </c>
      <c r="J185" s="45">
        <v>12.1091</v>
      </c>
      <c r="K185" s="45">
        <v>13.7845</v>
      </c>
      <c r="L185" s="45">
        <v>1.1044</v>
      </c>
      <c r="M185" s="45">
        <v>1.4999999999999999E-2</v>
      </c>
      <c r="N185" s="45">
        <v>1.1940999999999999</v>
      </c>
      <c r="O185" s="45">
        <v>1.1701999999999999</v>
      </c>
      <c r="P185" s="45">
        <v>1.5907</v>
      </c>
    </row>
    <row r="186" spans="1:16">
      <c r="A186" s="8">
        <v>45870</v>
      </c>
      <c r="B186" s="45">
        <v>7.4637000000000002</v>
      </c>
      <c r="C186" s="45">
        <v>3.0238999999999998</v>
      </c>
      <c r="D186" s="45">
        <v>7.5115999999999996</v>
      </c>
      <c r="E186" s="45">
        <v>10.0581</v>
      </c>
      <c r="F186" s="45">
        <v>11.0633</v>
      </c>
      <c r="G186" s="45">
        <v>11.834899999999999</v>
      </c>
      <c r="H186" s="45">
        <v>4.7023999999999999</v>
      </c>
      <c r="I186" s="45">
        <v>12.647500000000001</v>
      </c>
      <c r="J186" s="45">
        <v>12.672599999999999</v>
      </c>
      <c r="K186" s="45">
        <v>13.657400000000001</v>
      </c>
      <c r="L186" s="45">
        <v>1.1953</v>
      </c>
      <c r="M186" s="45">
        <v>1.6400000000000001E-2</v>
      </c>
      <c r="N186" s="45">
        <v>1.3023</v>
      </c>
      <c r="O186" s="45">
        <v>1.2424999999999999</v>
      </c>
      <c r="P186" s="45">
        <v>1.7735000000000001</v>
      </c>
    </row>
    <row r="187" spans="1:16">
      <c r="A187" s="8">
        <v>45901</v>
      </c>
      <c r="B187" s="45">
        <v>7.2584999999999997</v>
      </c>
      <c r="C187" s="45">
        <v>4.0082000000000004</v>
      </c>
      <c r="D187" s="45">
        <v>7.5355999999999996</v>
      </c>
      <c r="E187" s="45">
        <v>9.3363999999999994</v>
      </c>
      <c r="F187" s="45">
        <v>4.1273999999999997</v>
      </c>
      <c r="G187" s="45">
        <v>11.836600000000001</v>
      </c>
      <c r="H187" s="45">
        <v>5.4661999999999997</v>
      </c>
      <c r="I187" s="45">
        <v>12.9833</v>
      </c>
      <c r="J187" s="45">
        <v>12.8834</v>
      </c>
      <c r="K187" s="45">
        <v>4.3703000000000003</v>
      </c>
      <c r="L187" s="45">
        <v>1.1389</v>
      </c>
      <c r="M187" s="45">
        <v>9.9000000000000008E-3</v>
      </c>
      <c r="N187" s="45">
        <v>1.2155</v>
      </c>
      <c r="O187" s="45">
        <v>1.3895999999999999</v>
      </c>
      <c r="P187" s="45">
        <v>3</v>
      </c>
    </row>
    <row r="188" spans="1:16">
      <c r="A188" s="8">
        <v>45931</v>
      </c>
      <c r="B188" s="45">
        <v>6.9226999999999999</v>
      </c>
      <c r="C188" s="45">
        <v>2.9975999999999998</v>
      </c>
      <c r="D188" s="45">
        <v>7.0907</v>
      </c>
      <c r="E188" s="45">
        <v>10.192500000000001</v>
      </c>
      <c r="F188" s="45">
        <v>5.3018999999999998</v>
      </c>
      <c r="G188" s="45">
        <v>11.465999999999999</v>
      </c>
      <c r="H188" s="45">
        <v>4.6623000000000001</v>
      </c>
      <c r="I188" s="45">
        <v>12.322800000000001</v>
      </c>
      <c r="J188" s="45">
        <v>13.084</v>
      </c>
      <c r="K188" s="45">
        <v>5.7005999999999997</v>
      </c>
      <c r="L188" s="45">
        <v>1.0691999999999999</v>
      </c>
      <c r="M188" s="45">
        <v>2.23E-2</v>
      </c>
      <c r="N188" s="45">
        <v>1.1672</v>
      </c>
      <c r="O188" s="45">
        <v>1.1940999999999999</v>
      </c>
      <c r="P188" s="45">
        <v>2.7835999999999999</v>
      </c>
    </row>
    <row r="189" spans="1:16">
      <c r="A189" s="8">
        <v>45962</v>
      </c>
      <c r="B189" s="45">
        <v>7.4341999999999997</v>
      </c>
      <c r="C189" s="45">
        <v>3.2974999999999999</v>
      </c>
      <c r="D189" s="45">
        <v>7.7984999999999998</v>
      </c>
      <c r="E189" s="45">
        <v>10.0639</v>
      </c>
      <c r="F189" s="45">
        <v>2.4927999999999999</v>
      </c>
      <c r="G189" s="45">
        <v>11.4138</v>
      </c>
      <c r="H189" s="45">
        <v>4.8422000000000001</v>
      </c>
      <c r="I189" s="45">
        <v>12.313800000000001</v>
      </c>
      <c r="J189" s="45">
        <v>13.3813</v>
      </c>
      <c r="K189" s="45">
        <v>2.5124</v>
      </c>
      <c r="L189" s="45">
        <v>1.0885</v>
      </c>
      <c r="M189" s="45">
        <v>1.0200000000000001E-2</v>
      </c>
      <c r="N189" s="45">
        <v>1.2068000000000001</v>
      </c>
      <c r="O189" s="45">
        <v>1.1644000000000001</v>
      </c>
      <c r="P189" s="45">
        <v>2.3483000000000001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214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hidden="1" outlineLevel="1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 hidden="1" outlineLevel="1" collapsed="1">
      <c r="A159" s="48">
        <v>45047</v>
      </c>
      <c r="B159" s="147">
        <v>2</v>
      </c>
      <c r="C159" s="147">
        <v>3</v>
      </c>
      <c r="D159" s="19">
        <v>407</v>
      </c>
    </row>
    <row r="160" spans="1:4" hidden="1" outlineLevel="1" collapsed="1">
      <c r="A160" s="48">
        <v>45078</v>
      </c>
      <c r="B160" s="147">
        <v>2</v>
      </c>
      <c r="C160" s="147">
        <v>3</v>
      </c>
      <c r="D160" s="19">
        <v>405</v>
      </c>
    </row>
    <row r="161" spans="1:4" hidden="1" outlineLevel="1" collapsed="1">
      <c r="A161" s="48">
        <v>45108</v>
      </c>
      <c r="B161" s="147">
        <v>2</v>
      </c>
      <c r="C161" s="147">
        <v>3</v>
      </c>
      <c r="D161" s="19">
        <v>405</v>
      </c>
    </row>
    <row r="162" spans="1:4" hidden="1" outlineLevel="1" collapsed="1">
      <c r="A162" s="48">
        <v>45139</v>
      </c>
      <c r="B162" s="147">
        <v>2</v>
      </c>
      <c r="C162" s="147">
        <v>3</v>
      </c>
      <c r="D162" s="19">
        <v>405</v>
      </c>
    </row>
    <row r="163" spans="1:4" hidden="1" outlineLevel="1" collapsed="1">
      <c r="A163" s="48">
        <v>45170</v>
      </c>
      <c r="B163" s="147">
        <v>2</v>
      </c>
      <c r="C163" s="147">
        <v>3</v>
      </c>
      <c r="D163" s="19">
        <v>399</v>
      </c>
    </row>
    <row r="164" spans="1:4" hidden="1" outlineLevel="1" collapsed="1">
      <c r="A164" s="48">
        <v>45200</v>
      </c>
      <c r="B164" s="147">
        <v>2</v>
      </c>
      <c r="C164" s="147">
        <v>3</v>
      </c>
      <c r="D164" s="19">
        <v>399</v>
      </c>
    </row>
    <row r="165" spans="1:4" hidden="1" outlineLevel="1" collapsed="1">
      <c r="A165" s="48">
        <v>45231</v>
      </c>
      <c r="B165" s="147">
        <v>2</v>
      </c>
      <c r="C165" s="147">
        <v>3</v>
      </c>
      <c r="D165" s="19">
        <v>399</v>
      </c>
    </row>
    <row r="166" spans="1:4" hidden="1" outlineLevel="1" collapsed="1">
      <c r="A166" s="48">
        <v>45261</v>
      </c>
      <c r="B166" s="147">
        <v>2</v>
      </c>
      <c r="C166" s="147">
        <v>3</v>
      </c>
      <c r="D166" s="19">
        <v>400</v>
      </c>
    </row>
    <row r="167" spans="1:4" hidden="1" outlineLevel="1" collapsed="1">
      <c r="A167" s="48">
        <v>45292</v>
      </c>
      <c r="B167" s="147">
        <v>2</v>
      </c>
      <c r="C167" s="147">
        <v>3</v>
      </c>
      <c r="D167" s="19">
        <v>400</v>
      </c>
    </row>
    <row r="168" spans="1:4" hidden="1" outlineLevel="1" collapsed="1">
      <c r="A168" s="48">
        <v>45323</v>
      </c>
      <c r="B168" s="147">
        <v>2</v>
      </c>
      <c r="C168" s="147">
        <v>3</v>
      </c>
      <c r="D168" s="19">
        <v>400</v>
      </c>
    </row>
    <row r="169" spans="1:4" hidden="1" outlineLevel="1" collapsed="1">
      <c r="A169" s="48">
        <v>45352</v>
      </c>
      <c r="B169" s="147">
        <v>2</v>
      </c>
      <c r="C169" s="147">
        <v>3</v>
      </c>
      <c r="D169" s="19">
        <v>393</v>
      </c>
    </row>
    <row r="170" spans="1:4" hidden="1" outlineLevel="1" collapsed="1">
      <c r="A170" s="48">
        <v>45383</v>
      </c>
      <c r="B170" s="147">
        <v>2</v>
      </c>
      <c r="C170" s="147">
        <v>3</v>
      </c>
      <c r="D170" s="19">
        <v>393</v>
      </c>
    </row>
    <row r="171" spans="1:4" hidden="1" outlineLevel="1" collapsed="1">
      <c r="A171" s="48">
        <v>45413</v>
      </c>
      <c r="B171" s="147">
        <v>2</v>
      </c>
      <c r="C171" s="147">
        <v>3</v>
      </c>
      <c r="D171" s="19">
        <v>393</v>
      </c>
    </row>
    <row r="172" spans="1:4" hidden="1" outlineLevel="1" collapsed="1">
      <c r="A172" s="48">
        <v>45444</v>
      </c>
      <c r="B172" s="147">
        <v>2</v>
      </c>
      <c r="C172" s="147">
        <v>3</v>
      </c>
      <c r="D172" s="19">
        <v>391</v>
      </c>
    </row>
    <row r="173" spans="1:4" hidden="1" outlineLevel="1" collapsed="1">
      <c r="A173" s="48">
        <v>45474</v>
      </c>
      <c r="B173" s="147">
        <v>2</v>
      </c>
      <c r="C173" s="147">
        <v>3</v>
      </c>
      <c r="D173" s="19">
        <v>391</v>
      </c>
    </row>
    <row r="174" spans="1:4" hidden="1" outlineLevel="1" collapsed="1">
      <c r="A174" s="48">
        <v>45505</v>
      </c>
      <c r="B174" s="147">
        <v>2</v>
      </c>
      <c r="C174" s="147">
        <v>3</v>
      </c>
      <c r="D174" s="19">
        <v>391</v>
      </c>
    </row>
    <row r="175" spans="1:4" hidden="1" outlineLevel="1" collapsed="1">
      <c r="A175" s="48">
        <v>45536</v>
      </c>
      <c r="B175" s="147">
        <v>2</v>
      </c>
      <c r="C175" s="147">
        <v>3</v>
      </c>
      <c r="D175" s="19">
        <v>391</v>
      </c>
    </row>
    <row r="176" spans="1:4" hidden="1" outlineLevel="1" collapsed="1">
      <c r="A176" s="48">
        <v>45566</v>
      </c>
      <c r="B176" s="147">
        <v>2</v>
      </c>
      <c r="C176" s="147">
        <v>3</v>
      </c>
      <c r="D176" s="19">
        <v>391</v>
      </c>
    </row>
    <row r="177" spans="1:4" collapsed="1">
      <c r="A177" s="48">
        <v>45597</v>
      </c>
      <c r="B177" s="147">
        <v>2</v>
      </c>
      <c r="C177" s="147">
        <v>3</v>
      </c>
      <c r="D177" s="19">
        <v>391</v>
      </c>
    </row>
    <row r="178" spans="1:4">
      <c r="A178" s="48">
        <v>45627</v>
      </c>
      <c r="B178" s="147">
        <v>2</v>
      </c>
      <c r="C178" s="147">
        <v>3</v>
      </c>
      <c r="D178" s="19">
        <v>386</v>
      </c>
    </row>
    <row r="179" spans="1:4">
      <c r="A179" s="48">
        <v>45658</v>
      </c>
      <c r="B179" s="147">
        <v>2</v>
      </c>
      <c r="C179" s="147">
        <v>3</v>
      </c>
      <c r="D179" s="19">
        <v>386</v>
      </c>
    </row>
    <row r="180" spans="1:4">
      <c r="A180" s="48">
        <v>45689</v>
      </c>
      <c r="B180" s="147">
        <v>2</v>
      </c>
      <c r="C180" s="147">
        <v>3</v>
      </c>
      <c r="D180" s="19">
        <v>386</v>
      </c>
    </row>
    <row r="181" spans="1:4">
      <c r="A181" s="48">
        <v>45717</v>
      </c>
      <c r="B181" s="147">
        <v>2</v>
      </c>
      <c r="C181" s="147">
        <v>3</v>
      </c>
      <c r="D181" s="19">
        <v>386</v>
      </c>
    </row>
    <row r="182" spans="1:4">
      <c r="A182" s="48">
        <v>45748</v>
      </c>
      <c r="B182" s="147">
        <v>2</v>
      </c>
      <c r="C182" s="147">
        <v>3</v>
      </c>
      <c r="D182" s="19">
        <v>386</v>
      </c>
    </row>
    <row r="183" spans="1:4">
      <c r="A183" s="48">
        <v>45778</v>
      </c>
      <c r="B183" s="147">
        <v>2</v>
      </c>
      <c r="C183" s="147">
        <v>3</v>
      </c>
      <c r="D183" s="19">
        <v>386</v>
      </c>
    </row>
    <row r="184" spans="1:4">
      <c r="A184" s="48">
        <v>45809</v>
      </c>
      <c r="B184" s="147">
        <v>2</v>
      </c>
      <c r="C184" s="147">
        <v>3</v>
      </c>
      <c r="D184" s="19">
        <v>381</v>
      </c>
    </row>
    <row r="185" spans="1:4">
      <c r="A185" s="48">
        <v>45839</v>
      </c>
      <c r="B185" s="147">
        <v>2</v>
      </c>
      <c r="C185" s="147">
        <v>3</v>
      </c>
      <c r="D185" s="19">
        <v>381</v>
      </c>
    </row>
    <row r="186" spans="1:4">
      <c r="A186" s="48">
        <v>45870</v>
      </c>
      <c r="B186" s="147">
        <v>2</v>
      </c>
      <c r="C186" s="147">
        <v>3</v>
      </c>
      <c r="D186" s="19">
        <v>381</v>
      </c>
    </row>
    <row r="187" spans="1:4">
      <c r="A187" s="48">
        <v>45901</v>
      </c>
      <c r="B187" s="147">
        <v>2</v>
      </c>
      <c r="C187" s="147">
        <v>3</v>
      </c>
      <c r="D187" s="19">
        <v>380</v>
      </c>
    </row>
    <row r="188" spans="1:4">
      <c r="A188" s="48">
        <v>45931</v>
      </c>
      <c r="B188" s="147">
        <v>2</v>
      </c>
      <c r="C188" s="147">
        <v>3</v>
      </c>
      <c r="D188" s="19">
        <v>380</v>
      </c>
    </row>
    <row r="189" spans="1:4">
      <c r="A189" s="48">
        <v>45962</v>
      </c>
      <c r="B189" s="147">
        <v>2</v>
      </c>
      <c r="C189" s="147">
        <v>3</v>
      </c>
      <c r="D189" s="19">
        <v>380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176</v>
      </c>
      <c r="B1" s="51">
        <v>2025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45962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227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925792.02295031003</v>
      </c>
      <c r="C11" s="77">
        <f>IF(ISERROR(VLOOKUP($A$6,'Кредити НФК'!$A$10:$M$200,2,0)),"–",VLOOKUP($A$6,'Кредити НФК'!$A$10:$M$200,2,0))</f>
        <v>39643.907633219998</v>
      </c>
      <c r="D11" s="78">
        <f t="shared" ref="D11:D16" si="0">IF(ISERROR(C11/B11*100),"–",C11/B11*100)</f>
        <v>4.2821612900576707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24.486871137098134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30.671494658465321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3.5693401495948507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643228.42461612995</v>
      </c>
      <c r="C12" s="77">
        <f>IF(ISERROR(VLOOKUP($A$6,'Кредити НФК'!$A$10:$M$200,6,0)),"–",VLOOKUP($A$6,'Кредити НФК'!$A$10:$M$200,6,0))</f>
        <v>26888.27803619</v>
      </c>
      <c r="D12" s="78">
        <f t="shared" si="0"/>
        <v>4.1802067519383277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22.713537626650876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26.900859592436262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3.1204686727613193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282563.59833418002</v>
      </c>
      <c r="C13" s="77">
        <f>IF(ISERROR(VLOOKUP($A$6,'Кредити НФК'!$A$10:$M$200,10,0)),"–",VLOOKUP($A$6,'Кредити НФК'!$A$10:$M$200,10,0))</f>
        <v>12755.62959703</v>
      </c>
      <c r="D13" s="78">
        <f t="shared" si="0"/>
        <v>4.5142508349374415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28.398140903644617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39.40287184404221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4.5284597649743858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367716.46912323998</v>
      </c>
      <c r="C14" s="77">
        <f>IF(ISERROR(VLOOKUP($A$6,'Кредити ДГ'!$A$10:$M$200,2,0)),"–",VLOOKUP($A$6,'Кредити ДГ'!$A$10:$M$200,2,0))</f>
        <v>13039.78169596</v>
      </c>
      <c r="D14" s="78">
        <f t="shared" si="0"/>
        <v>3.5461511220999253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16.653895817497016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16.431214095212468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2.2790735394635959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357225.84285413002</v>
      </c>
      <c r="C15" s="77">
        <f>IF(ISERROR(VLOOKUP($A$6,'Кредити ДГ'!$A$10:$M$200,6,0)),"–",VLOOKUP($A$6,'Кредити ДГ'!$A$10:$M$200,6,0))</f>
        <v>12349.75020058</v>
      </c>
      <c r="D15" s="78">
        <f t="shared" si="0"/>
        <v>3.4571267582180245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19.658361789735963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19.412594772218554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2.3878097428654144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10490.62626911</v>
      </c>
      <c r="C16" s="84">
        <f>IF(ISERROR(VLOOKUP($A$6,'Кредити ДГ'!$A$10:$M$200,10,0)),"–",VLOOKUP($A$6,'Кредити ДГ'!$A$10:$M$200,10,0))</f>
        <v>690.03149538000002</v>
      </c>
      <c r="D16" s="85">
        <f t="shared" si="0"/>
        <v>6.5776005900793635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-19.514608929620792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-19.527494111085844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0.37130905271310155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1212151.0550241699</v>
      </c>
      <c r="C18" s="77">
        <f>IF(ISERROR(VLOOKUP($A$6,'Депозити НФК'!$A$10:$S$200,2,0)),"–",VLOOKUP($A$6,'Депозити НФК'!$A$10:$S$200,2,0))</f>
        <v>46039.327973259999</v>
      </c>
      <c r="D18" s="78">
        <f>IF(ISERROR(C18/B18*100),"–",C18/B18*100)</f>
        <v>3.7981510458151595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-0.1277789863211467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-10.797102073279348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0.12635013828598574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900301.63345227018</v>
      </c>
      <c r="C19" s="77">
        <f>IF(ISERROR(VLOOKUP($A$6,'Депозити НФК'!$A$10:$S$200,8,0)),"–",VLOOKUP($A$6,'Депозити НФК'!$A$10:$S$200,8,0))</f>
        <v>26807.232952860002</v>
      </c>
      <c r="D19" s="78">
        <f t="shared" ref="D19:D23" si="1">IF(ISERROR(C19/B19*100),"–",C19/B19*100)</f>
        <v>2.9775835072147738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1.5719503784106621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-16.20804627573672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-0.79617576922737499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311849.42157190002</v>
      </c>
      <c r="C20" s="77">
        <f>IF(ISERROR(VLOOKUP($A$6,'Депозити НФК'!$A$10:$S$200,14,0)),"–",VLOOKUP($A$6,'Депозити НФК'!$A$10:$S$200,14,0))</f>
        <v>19232.0950204</v>
      </c>
      <c r="D20" s="78">
        <f t="shared" si="1"/>
        <v>6.1671094092332144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-2.4042508140616548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-1.9736403532860436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1.4412422146328225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1536080.5690055494</v>
      </c>
      <c r="C21" s="77">
        <f>IF(ISERROR(VLOOKUP($A$6,'Депозити ДГ'!$A$10:$S$200,2,0)),"–",VLOOKUP($A$6,'Депозити ДГ'!$A$10:$S$200,2,0))</f>
        <v>67162.483293409998</v>
      </c>
      <c r="D21" s="78">
        <f t="shared" si="1"/>
        <v>4.3723281609434483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9.6346453556721769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7.5572881988077825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0.89468680640409559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1016426.5551444499</v>
      </c>
      <c r="C22" s="77">
        <f>IF(ISERROR(VLOOKUP($A$6,'Депозити ДГ'!$A$10:$S$200,8,0)),"–",VLOOKUP($A$6,'Депозити ДГ'!$A$10:$S$200,8,0))</f>
        <v>37760.636879639998</v>
      </c>
      <c r="D22" s="78">
        <f t="shared" si="1"/>
        <v>3.7150384047447118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15.600785352142822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11.740595922373558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1.0328482645543033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519654.01386110001</v>
      </c>
      <c r="C23" s="84">
        <f>IF(ISERROR(VLOOKUP($A$6,'Депозити ДГ'!$A$10:$S$200,14,0)),"–",VLOOKUP($A$6,'Депозити ДГ'!$A$10:$S$200,14,0))</f>
        <v>29401.846413769999</v>
      </c>
      <c r="D23" s="85">
        <f t="shared" si="1"/>
        <v>5.6579658060004734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2.8195334674358037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2.6230679727429447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0.71780007835748449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13.732799999999999</v>
      </c>
      <c r="F28" s="79">
        <f>IF(ISERROR(VLOOKUP($A$6,'% ставки за кредитами НФК'!$A$10:$S$200,2,0)),"–",VLOOKUP($A$6,'% ставки за кредитами НФК'!$A$10:$S$200,2,0))</f>
        <v>15.6995</v>
      </c>
      <c r="G28" s="79">
        <f>IF(ISERROR(IF(F28=0,"–",F28-E28)),"–",IF(F28=0,"–",F28-E28))</f>
        <v>1.9667000000000012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15.433999999999999</v>
      </c>
      <c r="F29" s="79">
        <f>IF(ISERROR(VLOOKUP($A$6,'% ставки за кредитами НФК'!$A$10:$S$200,8,0)),"–",VLOOKUP($A$6,'% ставки за кредитами НФК'!$A$10:$S$200,8,0))</f>
        <v>17.6539</v>
      </c>
      <c r="G29" s="79">
        <f t="shared" ref="G29:G37" si="2">IF(ISERROR(IF(F29=0,"–",F29-E29)),"–",IF(F29=0,"–",F29-E29))</f>
        <v>2.2199000000000009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15.046200000000001</v>
      </c>
      <c r="F30" s="79">
        <f>IF(ISERROR(VLOOKUP($A$6,'% ставки за кредитами НФК'!$A$10:$S$200,10,0)),"–",VLOOKUP($A$6,'% ставки за кредитами НФК'!$A$10:$S$200,10,0))</f>
        <v>17.708100000000002</v>
      </c>
      <c r="G30" s="79">
        <f t="shared" si="2"/>
        <v>2.661900000000001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5.5198</v>
      </c>
      <c r="F31" s="79">
        <f>IF(ISERROR(VLOOKUP($A$6,'% ставки за кредитами НФК'!$A$10:$S$200,14,0)),"–",VLOOKUP($A$6,'% ставки за кредитами НФК'!$A$10:$S$200,14,0))</f>
        <v>5.8033000000000001</v>
      </c>
      <c r="G31" s="79">
        <f t="shared" si="2"/>
        <v>0.28350000000000009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5.5167999999999999</v>
      </c>
      <c r="F32" s="79">
        <f>IF(ISERROR(VLOOKUP($A$6,'% ставки за кредитами НФК'!$A$10:$S$200,16,0)),"–",VLOOKUP($A$6,'% ставки за кредитами НФК'!$A$10:$S$200,16,0))</f>
        <v>5.8033000000000001</v>
      </c>
      <c r="G32" s="79">
        <f t="shared" si="2"/>
        <v>0.2865000000000002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27.844200000000001</v>
      </c>
      <c r="F33" s="79">
        <f>IF(ISERROR(VLOOKUP($A$6,'% ставки за кредитами ДГ'!$A$10:$S$200,2,0)),"–",VLOOKUP($A$6,'% ставки за кредитами ДГ'!$A$10:$S$200,2,0))</f>
        <v>34.702300000000001</v>
      </c>
      <c r="G33" s="79">
        <f t="shared" si="2"/>
        <v>6.8581000000000003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27.852699999999999</v>
      </c>
      <c r="F34" s="79">
        <f>IF(ISERROR(VLOOKUP($A$6,'% ставки за кредитами ДГ'!$A$10:$S$200,8,0)),"–",VLOOKUP($A$6,'% ставки за кредитами ДГ'!$A$10:$S$200,8,0))</f>
        <v>34.7057</v>
      </c>
      <c r="G34" s="79">
        <f t="shared" si="2"/>
        <v>6.8530000000000015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34.517899999999997</v>
      </c>
      <c r="F35" s="79">
        <f>IF(ISERROR(VLOOKUP($A$6,'% ставки за кредитами ДГ'!$A$10:$S$200,10,0)),"–",VLOOKUP($A$6,'% ставки за кредитами ДГ'!$A$10:$S$200,10,0))</f>
        <v>34.6511</v>
      </c>
      <c r="G35" s="79">
        <f t="shared" si="2"/>
        <v>0.13320000000000221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15.506600000000001</v>
      </c>
      <c r="F36" s="79">
        <f>IF(ISERROR(VLOOKUP($A$6,'% ставки за кредитами ДГ'!$A$10:$S$200,14,0)),"–",VLOOKUP($A$6,'% ставки за кредитами ДГ'!$A$10:$S$200,14,0))</f>
        <v>32.520400000000002</v>
      </c>
      <c r="G36" s="79">
        <f t="shared" si="2"/>
        <v>17.013800000000003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6.6715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9.2042000000000002</v>
      </c>
      <c r="F39" s="79">
        <f>IF(ISERROR(VLOOKUP($A$6,'% ставки за депозитами НФК'!$A$10:$P$200,2,0)),"–",VLOOKUP($A$6,'% ставки за депозитами НФК'!$A$10:$P$200,2,0))</f>
        <v>9.2665000000000006</v>
      </c>
      <c r="G39" s="79">
        <f>IF(ISERROR(IF(F39=0,"–",F39-E39)),"–",IF(F39=0,"–",F39-E39))</f>
        <v>6.2300000000000466E-2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10.309200000000001</v>
      </c>
      <c r="F40" s="79">
        <f>IF(ISERROR(VLOOKUP($A$6,'% ставки за депозитами НФК'!$A$10:$P$200,7,0)),"–",VLOOKUP($A$6,'% ставки за депозитами НФК'!$A$10:$P$200,7,0))</f>
        <v>9.9901</v>
      </c>
      <c r="G40" s="79">
        <f t="shared" ref="G40:G44" si="3">IF(ISERROR(IF(F40=0,"–",F40-E40)),"–",IF(F40=0,"–",F40-E40))</f>
        <v>-0.31910000000000061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0.56569999999999998</v>
      </c>
      <c r="F41" s="79">
        <f>IF(ISERROR(VLOOKUP($A$6,'% ставки за депозитами НФК'!$A$10:$P$200,12,0)),"–",VLOOKUP($A$6,'% ставки за депозитами НФК'!$A$10:$P$200,12,0))</f>
        <v>1.2243999999999999</v>
      </c>
      <c r="G41" s="79">
        <f t="shared" si="3"/>
        <v>0.65869999999999995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7.8045999999999998</v>
      </c>
      <c r="F42" s="79">
        <f>IF(ISERROR(VLOOKUP($A$6,'% ставки за депозитами ДГ'!$A$10:$P$200,2,0)),"–",VLOOKUP($A$6,'% ставки за депозитами ДГ'!$A$10:$P$200,2,0))</f>
        <v>7.4341999999999997</v>
      </c>
      <c r="G42" s="79">
        <f t="shared" si="3"/>
        <v>-0.37040000000000006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10.314</v>
      </c>
      <c r="F43" s="79">
        <f>IF(ISERROR(VLOOKUP($A$6,'% ставки за депозитами ДГ'!$A$10:$P$200,7,0)),"–",VLOOKUP($A$6,'% ставки за депозитами ДГ'!$A$10:$P$200,7,0))</f>
        <v>11.4138</v>
      </c>
      <c r="G43" s="79">
        <f t="shared" si="3"/>
        <v>1.0998000000000001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0.9355</v>
      </c>
      <c r="F44" s="86">
        <f>IF(ISERROR(VLOOKUP($A$6,'% ставки за депозитами ДГ'!$A$10:$P$200,12,0)),"–",VLOOKUP($A$6,'% ставки за депозитами ДГ'!$A$10:$P$200,12,0))</f>
        <v>1.0885</v>
      </c>
      <c r="G44" s="86">
        <f t="shared" si="3"/>
        <v>0.15300000000000002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380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  <row r="183" spans="20:31"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</row>
    <row r="184" spans="20:31"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</row>
    <row r="185" spans="20:31"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</row>
    <row r="186" spans="20:31"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</row>
    <row r="187" spans="20:31"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</row>
    <row r="188" spans="20:31"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</row>
    <row r="189" spans="20:31"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264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37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1142</v>
      </c>
      <c r="E11" s="163">
        <v>81</v>
      </c>
    </row>
    <row r="12" spans="1:16" s="1" customFormat="1">
      <c r="A12" s="154">
        <v>29</v>
      </c>
      <c r="B12" s="156" t="s">
        <v>217</v>
      </c>
      <c r="C12" s="161">
        <v>300119</v>
      </c>
      <c r="D12" s="162">
        <v>32</v>
      </c>
      <c r="E12" s="163">
        <v>4</v>
      </c>
    </row>
    <row r="13" spans="1:16" s="1" customFormat="1">
      <c r="A13" s="154">
        <v>36</v>
      </c>
      <c r="B13" s="156" t="s">
        <v>260</v>
      </c>
      <c r="C13" s="161">
        <v>300335</v>
      </c>
      <c r="D13" s="162">
        <v>321</v>
      </c>
      <c r="E13" s="163">
        <v>24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253</v>
      </c>
      <c r="C15" s="161">
        <v>305299</v>
      </c>
      <c r="D15" s="162">
        <v>1096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14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92</v>
      </c>
      <c r="E17" s="163">
        <v>5</v>
      </c>
    </row>
    <row r="18" spans="1:5" s="1" customFormat="1">
      <c r="A18" s="154">
        <v>72</v>
      </c>
      <c r="B18" s="156" t="s">
        <v>229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247</v>
      </c>
      <c r="C19" s="161">
        <v>325365</v>
      </c>
      <c r="D19" s="162">
        <v>65</v>
      </c>
      <c r="E19" s="163">
        <v>2</v>
      </c>
    </row>
    <row r="20" spans="1:5" s="1" customFormat="1">
      <c r="A20" s="154">
        <v>91</v>
      </c>
      <c r="B20" s="156" t="s">
        <v>252</v>
      </c>
      <c r="C20" s="161">
        <v>325268</v>
      </c>
      <c r="D20" s="162">
        <v>21</v>
      </c>
      <c r="E20" s="163">
        <v>0</v>
      </c>
    </row>
    <row r="21" spans="1:5" s="1" customFormat="1">
      <c r="A21" s="154">
        <v>95</v>
      </c>
      <c r="B21" s="156" t="s">
        <v>248</v>
      </c>
      <c r="C21" s="161">
        <v>325990</v>
      </c>
      <c r="D21" s="162">
        <v>9</v>
      </c>
      <c r="E21" s="163">
        <v>0</v>
      </c>
    </row>
    <row r="22" spans="1:5" s="1" customFormat="1">
      <c r="A22" s="154">
        <v>96</v>
      </c>
      <c r="B22" s="156" t="s">
        <v>230</v>
      </c>
      <c r="C22" s="161">
        <v>307770</v>
      </c>
      <c r="D22" s="162">
        <v>198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24</v>
      </c>
      <c r="E23" s="163">
        <v>2</v>
      </c>
    </row>
    <row r="24" spans="1:5" s="1" customFormat="1">
      <c r="A24" s="154">
        <v>105</v>
      </c>
      <c r="B24" s="156" t="s">
        <v>215</v>
      </c>
      <c r="C24" s="161">
        <v>328168</v>
      </c>
      <c r="D24" s="162">
        <v>43</v>
      </c>
      <c r="E24" s="163">
        <v>22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37</v>
      </c>
      <c r="E25" s="163">
        <v>12</v>
      </c>
    </row>
    <row r="26" spans="1:5" s="1" customFormat="1">
      <c r="A26" s="154">
        <v>113</v>
      </c>
      <c r="B26" s="156" t="s">
        <v>218</v>
      </c>
      <c r="C26" s="161">
        <v>331489</v>
      </c>
      <c r="D26" s="162">
        <v>72</v>
      </c>
      <c r="E26" s="163">
        <v>2</v>
      </c>
    </row>
    <row r="27" spans="1:5" s="1" customFormat="1">
      <c r="A27" s="154">
        <v>115</v>
      </c>
      <c r="B27" s="156" t="s">
        <v>236</v>
      </c>
      <c r="C27" s="161">
        <v>334851</v>
      </c>
      <c r="D27" s="162">
        <v>220</v>
      </c>
      <c r="E27" s="163">
        <v>18</v>
      </c>
    </row>
    <row r="28" spans="1:5" s="1" customFormat="1">
      <c r="A28" s="154">
        <v>123</v>
      </c>
      <c r="B28" s="156" t="s">
        <v>231</v>
      </c>
      <c r="C28" s="161">
        <v>351607</v>
      </c>
      <c r="D28" s="162">
        <v>17</v>
      </c>
      <c r="E28" s="163">
        <v>1</v>
      </c>
    </row>
    <row r="29" spans="1:5" s="1" customFormat="1">
      <c r="A29" s="154">
        <v>128</v>
      </c>
      <c r="B29" s="156" t="s">
        <v>219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232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220</v>
      </c>
      <c r="C31" s="161">
        <v>353489</v>
      </c>
      <c r="D31" s="162">
        <v>51</v>
      </c>
      <c r="E31" s="163">
        <v>3</v>
      </c>
    </row>
    <row r="32" spans="1:5" s="1" customFormat="1">
      <c r="A32" s="154">
        <v>136</v>
      </c>
      <c r="B32" s="156" t="s">
        <v>237</v>
      </c>
      <c r="C32" s="161">
        <v>351005</v>
      </c>
      <c r="D32" s="162">
        <v>218</v>
      </c>
      <c r="E32" s="163">
        <v>20</v>
      </c>
    </row>
    <row r="33" spans="1:5" s="1" customFormat="1">
      <c r="A33" s="154">
        <v>142</v>
      </c>
      <c r="B33" s="156" t="s">
        <v>238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146</v>
      </c>
      <c r="B34" s="156" t="s">
        <v>257</v>
      </c>
      <c r="C34" s="161">
        <v>320371</v>
      </c>
      <c r="D34" s="162">
        <v>12</v>
      </c>
      <c r="E34" s="163">
        <v>1</v>
      </c>
    </row>
    <row r="35" spans="1:5" s="1" customFormat="1">
      <c r="A35" s="154">
        <v>153</v>
      </c>
      <c r="B35" s="156" t="s">
        <v>221</v>
      </c>
      <c r="C35" s="161">
        <v>380838</v>
      </c>
      <c r="D35" s="162">
        <v>39</v>
      </c>
      <c r="E35" s="163">
        <v>1</v>
      </c>
    </row>
    <row r="36" spans="1:5" s="1" customFormat="1">
      <c r="A36" s="154">
        <v>171</v>
      </c>
      <c r="B36" s="156" t="s">
        <v>249</v>
      </c>
      <c r="C36" s="161">
        <v>300614</v>
      </c>
      <c r="D36" s="162">
        <v>125</v>
      </c>
      <c r="E36" s="163">
        <v>5</v>
      </c>
    </row>
    <row r="37" spans="1:5" s="1" customFormat="1">
      <c r="A37" s="154">
        <v>205</v>
      </c>
      <c r="B37" s="156" t="s">
        <v>207</v>
      </c>
      <c r="C37" s="161">
        <v>313582</v>
      </c>
      <c r="D37" s="162">
        <v>21</v>
      </c>
      <c r="E37" s="163">
        <v>0</v>
      </c>
    </row>
    <row r="38" spans="1:5" s="1" customFormat="1">
      <c r="A38" s="154">
        <v>231</v>
      </c>
      <c r="B38" s="156" t="s">
        <v>233</v>
      </c>
      <c r="C38" s="161">
        <v>322539</v>
      </c>
      <c r="D38" s="162">
        <v>19</v>
      </c>
      <c r="E38" s="163">
        <v>1</v>
      </c>
    </row>
    <row r="39" spans="1:5" s="1" customFormat="1">
      <c r="A39" s="154">
        <v>240</v>
      </c>
      <c r="B39" s="156" t="s">
        <v>258</v>
      </c>
      <c r="C39" s="161">
        <v>322540</v>
      </c>
      <c r="D39" s="162">
        <v>43</v>
      </c>
      <c r="E39" s="163">
        <v>1</v>
      </c>
    </row>
    <row r="40" spans="1:5" s="1" customFormat="1">
      <c r="A40" s="154">
        <v>242</v>
      </c>
      <c r="B40" s="156" t="s">
        <v>250</v>
      </c>
      <c r="C40" s="161">
        <v>322001</v>
      </c>
      <c r="D40" s="162">
        <v>13</v>
      </c>
      <c r="E40" s="163">
        <v>0</v>
      </c>
    </row>
    <row r="41" spans="1:5" s="1" customFormat="1">
      <c r="A41" s="154">
        <v>251</v>
      </c>
      <c r="B41" s="156" t="s">
        <v>208</v>
      </c>
      <c r="C41" s="161">
        <v>300658</v>
      </c>
      <c r="D41" s="162">
        <v>14</v>
      </c>
      <c r="E41" s="163">
        <v>1</v>
      </c>
    </row>
    <row r="42" spans="1:5" s="1" customFormat="1">
      <c r="A42" s="154">
        <v>270</v>
      </c>
      <c r="B42" s="156" t="s">
        <v>234</v>
      </c>
      <c r="C42" s="161">
        <v>305749</v>
      </c>
      <c r="D42" s="162">
        <v>34</v>
      </c>
      <c r="E42" s="163">
        <v>1</v>
      </c>
    </row>
    <row r="43" spans="1:5" s="1" customFormat="1">
      <c r="A43" s="154">
        <v>272</v>
      </c>
      <c r="B43" s="156" t="s">
        <v>259</v>
      </c>
      <c r="C43" s="161">
        <v>300346</v>
      </c>
      <c r="D43" s="162">
        <v>137</v>
      </c>
      <c r="E43" s="163">
        <v>12</v>
      </c>
    </row>
    <row r="44" spans="1:5" s="1" customFormat="1">
      <c r="A44" s="154">
        <v>274</v>
      </c>
      <c r="B44" s="156" t="s">
        <v>209</v>
      </c>
      <c r="C44" s="161">
        <v>320478</v>
      </c>
      <c r="D44" s="162">
        <v>210</v>
      </c>
      <c r="E44" s="163">
        <v>15</v>
      </c>
    </row>
    <row r="45" spans="1:5" s="1" customFormat="1">
      <c r="A45" s="154">
        <v>286</v>
      </c>
      <c r="B45" s="156" t="s">
        <v>239</v>
      </c>
      <c r="C45" s="161">
        <v>306500</v>
      </c>
      <c r="D45" s="162">
        <v>30</v>
      </c>
      <c r="E45" s="163">
        <v>2</v>
      </c>
    </row>
    <row r="46" spans="1:5" s="1" customFormat="1">
      <c r="A46" s="154">
        <v>288</v>
      </c>
      <c r="B46" s="156" t="s">
        <v>210</v>
      </c>
      <c r="C46" s="161">
        <v>300647</v>
      </c>
      <c r="D46" s="162">
        <v>4</v>
      </c>
      <c r="E46" s="163">
        <v>1</v>
      </c>
    </row>
    <row r="47" spans="1:5" s="1" customFormat="1">
      <c r="A47" s="154">
        <v>290</v>
      </c>
      <c r="B47" s="156" t="s">
        <v>222</v>
      </c>
      <c r="C47" s="161">
        <v>300506</v>
      </c>
      <c r="D47" s="162">
        <v>10</v>
      </c>
      <c r="E47" s="163">
        <v>2</v>
      </c>
    </row>
    <row r="48" spans="1:5" s="1" customFormat="1">
      <c r="A48" s="154">
        <v>295</v>
      </c>
      <c r="B48" s="156" t="s">
        <v>240</v>
      </c>
      <c r="C48" s="161">
        <v>300539</v>
      </c>
      <c r="D48" s="162">
        <v>0</v>
      </c>
      <c r="E48" s="163">
        <v>0</v>
      </c>
    </row>
    <row r="49" spans="1:5" s="1" customFormat="1">
      <c r="A49" s="154">
        <v>296</v>
      </c>
      <c r="B49" s="156" t="s">
        <v>211</v>
      </c>
      <c r="C49" s="161">
        <v>300528</v>
      </c>
      <c r="D49" s="162">
        <v>69</v>
      </c>
      <c r="E49" s="163">
        <v>6</v>
      </c>
    </row>
    <row r="50" spans="1:5" s="1" customFormat="1">
      <c r="A50" s="154">
        <v>297</v>
      </c>
      <c r="B50" s="156" t="s">
        <v>223</v>
      </c>
      <c r="C50" s="161">
        <v>300584</v>
      </c>
      <c r="D50" s="162">
        <v>0</v>
      </c>
      <c r="E50" s="163">
        <v>0</v>
      </c>
    </row>
    <row r="51" spans="1:5" s="1" customFormat="1">
      <c r="A51" s="154">
        <v>298</v>
      </c>
      <c r="B51" s="156" t="s">
        <v>212</v>
      </c>
      <c r="C51" s="161">
        <v>320984</v>
      </c>
      <c r="D51" s="162">
        <v>4</v>
      </c>
      <c r="E51" s="163">
        <v>1</v>
      </c>
    </row>
    <row r="52" spans="1:5" s="1" customFormat="1">
      <c r="A52" s="154">
        <v>305</v>
      </c>
      <c r="B52" s="156" t="s">
        <v>265</v>
      </c>
      <c r="C52" s="161">
        <v>307123</v>
      </c>
      <c r="D52" s="162">
        <v>33</v>
      </c>
      <c r="E52" s="163">
        <v>14</v>
      </c>
    </row>
    <row r="53" spans="1:5" s="1" customFormat="1">
      <c r="A53" s="154">
        <v>311</v>
      </c>
      <c r="B53" s="156" t="s">
        <v>241</v>
      </c>
      <c r="C53" s="161">
        <v>380106</v>
      </c>
      <c r="D53" s="162">
        <v>0</v>
      </c>
      <c r="E53" s="163">
        <v>0</v>
      </c>
    </row>
    <row r="54" spans="1:5" s="1" customFormat="1">
      <c r="A54" s="154">
        <v>313</v>
      </c>
      <c r="B54" s="156" t="s">
        <v>266</v>
      </c>
      <c r="C54" s="161">
        <v>380883</v>
      </c>
      <c r="D54" s="162">
        <v>0</v>
      </c>
      <c r="E54" s="163">
        <v>0</v>
      </c>
    </row>
    <row r="55" spans="1:5" s="1" customFormat="1">
      <c r="A55" s="154">
        <v>320</v>
      </c>
      <c r="B55" s="156" t="s">
        <v>262</v>
      </c>
      <c r="C55" s="161">
        <v>380281</v>
      </c>
      <c r="D55" s="162">
        <v>29</v>
      </c>
      <c r="E55" s="163">
        <v>1</v>
      </c>
    </row>
    <row r="56" spans="1:5" s="1" customFormat="1">
      <c r="A56" s="154">
        <v>329</v>
      </c>
      <c r="B56" s="156" t="s">
        <v>263</v>
      </c>
      <c r="C56" s="161">
        <v>380366</v>
      </c>
      <c r="D56" s="162">
        <v>1</v>
      </c>
      <c r="E56" s="163">
        <v>0</v>
      </c>
    </row>
    <row r="57" spans="1:5" s="1" customFormat="1">
      <c r="A57" s="154">
        <v>331</v>
      </c>
      <c r="B57" s="156" t="s">
        <v>242</v>
      </c>
      <c r="C57" s="161">
        <v>380441</v>
      </c>
      <c r="D57" s="162">
        <v>0</v>
      </c>
      <c r="E57" s="163">
        <v>0</v>
      </c>
    </row>
    <row r="58" spans="1:5" s="1" customFormat="1">
      <c r="A58" s="154">
        <v>381</v>
      </c>
      <c r="B58" s="156" t="s">
        <v>224</v>
      </c>
      <c r="C58" s="161">
        <v>313009</v>
      </c>
      <c r="D58" s="162">
        <v>7</v>
      </c>
      <c r="E58" s="163">
        <v>0</v>
      </c>
    </row>
    <row r="59" spans="1:5" s="1" customFormat="1">
      <c r="A59" s="154">
        <v>386</v>
      </c>
      <c r="B59" s="156" t="s">
        <v>251</v>
      </c>
      <c r="C59" s="161">
        <v>380526</v>
      </c>
      <c r="D59" s="162">
        <v>30</v>
      </c>
      <c r="E59" s="163">
        <v>1</v>
      </c>
    </row>
    <row r="60" spans="1:5" s="1" customFormat="1">
      <c r="A60" s="154">
        <v>387</v>
      </c>
      <c r="B60" s="156" t="s">
        <v>267</v>
      </c>
      <c r="C60" s="161">
        <v>380548</v>
      </c>
      <c r="D60" s="162">
        <v>6</v>
      </c>
      <c r="E60" s="163">
        <v>0</v>
      </c>
    </row>
    <row r="61" spans="1:5" s="1" customFormat="1">
      <c r="A61" s="154">
        <v>389</v>
      </c>
      <c r="B61" s="156" t="s">
        <v>225</v>
      </c>
      <c r="C61" s="161">
        <v>380582</v>
      </c>
      <c r="D61" s="162">
        <v>13</v>
      </c>
      <c r="E61" s="163">
        <v>2</v>
      </c>
    </row>
    <row r="62" spans="1:5" s="1" customFormat="1">
      <c r="A62" s="154">
        <v>392</v>
      </c>
      <c r="B62" s="156" t="s">
        <v>213</v>
      </c>
      <c r="C62" s="161">
        <v>380634</v>
      </c>
      <c r="D62" s="162">
        <v>163</v>
      </c>
      <c r="E62" s="163">
        <v>16</v>
      </c>
    </row>
    <row r="63" spans="1:5" s="1" customFormat="1">
      <c r="A63" s="154">
        <v>394</v>
      </c>
      <c r="B63" s="156" t="s">
        <v>243</v>
      </c>
      <c r="C63" s="161">
        <v>380645</v>
      </c>
      <c r="D63" s="162">
        <v>5</v>
      </c>
      <c r="E63" s="163">
        <v>0</v>
      </c>
    </row>
    <row r="64" spans="1:5" s="1" customFormat="1">
      <c r="A64" s="154">
        <v>395</v>
      </c>
      <c r="B64" s="156" t="s">
        <v>235</v>
      </c>
      <c r="C64" s="161">
        <v>377090</v>
      </c>
      <c r="D64" s="162">
        <v>5</v>
      </c>
      <c r="E64" s="163">
        <v>0</v>
      </c>
    </row>
    <row r="65" spans="1:5" s="1" customFormat="1">
      <c r="A65" s="154">
        <v>407</v>
      </c>
      <c r="B65" s="156" t="s">
        <v>244</v>
      </c>
      <c r="C65" s="161">
        <v>380731</v>
      </c>
      <c r="D65" s="162">
        <v>0</v>
      </c>
      <c r="E65" s="163">
        <v>0</v>
      </c>
    </row>
    <row r="66" spans="1:5" s="1" customFormat="1">
      <c r="A66" s="154">
        <v>455</v>
      </c>
      <c r="B66" s="156" t="s">
        <v>245</v>
      </c>
      <c r="C66" s="161">
        <v>380797</v>
      </c>
      <c r="D66" s="162">
        <v>0</v>
      </c>
      <c r="E66" s="163">
        <v>0</v>
      </c>
    </row>
    <row r="67" spans="1:5" s="1" customFormat="1">
      <c r="A67" s="154">
        <v>553</v>
      </c>
      <c r="B67" s="156" t="s">
        <v>216</v>
      </c>
      <c r="C67" s="161">
        <v>380946</v>
      </c>
      <c r="D67" s="162">
        <v>0</v>
      </c>
      <c r="E67" s="163">
        <v>0</v>
      </c>
    </row>
    <row r="68" spans="1:5" s="1" customFormat="1">
      <c r="A68" s="154">
        <v>694</v>
      </c>
      <c r="B68" s="156" t="s">
        <v>226</v>
      </c>
      <c r="C68" s="161">
        <v>339050</v>
      </c>
      <c r="D68" s="162">
        <v>35</v>
      </c>
      <c r="E68" s="163">
        <v>2</v>
      </c>
    </row>
    <row r="69" spans="1:5" s="1" customFormat="1">
      <c r="A69" s="154">
        <v>774</v>
      </c>
      <c r="B69" s="156" t="s">
        <v>246</v>
      </c>
      <c r="C69" s="161">
        <v>339072</v>
      </c>
      <c r="D69" s="162">
        <v>13</v>
      </c>
      <c r="E69" s="163">
        <v>1</v>
      </c>
    </row>
    <row r="70" spans="1:5" s="1" customFormat="1">
      <c r="A70" s="154"/>
      <c r="B70" s="167" t="s">
        <v>261</v>
      </c>
      <c r="C70" s="168"/>
      <c r="D70" s="169">
        <v>4913</v>
      </c>
      <c r="E70" s="170">
        <v>380</v>
      </c>
    </row>
    <row r="71" spans="1:5" s="1" customFormat="1">
      <c r="A71" s="154"/>
      <c r="B71" s="167"/>
      <c r="C71" s="168"/>
      <c r="D71" s="169"/>
      <c r="E71" s="170"/>
    </row>
    <row r="72" spans="1:5" s="1" customFormat="1">
      <c r="A72" s="154"/>
      <c r="B72" s="156"/>
      <c r="C72" s="161"/>
      <c r="D72" s="162"/>
      <c r="E72" s="163"/>
    </row>
    <row r="73" spans="1:5" s="1" customFormat="1">
      <c r="A73" s="154"/>
      <c r="B73" s="156"/>
      <c r="C73" s="161"/>
      <c r="D73" s="162"/>
      <c r="E73" s="163"/>
    </row>
    <row r="74" spans="1:5" s="1" customFormat="1">
      <c r="A74" s="154"/>
      <c r="B74" s="156"/>
      <c r="C74" s="161"/>
      <c r="D74" s="162"/>
      <c r="E74" s="163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49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C79" s="161"/>
      <c r="D79" s="162"/>
      <c r="E79" s="163"/>
    </row>
    <row r="80" spans="1:5" s="1" customFormat="1">
      <c r="A80" s="154"/>
      <c r="C80" s="164"/>
      <c r="D80" s="161"/>
      <c r="E80" s="161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7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hidden="1" outlineLevel="1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 hidden="1" outlineLevel="1" collapsed="1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 hidden="1" outlineLevel="1" collapsed="1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 hidden="1" outlineLevel="1" collapsed="1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 hidden="1" outlineLevel="1" collapsed="1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 hidden="1" outlineLevel="1" collapsed="1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 hidden="1" outlineLevel="1" collapsed="1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 collapsed="1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816914.14813181001</v>
      </c>
      <c r="C182" s="137">
        <v>569072.91956786998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  <row r="183" spans="1:32">
      <c r="A183" s="8">
        <v>45778</v>
      </c>
      <c r="B183" s="137">
        <v>827592.26739711</v>
      </c>
      <c r="C183" s="137">
        <v>582968.26693299005</v>
      </c>
      <c r="D183" s="137">
        <v>244624.00046412001</v>
      </c>
      <c r="E183" s="137">
        <v>321593.93107896001</v>
      </c>
      <c r="F183" s="137">
        <v>311059.42395356001</v>
      </c>
      <c r="G183" s="137">
        <v>10534.507125399999</v>
      </c>
      <c r="H183" s="137">
        <v>1190418.65406387</v>
      </c>
      <c r="I183" s="137">
        <v>881765.58648887009</v>
      </c>
      <c r="J183" s="137">
        <v>308653.06757499994</v>
      </c>
      <c r="K183" s="137">
        <v>1425609.9090519499</v>
      </c>
      <c r="L183" s="137">
        <v>927415.75683246017</v>
      </c>
      <c r="M183" s="137">
        <v>498194.15221949003</v>
      </c>
      <c r="N183" s="137">
        <v>14.2583</v>
      </c>
      <c r="O183" s="137">
        <v>15.6425</v>
      </c>
      <c r="P183" s="137">
        <v>15.3194</v>
      </c>
      <c r="Q183" s="137">
        <v>6.1292</v>
      </c>
      <c r="R183" s="137">
        <v>6.1292999999999997</v>
      </c>
      <c r="S183" s="137">
        <v>28.5959</v>
      </c>
      <c r="T183" s="137">
        <v>28.623699999999999</v>
      </c>
      <c r="U183" s="137">
        <v>35.294899999999998</v>
      </c>
      <c r="V183" s="137">
        <v>10.1119</v>
      </c>
      <c r="W183" s="137">
        <v>7.8319000000000001</v>
      </c>
      <c r="X183" s="137">
        <v>8.7759</v>
      </c>
      <c r="Y183" s="137">
        <v>9.7934000000000001</v>
      </c>
      <c r="Z183" s="137">
        <v>0.72130000000000005</v>
      </c>
      <c r="AA183" s="137">
        <v>8.2933000000000003</v>
      </c>
      <c r="AB183" s="137">
        <v>10.7605</v>
      </c>
      <c r="AC183" s="137">
        <v>0.9768</v>
      </c>
      <c r="AD183" s="138"/>
      <c r="AE183" s="138"/>
      <c r="AF183" s="138"/>
    </row>
    <row r="184" spans="1:32">
      <c r="A184" s="8">
        <v>45809</v>
      </c>
      <c r="B184" s="137">
        <v>839081.93455498002</v>
      </c>
      <c r="C184" s="137">
        <v>591109.87607868004</v>
      </c>
      <c r="D184" s="137">
        <v>247972.05847630001</v>
      </c>
      <c r="E184" s="137">
        <v>328479.45260685001</v>
      </c>
      <c r="F184" s="137">
        <v>317898.37033647002</v>
      </c>
      <c r="G184" s="137">
        <v>10581.08227038</v>
      </c>
      <c r="H184" s="137">
        <v>1191923.9997550999</v>
      </c>
      <c r="I184" s="137">
        <v>879970.88622779015</v>
      </c>
      <c r="J184" s="137">
        <v>311953.11352731002</v>
      </c>
      <c r="K184" s="137">
        <v>1463751.1739595702</v>
      </c>
      <c r="L184" s="137">
        <v>954749.17568549002</v>
      </c>
      <c r="M184" s="137">
        <v>509001.99827408005</v>
      </c>
      <c r="N184" s="137">
        <v>14.512</v>
      </c>
      <c r="O184" s="137">
        <v>15.6172</v>
      </c>
      <c r="P184" s="137">
        <v>15.255100000000001</v>
      </c>
      <c r="Q184" s="137">
        <v>5.7516999999999996</v>
      </c>
      <c r="R184" s="137">
        <v>5.7539999999999996</v>
      </c>
      <c r="S184" s="137">
        <v>28.4038</v>
      </c>
      <c r="T184" s="137">
        <v>28.437100000000001</v>
      </c>
      <c r="U184" s="137">
        <v>35.424700000000001</v>
      </c>
      <c r="V184" s="137">
        <v>9.2802000000000007</v>
      </c>
      <c r="W184" s="137">
        <v>6.7228000000000003</v>
      </c>
      <c r="X184" s="137">
        <v>9.0081000000000007</v>
      </c>
      <c r="Y184" s="137">
        <v>9.9666999999999994</v>
      </c>
      <c r="Z184" s="137">
        <v>0.66710000000000003</v>
      </c>
      <c r="AA184" s="137">
        <v>8.2041000000000004</v>
      </c>
      <c r="AB184" s="137">
        <v>10.860300000000001</v>
      </c>
      <c r="AC184" s="137">
        <v>0.97099999999999997</v>
      </c>
      <c r="AD184" s="138"/>
      <c r="AE184" s="138"/>
      <c r="AF184" s="138"/>
    </row>
    <row r="185" spans="1:32">
      <c r="A185" s="8">
        <v>45839</v>
      </c>
      <c r="B185" s="137">
        <v>852322.29061481997</v>
      </c>
      <c r="C185" s="137">
        <v>604160.33470049</v>
      </c>
      <c r="D185" s="137">
        <v>248161.95591433</v>
      </c>
      <c r="E185" s="137">
        <v>337835.44006196997</v>
      </c>
      <c r="F185" s="137">
        <v>327256.25614118</v>
      </c>
      <c r="G185" s="137">
        <v>10579.183920789999</v>
      </c>
      <c r="H185" s="137">
        <v>1182062.7261914599</v>
      </c>
      <c r="I185" s="137">
        <v>860969.67357480992</v>
      </c>
      <c r="J185" s="137">
        <v>321093.05261665001</v>
      </c>
      <c r="K185" s="137">
        <v>1466991.9687427201</v>
      </c>
      <c r="L185" s="137">
        <v>953874.64348787034</v>
      </c>
      <c r="M185" s="137">
        <v>513117.32525484997</v>
      </c>
      <c r="N185" s="137">
        <v>15.5327</v>
      </c>
      <c r="O185" s="137">
        <v>16.816600000000001</v>
      </c>
      <c r="P185" s="137">
        <v>16.733499999999999</v>
      </c>
      <c r="Q185" s="137">
        <v>5.9358000000000004</v>
      </c>
      <c r="R185" s="137">
        <v>5.9324000000000003</v>
      </c>
      <c r="S185" s="137">
        <v>28.288399999999999</v>
      </c>
      <c r="T185" s="137">
        <v>28.3079</v>
      </c>
      <c r="U185" s="137">
        <v>35.017099999999999</v>
      </c>
      <c r="V185" s="137">
        <v>11.1981</v>
      </c>
      <c r="W185" s="137">
        <v>6.7603</v>
      </c>
      <c r="X185" s="137">
        <v>9.1447000000000003</v>
      </c>
      <c r="Y185" s="137">
        <v>10.1889</v>
      </c>
      <c r="Z185" s="137">
        <v>0.69199999999999995</v>
      </c>
      <c r="AA185" s="137">
        <v>8.1096000000000004</v>
      </c>
      <c r="AB185" s="137">
        <v>10.7193</v>
      </c>
      <c r="AC185" s="137">
        <v>0.94</v>
      </c>
      <c r="AD185" s="138"/>
      <c r="AE185" s="138"/>
      <c r="AF185" s="138"/>
    </row>
    <row r="186" spans="1:32">
      <c r="A186" s="8">
        <v>45870</v>
      </c>
      <c r="B186" s="137">
        <v>869723.04152888001</v>
      </c>
      <c r="C186" s="137">
        <v>618551.65869107004</v>
      </c>
      <c r="D186" s="137">
        <v>251171.38283781</v>
      </c>
      <c r="E186" s="137">
        <v>347570.27053426002</v>
      </c>
      <c r="F186" s="137">
        <v>337142.95029479999</v>
      </c>
      <c r="G186" s="137">
        <v>10427.320239459999</v>
      </c>
      <c r="H186" s="137">
        <v>1176726.41615542</v>
      </c>
      <c r="I186" s="137">
        <v>848157.44338266994</v>
      </c>
      <c r="J186" s="137">
        <v>328568.97277274996</v>
      </c>
      <c r="K186" s="137">
        <v>1474614.1272050999</v>
      </c>
      <c r="L186" s="137">
        <v>971413.05120536988</v>
      </c>
      <c r="M186" s="137">
        <v>503201.07599973003</v>
      </c>
      <c r="N186" s="137">
        <v>14.0105</v>
      </c>
      <c r="O186" s="137">
        <v>15.3912</v>
      </c>
      <c r="P186" s="137">
        <v>14.9922</v>
      </c>
      <c r="Q186" s="137">
        <v>5.9143999999999997</v>
      </c>
      <c r="R186" s="137">
        <v>5.9172000000000002</v>
      </c>
      <c r="S186" s="137">
        <v>23.908200000000001</v>
      </c>
      <c r="T186" s="137">
        <v>23.933399999999999</v>
      </c>
      <c r="U186" s="137">
        <v>35.699199999999998</v>
      </c>
      <c r="V186" s="137">
        <v>6.8250000000000002</v>
      </c>
      <c r="W186" s="137">
        <v>5.0484</v>
      </c>
      <c r="X186" s="137">
        <v>8.9084000000000003</v>
      </c>
      <c r="Y186" s="137">
        <v>10.162800000000001</v>
      </c>
      <c r="Z186" s="137">
        <v>0.63400000000000001</v>
      </c>
      <c r="AA186" s="137">
        <v>8.1342999999999996</v>
      </c>
      <c r="AB186" s="137">
        <v>10.822900000000001</v>
      </c>
      <c r="AC186" s="137">
        <v>1.0054000000000001</v>
      </c>
      <c r="AD186" s="138"/>
      <c r="AE186" s="138"/>
      <c r="AF186" s="138"/>
    </row>
    <row r="187" spans="1:32">
      <c r="A187" s="8">
        <v>45901</v>
      </c>
      <c r="B187" s="137">
        <v>881240.70373048994</v>
      </c>
      <c r="C187" s="137">
        <v>621496.05165382999</v>
      </c>
      <c r="D187" s="137">
        <v>259744.65207665999</v>
      </c>
      <c r="E187" s="137">
        <v>351453.47535657999</v>
      </c>
      <c r="F187" s="137">
        <v>341054.10674225999</v>
      </c>
      <c r="G187" s="137">
        <v>10399.368614319999</v>
      </c>
      <c r="H187" s="137">
        <v>1189757.96158291</v>
      </c>
      <c r="I187" s="137">
        <v>862967.45831214008</v>
      </c>
      <c r="J187" s="137">
        <v>326790.50327077002</v>
      </c>
      <c r="K187" s="137">
        <v>1498292.3710978795</v>
      </c>
      <c r="L187" s="137">
        <v>992761.19612985023</v>
      </c>
      <c r="M187" s="137">
        <v>505531.17496803007</v>
      </c>
      <c r="N187" s="137">
        <v>14.018000000000001</v>
      </c>
      <c r="O187" s="137">
        <v>15.289199999999999</v>
      </c>
      <c r="P187" s="137">
        <v>14.914999999999999</v>
      </c>
      <c r="Q187" s="137">
        <v>6.0303000000000004</v>
      </c>
      <c r="R187" s="137">
        <v>6.0321999999999996</v>
      </c>
      <c r="S187" s="137">
        <v>27.1861</v>
      </c>
      <c r="T187" s="137">
        <v>27.1951</v>
      </c>
      <c r="U187" s="137">
        <v>35.414400000000001</v>
      </c>
      <c r="V187" s="137">
        <v>13.3086</v>
      </c>
      <c r="W187" s="137">
        <v>6.2851999999999997</v>
      </c>
      <c r="X187" s="137">
        <v>8.8722999999999992</v>
      </c>
      <c r="Y187" s="137">
        <v>10.2117</v>
      </c>
      <c r="Z187" s="137">
        <v>0.64659999999999995</v>
      </c>
      <c r="AA187" s="137">
        <v>7.8529999999999998</v>
      </c>
      <c r="AB187" s="137">
        <v>10.439299999999999</v>
      </c>
      <c r="AC187" s="137">
        <v>0.95199999999999996</v>
      </c>
      <c r="AD187" s="138"/>
      <c r="AE187" s="138"/>
      <c r="AF187" s="138"/>
    </row>
    <row r="188" spans="1:32">
      <c r="A188" s="8">
        <v>45931</v>
      </c>
      <c r="B188" s="137">
        <v>905171.84929311997</v>
      </c>
      <c r="C188" s="137">
        <v>630499.92323841003</v>
      </c>
      <c r="D188" s="137">
        <v>274671.92605471</v>
      </c>
      <c r="E188" s="137">
        <v>357592.82588263002</v>
      </c>
      <c r="F188" s="137">
        <v>347161.61452498997</v>
      </c>
      <c r="G188" s="137">
        <v>10431.211357640001</v>
      </c>
      <c r="H188" s="137">
        <v>1211514.5179929999</v>
      </c>
      <c r="I188" s="137">
        <v>885759.09553330007</v>
      </c>
      <c r="J188" s="137">
        <v>325755.42245970003</v>
      </c>
      <c r="K188" s="137">
        <v>1517099.0378459797</v>
      </c>
      <c r="L188" s="137">
        <v>1004480.9207171299</v>
      </c>
      <c r="M188" s="137">
        <v>512618.11712885008</v>
      </c>
      <c r="N188" s="137">
        <v>14.761699999999999</v>
      </c>
      <c r="O188" s="137">
        <v>16.230399999999999</v>
      </c>
      <c r="P188" s="137">
        <v>16.071000000000002</v>
      </c>
      <c r="Q188" s="137">
        <v>5.8685999999999998</v>
      </c>
      <c r="R188" s="137">
        <v>5.8644999999999996</v>
      </c>
      <c r="S188" s="137">
        <v>27.750499999999999</v>
      </c>
      <c r="T188" s="137">
        <v>27.770900000000001</v>
      </c>
      <c r="U188" s="137">
        <v>34.6541</v>
      </c>
      <c r="V188" s="137">
        <v>10.554600000000001</v>
      </c>
      <c r="W188" s="137">
        <v>6.5175000000000001</v>
      </c>
      <c r="X188" s="137">
        <v>9.3071999999999999</v>
      </c>
      <c r="Y188" s="137">
        <v>10.376300000000001</v>
      </c>
      <c r="Z188" s="137">
        <v>0.61890000000000001</v>
      </c>
      <c r="AA188" s="137">
        <v>8.0079999999999991</v>
      </c>
      <c r="AB188" s="137">
        <v>10.403600000000001</v>
      </c>
      <c r="AC188" s="137">
        <v>0.89259999999999995</v>
      </c>
      <c r="AD188" s="138"/>
      <c r="AE188" s="138"/>
      <c r="AF188" s="138"/>
    </row>
    <row r="189" spans="1:32">
      <c r="A189" s="8">
        <v>45962</v>
      </c>
      <c r="B189" s="137">
        <v>925792.02295031003</v>
      </c>
      <c r="C189" s="137">
        <v>643228.42461612995</v>
      </c>
      <c r="D189" s="137">
        <v>282563.59833418002</v>
      </c>
      <c r="E189" s="137">
        <v>367716.46912323998</v>
      </c>
      <c r="F189" s="137">
        <v>357225.84285413002</v>
      </c>
      <c r="G189" s="137">
        <v>10490.62626911</v>
      </c>
      <c r="H189" s="137">
        <v>1212151.0550241699</v>
      </c>
      <c r="I189" s="137">
        <v>900301.63345227018</v>
      </c>
      <c r="J189" s="137">
        <v>311849.42157190002</v>
      </c>
      <c r="K189" s="137">
        <v>1536080.5690055494</v>
      </c>
      <c r="L189" s="137">
        <v>1016426.5551444499</v>
      </c>
      <c r="M189" s="137">
        <v>519654.01386110001</v>
      </c>
      <c r="N189" s="137">
        <v>13.732799999999999</v>
      </c>
      <c r="O189" s="137">
        <v>15.433999999999999</v>
      </c>
      <c r="P189" s="137">
        <v>15.046200000000001</v>
      </c>
      <c r="Q189" s="137">
        <v>5.5198</v>
      </c>
      <c r="R189" s="137">
        <v>5.5167999999999999</v>
      </c>
      <c r="S189" s="137">
        <v>27.844200000000001</v>
      </c>
      <c r="T189" s="137">
        <v>27.852699999999999</v>
      </c>
      <c r="U189" s="137">
        <v>34.517899999999997</v>
      </c>
      <c r="V189" s="137">
        <v>15.506600000000001</v>
      </c>
      <c r="W189" s="137">
        <v>6.6715</v>
      </c>
      <c r="X189" s="137">
        <v>9.2042000000000002</v>
      </c>
      <c r="Y189" s="137">
        <v>10.309200000000001</v>
      </c>
      <c r="Z189" s="137">
        <v>0.56569999999999998</v>
      </c>
      <c r="AA189" s="137">
        <v>7.8045999999999998</v>
      </c>
      <c r="AB189" s="137">
        <v>10.314</v>
      </c>
      <c r="AC189" s="137">
        <v>0.9355</v>
      </c>
      <c r="AD189" s="138"/>
      <c r="AE189" s="138"/>
      <c r="AF189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 hidden="1" outlineLevel="1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 hidden="1" outlineLevel="1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 hidden="1" outlineLevel="1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 hidden="1" outlineLevel="1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 hidden="1" outlineLevel="1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 hidden="1" outlineLevel="1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 hidden="1" outlineLevel="1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 hidden="1" outlineLevel="1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 hidden="1" outlineLevel="1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 hidden="1" outlineLevel="1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 hidden="1" outlineLevel="1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 hidden="1" outlineLevel="1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 hidden="1" outlineLevel="1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  <row r="171" spans="1:19" hidden="1" outlineLevel="1">
      <c r="A171" s="8">
        <v>45413</v>
      </c>
      <c r="B171" s="128">
        <v>39186.036717100003</v>
      </c>
      <c r="C171" s="128">
        <v>876.82090285000004</v>
      </c>
      <c r="D171" s="128">
        <v>0</v>
      </c>
      <c r="E171" s="128">
        <v>876.82090285000004</v>
      </c>
      <c r="F171" s="128">
        <v>0</v>
      </c>
      <c r="G171" s="128">
        <v>0</v>
      </c>
      <c r="H171" s="128">
        <v>0</v>
      </c>
      <c r="I171" s="128">
        <v>27859.281482729999</v>
      </c>
      <c r="J171" s="128">
        <v>93.080598089999995</v>
      </c>
      <c r="K171" s="128">
        <v>27766.200884639999</v>
      </c>
      <c r="L171" s="128">
        <v>10449.93433152</v>
      </c>
      <c r="M171" s="128">
        <v>10443.03838502</v>
      </c>
      <c r="N171" s="128">
        <v>6.8959465</v>
      </c>
      <c r="O171" s="128">
        <v>0</v>
      </c>
      <c r="P171" s="128">
        <v>5631.02817564</v>
      </c>
      <c r="Q171" s="128"/>
      <c r="R171" s="128"/>
      <c r="S171" s="128"/>
    </row>
    <row r="172" spans="1:19" hidden="1" outlineLevel="1">
      <c r="A172" s="8">
        <v>45444</v>
      </c>
      <c r="B172" s="128">
        <v>40126.285674450002</v>
      </c>
      <c r="C172" s="128">
        <v>1086.87020568</v>
      </c>
      <c r="D172" s="128">
        <v>0</v>
      </c>
      <c r="E172" s="128">
        <v>1086.87020568</v>
      </c>
      <c r="F172" s="128">
        <v>0</v>
      </c>
      <c r="G172" s="128">
        <v>0</v>
      </c>
      <c r="H172" s="128">
        <v>0</v>
      </c>
      <c r="I172" s="128">
        <v>28535.76702838</v>
      </c>
      <c r="J172" s="128">
        <v>61.461205679999999</v>
      </c>
      <c r="K172" s="128">
        <v>28474.3058227</v>
      </c>
      <c r="L172" s="128">
        <v>10503.648440389999</v>
      </c>
      <c r="M172" s="128">
        <v>10496.867165809999</v>
      </c>
      <c r="N172" s="128">
        <v>6.7812745799999998</v>
      </c>
      <c r="O172" s="128">
        <v>0</v>
      </c>
      <c r="P172" s="128">
        <v>4550.2684925100002</v>
      </c>
      <c r="Q172" s="128"/>
      <c r="R172" s="128"/>
      <c r="S172" s="128"/>
    </row>
    <row r="173" spans="1:19" hidden="1" outlineLevel="1">
      <c r="A173" s="8">
        <v>45474</v>
      </c>
      <c r="B173" s="128">
        <v>40370.323468909999</v>
      </c>
      <c r="C173" s="128">
        <v>1159.22263262</v>
      </c>
      <c r="D173" s="128">
        <v>0</v>
      </c>
      <c r="E173" s="128">
        <v>1159.22263262</v>
      </c>
      <c r="F173" s="128">
        <v>0</v>
      </c>
      <c r="G173" s="128">
        <v>0</v>
      </c>
      <c r="H173" s="128">
        <v>0</v>
      </c>
      <c r="I173" s="128">
        <v>28487.793438209999</v>
      </c>
      <c r="J173" s="128">
        <v>61.424093710000001</v>
      </c>
      <c r="K173" s="128">
        <v>28426.369344499999</v>
      </c>
      <c r="L173" s="128">
        <v>10723.30739808</v>
      </c>
      <c r="M173" s="128">
        <v>10716.751418010001</v>
      </c>
      <c r="N173" s="128">
        <v>6.5559800700000004</v>
      </c>
      <c r="O173" s="128">
        <v>82.733564639999997</v>
      </c>
      <c r="P173" s="128">
        <v>6251.6849463899998</v>
      </c>
      <c r="Q173" s="128"/>
      <c r="R173" s="128"/>
      <c r="S173" s="128"/>
    </row>
    <row r="174" spans="1:19" hidden="1" outlineLevel="1">
      <c r="A174" s="8">
        <v>45505</v>
      </c>
      <c r="B174" s="128">
        <v>41014.517208199999</v>
      </c>
      <c r="C174" s="128">
        <v>1092.01184018</v>
      </c>
      <c r="D174" s="128">
        <v>0</v>
      </c>
      <c r="E174" s="128">
        <v>1092.01184018</v>
      </c>
      <c r="F174" s="128">
        <v>0</v>
      </c>
      <c r="G174" s="128">
        <v>0</v>
      </c>
      <c r="H174" s="128">
        <v>0</v>
      </c>
      <c r="I174" s="128">
        <v>29088.67969361</v>
      </c>
      <c r="J174" s="128">
        <v>60.485231829999996</v>
      </c>
      <c r="K174" s="128">
        <v>29028.19446178</v>
      </c>
      <c r="L174" s="128">
        <v>10833.82567441</v>
      </c>
      <c r="M174" s="128">
        <v>10827.66584989</v>
      </c>
      <c r="N174" s="128">
        <v>6.1598245199999999</v>
      </c>
      <c r="O174" s="128">
        <v>82.733564639999997</v>
      </c>
      <c r="P174" s="128">
        <v>6362.7269413399999</v>
      </c>
      <c r="Q174" s="128"/>
      <c r="R174" s="128"/>
      <c r="S174" s="128"/>
    </row>
    <row r="175" spans="1:19" hidden="1" outlineLevel="1">
      <c r="A175" s="8">
        <v>45536</v>
      </c>
      <c r="B175" s="128">
        <v>42369.99069798</v>
      </c>
      <c r="C175" s="128">
        <v>1106.0549007499999</v>
      </c>
      <c r="D175" s="128">
        <v>0</v>
      </c>
      <c r="E175" s="128">
        <v>1106.0549007499999</v>
      </c>
      <c r="F175" s="128">
        <v>0</v>
      </c>
      <c r="G175" s="128">
        <v>0</v>
      </c>
      <c r="H175" s="128">
        <v>0</v>
      </c>
      <c r="I175" s="128">
        <v>30265.274545259999</v>
      </c>
      <c r="J175" s="128">
        <v>58.232417720000001</v>
      </c>
      <c r="K175" s="128">
        <v>30207.04212754</v>
      </c>
      <c r="L175" s="128">
        <v>10998.661251969999</v>
      </c>
      <c r="M175" s="128">
        <v>10992.5740178</v>
      </c>
      <c r="N175" s="128">
        <v>6.0872341700000003</v>
      </c>
      <c r="O175" s="128">
        <v>42.432783960000002</v>
      </c>
      <c r="P175" s="128">
        <v>6490.7221112099996</v>
      </c>
      <c r="Q175" s="128"/>
      <c r="R175" s="128"/>
      <c r="S175" s="128"/>
    </row>
    <row r="176" spans="1:19" hidden="1" outlineLevel="1">
      <c r="A176" s="8">
        <v>45566</v>
      </c>
      <c r="B176" s="128">
        <v>43553.000826089999</v>
      </c>
      <c r="C176" s="128">
        <v>1142.3983206099999</v>
      </c>
      <c r="D176" s="128">
        <v>0</v>
      </c>
      <c r="E176" s="128">
        <v>1142.3983206099999</v>
      </c>
      <c r="F176" s="128">
        <v>0</v>
      </c>
      <c r="G176" s="128">
        <v>0</v>
      </c>
      <c r="H176" s="128">
        <v>0</v>
      </c>
      <c r="I176" s="128">
        <v>31411.033217299999</v>
      </c>
      <c r="J176" s="128">
        <v>57.550140259999999</v>
      </c>
      <c r="K176" s="128">
        <v>31353.48307704</v>
      </c>
      <c r="L176" s="128">
        <v>10999.569288180001</v>
      </c>
      <c r="M176" s="128">
        <v>10994.331688599999</v>
      </c>
      <c r="N176" s="128">
        <v>5.2375995800000004</v>
      </c>
      <c r="O176" s="128">
        <v>39.836143829999997</v>
      </c>
      <c r="P176" s="128">
        <v>6431.5155910900003</v>
      </c>
      <c r="Q176" s="128"/>
      <c r="R176" s="128"/>
      <c r="S176" s="128"/>
    </row>
    <row r="177" spans="1:19">
      <c r="A177" s="8">
        <v>45597</v>
      </c>
      <c r="B177" s="128">
        <v>44226.306170980002</v>
      </c>
      <c r="C177" s="128">
        <v>1197.3082002000001</v>
      </c>
      <c r="D177" s="128">
        <v>0</v>
      </c>
      <c r="E177" s="128">
        <v>1197.3082002000001</v>
      </c>
      <c r="F177" s="128">
        <v>0</v>
      </c>
      <c r="G177" s="128">
        <v>0</v>
      </c>
      <c r="H177" s="128">
        <v>0</v>
      </c>
      <c r="I177" s="128">
        <v>31845.854322710002</v>
      </c>
      <c r="J177" s="128">
        <v>52.481098660000001</v>
      </c>
      <c r="K177" s="128">
        <v>31793.373224049999</v>
      </c>
      <c r="L177" s="128">
        <v>11183.143648069999</v>
      </c>
      <c r="M177" s="128">
        <v>11178.17935233</v>
      </c>
      <c r="N177" s="128">
        <v>4.9642957399999998</v>
      </c>
      <c r="O177" s="128">
        <v>39.836143829999997</v>
      </c>
      <c r="P177" s="128">
        <v>6814.4324631099998</v>
      </c>
      <c r="Q177" s="128"/>
      <c r="R177" s="128"/>
      <c r="S177" s="128"/>
    </row>
    <row r="178" spans="1:19">
      <c r="A178" s="8">
        <v>45627</v>
      </c>
      <c r="B178" s="128">
        <v>41929.210884699998</v>
      </c>
      <c r="C178" s="128">
        <v>384.97491437999997</v>
      </c>
      <c r="D178" s="128">
        <v>0</v>
      </c>
      <c r="E178" s="128">
        <v>384.97491437999997</v>
      </c>
      <c r="F178" s="128">
        <v>0</v>
      </c>
      <c r="G178" s="128">
        <v>0</v>
      </c>
      <c r="H178" s="128">
        <v>0</v>
      </c>
      <c r="I178" s="128">
        <v>30338.604250939999</v>
      </c>
      <c r="J178" s="128">
        <v>50.279150399999999</v>
      </c>
      <c r="K178" s="128">
        <v>30288.325100540002</v>
      </c>
      <c r="L178" s="128">
        <v>11205.631719380001</v>
      </c>
      <c r="M178" s="128">
        <v>11199.558294820001</v>
      </c>
      <c r="N178" s="128">
        <v>6.0734245600000003</v>
      </c>
      <c r="O178" s="128">
        <v>39.836143829999997</v>
      </c>
      <c r="P178" s="128">
        <v>5171.7691713300001</v>
      </c>
      <c r="Q178" s="128"/>
      <c r="R178" s="128"/>
      <c r="S178" s="128"/>
    </row>
    <row r="179" spans="1:19">
      <c r="A179" s="8">
        <v>45658</v>
      </c>
      <c r="B179" s="128">
        <v>42565.753545389998</v>
      </c>
      <c r="C179" s="128">
        <v>377.05085738000002</v>
      </c>
      <c r="D179" s="128">
        <v>0</v>
      </c>
      <c r="E179" s="128">
        <v>377.05085738000002</v>
      </c>
      <c r="F179" s="128">
        <v>0</v>
      </c>
      <c r="G179" s="128">
        <v>0</v>
      </c>
      <c r="H179" s="128">
        <v>0</v>
      </c>
      <c r="I179" s="128">
        <v>30786.898817460002</v>
      </c>
      <c r="J179" s="128">
        <v>50.615614280000003</v>
      </c>
      <c r="K179" s="128">
        <v>30736.283203179999</v>
      </c>
      <c r="L179" s="128">
        <v>11401.80387055</v>
      </c>
      <c r="M179" s="128">
        <v>11395.8185796</v>
      </c>
      <c r="N179" s="128">
        <v>5.9852909500000004</v>
      </c>
      <c r="O179" s="128">
        <v>0</v>
      </c>
      <c r="P179" s="128">
        <v>6549.2053819000002</v>
      </c>
      <c r="Q179" s="128"/>
      <c r="R179" s="128"/>
      <c r="S179" s="128"/>
    </row>
    <row r="180" spans="1:19">
      <c r="A180" s="8">
        <v>45689</v>
      </c>
      <c r="B180" s="128">
        <v>44431.432890960001</v>
      </c>
      <c r="C180" s="128">
        <v>370.39210476</v>
      </c>
      <c r="D180" s="128">
        <v>0</v>
      </c>
      <c r="E180" s="128">
        <v>370.39210476</v>
      </c>
      <c r="F180" s="128">
        <v>0</v>
      </c>
      <c r="G180" s="128">
        <v>0</v>
      </c>
      <c r="H180" s="128">
        <v>0</v>
      </c>
      <c r="I180" s="128">
        <v>32602.31131614</v>
      </c>
      <c r="J180" s="128">
        <v>50.584078949999999</v>
      </c>
      <c r="K180" s="128">
        <v>32551.72723719</v>
      </c>
      <c r="L180" s="128">
        <v>11458.72947006</v>
      </c>
      <c r="M180" s="128">
        <v>11452.023852890001</v>
      </c>
      <c r="N180" s="128">
        <v>6.70561717</v>
      </c>
      <c r="O180" s="128">
        <v>0</v>
      </c>
      <c r="P180" s="128">
        <v>7349.4970672299996</v>
      </c>
      <c r="Q180" s="128"/>
      <c r="R180" s="128"/>
      <c r="S180" s="128"/>
    </row>
    <row r="181" spans="1:19">
      <c r="A181" s="8">
        <v>45717</v>
      </c>
      <c r="B181" s="128">
        <v>45344.377746240003</v>
      </c>
      <c r="C181" s="128">
        <v>389.85940324000001</v>
      </c>
      <c r="D181" s="128">
        <v>0</v>
      </c>
      <c r="E181" s="128">
        <v>389.85940324000001</v>
      </c>
      <c r="F181" s="128">
        <v>0</v>
      </c>
      <c r="G181" s="128">
        <v>0</v>
      </c>
      <c r="H181" s="128">
        <v>0</v>
      </c>
      <c r="I181" s="128">
        <v>33368.358139440003</v>
      </c>
      <c r="J181" s="128">
        <v>50.81011831</v>
      </c>
      <c r="K181" s="128">
        <v>33317.548021130002</v>
      </c>
      <c r="L181" s="128">
        <v>11586.160203560001</v>
      </c>
      <c r="M181" s="128">
        <v>11579.415343549999</v>
      </c>
      <c r="N181" s="128">
        <v>6.74486001</v>
      </c>
      <c r="O181" s="128">
        <v>0</v>
      </c>
      <c r="P181" s="128">
        <v>6647.4531849300001</v>
      </c>
      <c r="Q181" s="128"/>
      <c r="R181" s="128"/>
      <c r="S181" s="128"/>
    </row>
    <row r="182" spans="1:19">
      <c r="A182" s="8">
        <v>45748</v>
      </c>
      <c r="B182" s="128">
        <v>46249.137494609997</v>
      </c>
      <c r="C182" s="128">
        <v>415.26337407</v>
      </c>
      <c r="D182" s="128">
        <v>0</v>
      </c>
      <c r="E182" s="128">
        <v>415.26337407</v>
      </c>
      <c r="F182" s="128">
        <v>0</v>
      </c>
      <c r="G182" s="128">
        <v>0</v>
      </c>
      <c r="H182" s="128">
        <v>0</v>
      </c>
      <c r="I182" s="128">
        <v>34040.717967049997</v>
      </c>
      <c r="J182" s="128">
        <v>53.881050899999998</v>
      </c>
      <c r="K182" s="128">
        <v>33986.836916150001</v>
      </c>
      <c r="L182" s="128">
        <v>11793.156153489999</v>
      </c>
      <c r="M182" s="128">
        <v>11786.196500059999</v>
      </c>
      <c r="N182" s="128">
        <v>6.9596534300000004</v>
      </c>
      <c r="O182" s="128">
        <v>0</v>
      </c>
      <c r="P182" s="128">
        <v>6663.5492328</v>
      </c>
      <c r="Q182" s="128"/>
      <c r="R182" s="128"/>
      <c r="S182" s="128"/>
    </row>
    <row r="183" spans="1:19">
      <c r="A183" s="8">
        <v>45778</v>
      </c>
      <c r="B183" s="128">
        <v>47499.451204340003</v>
      </c>
      <c r="C183" s="128">
        <v>927.83337205999999</v>
      </c>
      <c r="D183" s="128">
        <v>0</v>
      </c>
      <c r="E183" s="128">
        <v>927.83337205999999</v>
      </c>
      <c r="F183" s="128">
        <v>0</v>
      </c>
      <c r="G183" s="128">
        <v>0</v>
      </c>
      <c r="H183" s="128">
        <v>0</v>
      </c>
      <c r="I183" s="128">
        <v>34559.668836880002</v>
      </c>
      <c r="J183" s="128">
        <v>55.544506419999998</v>
      </c>
      <c r="K183" s="128">
        <v>34504.124330459999</v>
      </c>
      <c r="L183" s="128">
        <v>12011.9489954</v>
      </c>
      <c r="M183" s="128">
        <v>12003.372454779999</v>
      </c>
      <c r="N183" s="128">
        <v>8.5765406199999994</v>
      </c>
      <c r="O183" s="128">
        <v>0</v>
      </c>
      <c r="P183" s="128">
        <v>6678.2562134099999</v>
      </c>
      <c r="Q183" s="128"/>
      <c r="R183" s="128"/>
      <c r="S183" s="128"/>
    </row>
    <row r="184" spans="1:19">
      <c r="A184" s="8">
        <v>45809</v>
      </c>
      <c r="B184" s="128">
        <v>48587.288513259999</v>
      </c>
      <c r="C184" s="128">
        <v>1489.5671064200001</v>
      </c>
      <c r="D184" s="128">
        <v>0</v>
      </c>
      <c r="E184" s="128">
        <v>1489.5671064200001</v>
      </c>
      <c r="F184" s="128">
        <v>0</v>
      </c>
      <c r="G184" s="128">
        <v>0</v>
      </c>
      <c r="H184" s="128">
        <v>0</v>
      </c>
      <c r="I184" s="128">
        <v>34923.27006553</v>
      </c>
      <c r="J184" s="128">
        <v>56.186745360000003</v>
      </c>
      <c r="K184" s="128">
        <v>34867.083320170001</v>
      </c>
      <c r="L184" s="128">
        <v>12174.451341309999</v>
      </c>
      <c r="M184" s="128">
        <v>12167.13661087</v>
      </c>
      <c r="N184" s="128">
        <v>7.3147304399999999</v>
      </c>
      <c r="O184" s="128">
        <v>0</v>
      </c>
      <c r="P184" s="128">
        <v>6995.8937572699997</v>
      </c>
      <c r="Q184" s="128"/>
      <c r="R184" s="128"/>
      <c r="S184" s="128"/>
    </row>
    <row r="185" spans="1:19">
      <c r="A185" s="8">
        <v>45839</v>
      </c>
      <c r="B185" s="128">
        <v>48201.63570613</v>
      </c>
      <c r="C185" s="128">
        <v>1426.9313802700001</v>
      </c>
      <c r="D185" s="128">
        <v>0</v>
      </c>
      <c r="E185" s="128">
        <v>1426.9313802700001</v>
      </c>
      <c r="F185" s="128">
        <v>0</v>
      </c>
      <c r="G185" s="128">
        <v>0</v>
      </c>
      <c r="H185" s="128">
        <v>0</v>
      </c>
      <c r="I185" s="128">
        <v>34454.226860629999</v>
      </c>
      <c r="J185" s="128">
        <v>56.816765789999998</v>
      </c>
      <c r="K185" s="128">
        <v>34397.410094840001</v>
      </c>
      <c r="L185" s="128">
        <v>12320.47746523</v>
      </c>
      <c r="M185" s="128">
        <v>12310.8118135</v>
      </c>
      <c r="N185" s="128">
        <v>9.6656517300000004</v>
      </c>
      <c r="O185" s="128">
        <v>98.317052239999995</v>
      </c>
      <c r="P185" s="128">
        <v>5219.2349077999997</v>
      </c>
      <c r="Q185" s="128"/>
      <c r="R185" s="128"/>
      <c r="S185" s="128"/>
    </row>
    <row r="186" spans="1:19">
      <c r="A186" s="8">
        <v>45870</v>
      </c>
      <c r="B186" s="128">
        <v>49178.889814850001</v>
      </c>
      <c r="C186" s="128">
        <v>1431.1328828600001</v>
      </c>
      <c r="D186" s="128">
        <v>0</v>
      </c>
      <c r="E186" s="128">
        <v>1431.1328828600001</v>
      </c>
      <c r="F186" s="128">
        <v>0</v>
      </c>
      <c r="G186" s="128">
        <v>0</v>
      </c>
      <c r="H186" s="128">
        <v>0</v>
      </c>
      <c r="I186" s="128">
        <v>35189.073691400001</v>
      </c>
      <c r="J186" s="128">
        <v>60.395183150000001</v>
      </c>
      <c r="K186" s="128">
        <v>35128.678508249999</v>
      </c>
      <c r="L186" s="128">
        <v>12558.68324059</v>
      </c>
      <c r="M186" s="128">
        <v>12550.06387276</v>
      </c>
      <c r="N186" s="128">
        <v>8.6193678299999998</v>
      </c>
      <c r="O186" s="128">
        <v>0</v>
      </c>
      <c r="P186" s="128">
        <v>7134.5012842599999</v>
      </c>
      <c r="Q186" s="128"/>
      <c r="R186" s="128"/>
      <c r="S186" s="128"/>
    </row>
    <row r="187" spans="1:19">
      <c r="A187" s="8">
        <v>45901</v>
      </c>
      <c r="B187" s="128">
        <v>50768.083101240001</v>
      </c>
      <c r="C187" s="128">
        <v>1438.69649888</v>
      </c>
      <c r="D187" s="128">
        <v>0</v>
      </c>
      <c r="E187" s="128">
        <v>1438.69649888</v>
      </c>
      <c r="F187" s="128">
        <v>15.835687439999999</v>
      </c>
      <c r="G187" s="128">
        <v>0</v>
      </c>
      <c r="H187" s="128">
        <v>15.835687439999999</v>
      </c>
      <c r="I187" s="128">
        <v>36684.615878429999</v>
      </c>
      <c r="J187" s="128">
        <v>60.804943559999998</v>
      </c>
      <c r="K187" s="128">
        <v>36623.810934870002</v>
      </c>
      <c r="L187" s="128">
        <v>12628.93503649</v>
      </c>
      <c r="M187" s="128">
        <v>12609.931013269999</v>
      </c>
      <c r="N187" s="128">
        <v>19.004023220000001</v>
      </c>
      <c r="O187" s="128">
        <v>0</v>
      </c>
      <c r="P187" s="128">
        <v>5875.6615739500003</v>
      </c>
      <c r="Q187" s="128"/>
      <c r="R187" s="128"/>
      <c r="S187" s="128"/>
    </row>
    <row r="188" spans="1:19">
      <c r="A188" s="8">
        <v>45931</v>
      </c>
      <c r="B188" s="128">
        <v>52730.72355422</v>
      </c>
      <c r="C188" s="128">
        <v>1637.6299251800001</v>
      </c>
      <c r="D188" s="128">
        <v>0</v>
      </c>
      <c r="E188" s="128">
        <v>1637.6299251800001</v>
      </c>
      <c r="F188" s="128">
        <v>47.721890420000001</v>
      </c>
      <c r="G188" s="128">
        <v>0</v>
      </c>
      <c r="H188" s="128">
        <v>47.721890420000001</v>
      </c>
      <c r="I188" s="128">
        <v>38277.648168810003</v>
      </c>
      <c r="J188" s="128">
        <v>61.584002859999998</v>
      </c>
      <c r="K188" s="128">
        <v>38216.064165950003</v>
      </c>
      <c r="L188" s="128">
        <v>12767.723569809999</v>
      </c>
      <c r="M188" s="128">
        <v>12749.217650009999</v>
      </c>
      <c r="N188" s="128">
        <v>18.505919800000001</v>
      </c>
      <c r="O188" s="128">
        <v>0</v>
      </c>
      <c r="P188" s="128">
        <v>4041.31556396</v>
      </c>
      <c r="Q188" s="128"/>
      <c r="R188" s="128"/>
      <c r="S188" s="128"/>
    </row>
    <row r="189" spans="1:19">
      <c r="A189" s="8">
        <v>45962</v>
      </c>
      <c r="B189" s="128">
        <v>54233.42212173</v>
      </c>
      <c r="C189" s="128">
        <v>1528.93820669</v>
      </c>
      <c r="D189" s="128">
        <v>0</v>
      </c>
      <c r="E189" s="128">
        <v>1528.93820669</v>
      </c>
      <c r="F189" s="128">
        <v>2.0854247899999998</v>
      </c>
      <c r="G189" s="128">
        <v>0</v>
      </c>
      <c r="H189" s="128">
        <v>2.0854247899999998</v>
      </c>
      <c r="I189" s="128">
        <v>39643.907633219998</v>
      </c>
      <c r="J189" s="128">
        <v>69.281923500000005</v>
      </c>
      <c r="K189" s="128">
        <v>39574.62570972</v>
      </c>
      <c r="L189" s="128">
        <v>13058.490857029999</v>
      </c>
      <c r="M189" s="128">
        <v>13039.78169596</v>
      </c>
      <c r="N189" s="128">
        <v>18.70916107</v>
      </c>
      <c r="O189" s="128">
        <v>0</v>
      </c>
      <c r="P189" s="128">
        <v>3941.7486373299998</v>
      </c>
      <c r="Q189" s="128"/>
      <c r="R189" s="128"/>
      <c r="S189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27859.281482729999</v>
      </c>
      <c r="C171" s="43">
        <f t="shared" ref="C171" si="313">G171+K171</f>
        <v>13653.344325489999</v>
      </c>
      <c r="D171" s="43">
        <f t="shared" ref="D171" si="314">H171+L171</f>
        <v>11682.25127203</v>
      </c>
      <c r="E171" s="43">
        <f t="shared" ref="E171" si="315">I171+M171</f>
        <v>2523.6858852099999</v>
      </c>
      <c r="F171" s="43">
        <v>18341.864241980002</v>
      </c>
      <c r="G171" s="43">
        <v>10680.62064087</v>
      </c>
      <c r="H171" s="43">
        <v>7282.8165363400003</v>
      </c>
      <c r="I171" s="43">
        <v>378.42706477000002</v>
      </c>
      <c r="J171" s="43">
        <v>9517.4172407499991</v>
      </c>
      <c r="K171" s="43">
        <v>2972.7236846199999</v>
      </c>
      <c r="L171" s="43">
        <v>4399.4347356899998</v>
      </c>
      <c r="M171" s="43">
        <v>2145.2588204399999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28535.76702838</v>
      </c>
      <c r="C172" s="43">
        <f t="shared" ref="C172" si="316">G172+K172</f>
        <v>14086.804868069999</v>
      </c>
      <c r="D172" s="43">
        <f t="shared" ref="D172" si="317">H172+L172</f>
        <v>9916.8422559999999</v>
      </c>
      <c r="E172" s="43">
        <f t="shared" ref="E172" si="318">I172+M172</f>
        <v>4532.1199043099996</v>
      </c>
      <c r="F172" s="43">
        <v>19268.46979028</v>
      </c>
      <c r="G172" s="43">
        <v>11410.14759658</v>
      </c>
      <c r="H172" s="43">
        <v>7465.0999445799998</v>
      </c>
      <c r="I172" s="43">
        <v>393.22224912000001</v>
      </c>
      <c r="J172" s="43">
        <v>9267.2972381</v>
      </c>
      <c r="K172" s="43">
        <v>2676.6572714899999</v>
      </c>
      <c r="L172" s="43">
        <v>2451.7423114200001</v>
      </c>
      <c r="M172" s="43">
        <v>4138.8976551899996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28487.793438209999</v>
      </c>
      <c r="C173" s="43">
        <f t="shared" ref="C173" si="319">G173+K173</f>
        <v>13496.50651304</v>
      </c>
      <c r="D173" s="43">
        <f t="shared" ref="D173" si="320">H173+L173</f>
        <v>10488.87792497</v>
      </c>
      <c r="E173" s="43">
        <f t="shared" ref="E173" si="321">I173+M173</f>
        <v>4502.4090001999994</v>
      </c>
      <c r="F173" s="43">
        <v>19464.883239070001</v>
      </c>
      <c r="G173" s="43">
        <v>11332.03914393</v>
      </c>
      <c r="H173" s="43">
        <v>7731.0584324000001</v>
      </c>
      <c r="I173" s="43">
        <v>401.78566274000002</v>
      </c>
      <c r="J173" s="43">
        <v>9022.9101991400003</v>
      </c>
      <c r="K173" s="43">
        <v>2164.4673691100002</v>
      </c>
      <c r="L173" s="43">
        <v>2757.81949257</v>
      </c>
      <c r="M173" s="43">
        <v>4100.6233374599997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29088.67969361</v>
      </c>
      <c r="C174" s="43">
        <f t="shared" ref="C174" si="322">G174+K174</f>
        <v>13750.542655140001</v>
      </c>
      <c r="D174" s="43">
        <f t="shared" ref="D174" si="323">H174+L174</f>
        <v>10776.00001043</v>
      </c>
      <c r="E174" s="43">
        <f t="shared" ref="E174" si="324">I174+M174</f>
        <v>4562.1370280399997</v>
      </c>
      <c r="F174" s="43">
        <v>19928.03867794</v>
      </c>
      <c r="G174" s="43">
        <v>11500.75816506</v>
      </c>
      <c r="H174" s="43">
        <v>7998.8606206900004</v>
      </c>
      <c r="I174" s="43">
        <v>428.41989218999998</v>
      </c>
      <c r="J174" s="43">
        <v>9160.6410156700003</v>
      </c>
      <c r="K174" s="43">
        <v>2249.7844900800001</v>
      </c>
      <c r="L174" s="43">
        <v>2777.1393897399998</v>
      </c>
      <c r="M174" s="43">
        <v>4133.71713585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30265.274545259999</v>
      </c>
      <c r="C175" s="43">
        <f t="shared" ref="C175" si="325">G175+K175</f>
        <v>14584.18336108</v>
      </c>
      <c r="D175" s="43">
        <f t="shared" ref="D175" si="326">H175+L175</f>
        <v>11074.911814999999</v>
      </c>
      <c r="E175" s="43">
        <f t="shared" ref="E175" si="327">I175+M175</f>
        <v>4606.1793691800003</v>
      </c>
      <c r="F175" s="43">
        <v>20620.797382109999</v>
      </c>
      <c r="G175" s="43">
        <v>11719.712497730001</v>
      </c>
      <c r="H175" s="43">
        <v>8442.8460505099993</v>
      </c>
      <c r="I175" s="43">
        <v>458.23883387000001</v>
      </c>
      <c r="J175" s="43">
        <v>9644.4771631500007</v>
      </c>
      <c r="K175" s="43">
        <v>2864.4708633499999</v>
      </c>
      <c r="L175" s="43">
        <v>2632.0657644900002</v>
      </c>
      <c r="M175" s="43">
        <v>4147.9405353100001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31411.033217299999</v>
      </c>
      <c r="C176" s="43">
        <f t="shared" ref="C176" si="328">G176+K176</f>
        <v>15466.579141490001</v>
      </c>
      <c r="D176" s="43">
        <f t="shared" ref="D176" si="329">H176+L176</f>
        <v>11270.698345160001</v>
      </c>
      <c r="E176" s="43">
        <f t="shared" ref="E176" si="330">I176+M176</f>
        <v>4673.7557306500003</v>
      </c>
      <c r="F176" s="43">
        <v>21756.34012244</v>
      </c>
      <c r="G176" s="43">
        <v>12660.099336650001</v>
      </c>
      <c r="H176" s="43">
        <v>8587.9904496500003</v>
      </c>
      <c r="I176" s="43">
        <v>508.25033614</v>
      </c>
      <c r="J176" s="43">
        <v>9654.6930948600002</v>
      </c>
      <c r="K176" s="43">
        <v>2806.4798048399998</v>
      </c>
      <c r="L176" s="43">
        <v>2682.7078955100001</v>
      </c>
      <c r="M176" s="43">
        <v>4165.5053945099999</v>
      </c>
      <c r="N176" s="43"/>
      <c r="O176" s="43"/>
      <c r="P176" s="43"/>
      <c r="Q176" s="43"/>
    </row>
    <row r="177" spans="1:17" collapsed="1">
      <c r="A177" s="8">
        <v>45597</v>
      </c>
      <c r="B177" s="43">
        <v>31845.854322710002</v>
      </c>
      <c r="C177" s="43">
        <f t="shared" ref="C177" si="331">G177+K177</f>
        <v>15632.49754382</v>
      </c>
      <c r="D177" s="43">
        <f t="shared" ref="D177" si="332">H177+L177</f>
        <v>11568.701113429999</v>
      </c>
      <c r="E177" s="43">
        <f t="shared" ref="E177" si="333">I177+M177</f>
        <v>4644.6556654599999</v>
      </c>
      <c r="F177" s="43">
        <v>21911.419519169998</v>
      </c>
      <c r="G177" s="43">
        <v>12609.71423714</v>
      </c>
      <c r="H177" s="43">
        <v>8867.3067012499996</v>
      </c>
      <c r="I177" s="43">
        <v>434.39858077999997</v>
      </c>
      <c r="J177" s="43">
        <v>9934.4348035399998</v>
      </c>
      <c r="K177" s="43">
        <v>3022.7833066799999</v>
      </c>
      <c r="L177" s="43">
        <v>2701.39441218</v>
      </c>
      <c r="M177" s="43">
        <v>4210.2570846799999</v>
      </c>
      <c r="N177" s="43"/>
      <c r="O177" s="43"/>
      <c r="P177" s="43"/>
      <c r="Q177" s="43"/>
    </row>
    <row r="178" spans="1:17">
      <c r="A178" s="8">
        <v>45627</v>
      </c>
      <c r="B178" s="43">
        <v>30338.604250939999</v>
      </c>
      <c r="C178" s="43">
        <f t="shared" ref="C178" si="334">G178+K178</f>
        <v>14013.647719889999</v>
      </c>
      <c r="D178" s="43">
        <f t="shared" ref="D178" si="335">H178+L178</f>
        <v>11575.1066983</v>
      </c>
      <c r="E178" s="43">
        <f t="shared" ref="E178" si="336">I178+M178</f>
        <v>4749.8498327500001</v>
      </c>
      <c r="F178" s="43">
        <v>21188.412846489999</v>
      </c>
      <c r="G178" s="43">
        <v>11926.15454698</v>
      </c>
      <c r="H178" s="43">
        <v>8798.1661072299994</v>
      </c>
      <c r="I178" s="43">
        <v>464.09219228000001</v>
      </c>
      <c r="J178" s="43">
        <v>9150.1914044500008</v>
      </c>
      <c r="K178" s="43">
        <v>2087.4931729099999</v>
      </c>
      <c r="L178" s="43">
        <v>2776.9405910700002</v>
      </c>
      <c r="M178" s="43">
        <v>4285.7576404700003</v>
      </c>
      <c r="N178" s="43"/>
      <c r="O178" s="43"/>
      <c r="P178" s="43"/>
      <c r="Q178" s="43"/>
    </row>
    <row r="179" spans="1:17">
      <c r="A179" s="8">
        <v>45658</v>
      </c>
      <c r="B179" s="43">
        <v>30786.898817460002</v>
      </c>
      <c r="C179" s="43">
        <f t="shared" ref="C179" si="337">G179+K179</f>
        <v>14589.91421184</v>
      </c>
      <c r="D179" s="43">
        <f t="shared" ref="D179" si="338">H179+L179</f>
        <v>11451.367784960001</v>
      </c>
      <c r="E179" s="43">
        <f t="shared" ref="E179" si="339">I179+M179</f>
        <v>4745.6168206599996</v>
      </c>
      <c r="F179" s="43">
        <v>21459.22312413</v>
      </c>
      <c r="G179" s="43">
        <v>12335.028770159999</v>
      </c>
      <c r="H179" s="43">
        <v>8644.9164699600005</v>
      </c>
      <c r="I179" s="43">
        <v>479.27788400999998</v>
      </c>
      <c r="J179" s="43">
        <v>9327.6756933300003</v>
      </c>
      <c r="K179" s="43">
        <v>2254.88544168</v>
      </c>
      <c r="L179" s="43">
        <v>2806.4513149999998</v>
      </c>
      <c r="M179" s="43">
        <v>4266.3389366499996</v>
      </c>
      <c r="N179" s="43"/>
      <c r="O179" s="43"/>
      <c r="P179" s="43"/>
      <c r="Q179" s="43"/>
    </row>
    <row r="180" spans="1:17">
      <c r="A180" s="8">
        <v>45689</v>
      </c>
      <c r="B180" s="43">
        <v>32602.31131614</v>
      </c>
      <c r="C180" s="43">
        <f t="shared" ref="C180" si="340">G180+K180</f>
        <v>15594.633353159999</v>
      </c>
      <c r="D180" s="43">
        <f t="shared" ref="D180" si="341">H180+L180</f>
        <v>12257.303918829999</v>
      </c>
      <c r="E180" s="43">
        <f t="shared" ref="E180" si="342">I180+M180</f>
        <v>4750.3740441500004</v>
      </c>
      <c r="F180" s="43">
        <v>22438.282365030002</v>
      </c>
      <c r="G180" s="43">
        <v>12638.383406999999</v>
      </c>
      <c r="H180" s="43">
        <v>9314.0506811399991</v>
      </c>
      <c r="I180" s="43">
        <v>485.84827689000002</v>
      </c>
      <c r="J180" s="43">
        <v>10164.02895111</v>
      </c>
      <c r="K180" s="43">
        <v>2956.24994616</v>
      </c>
      <c r="L180" s="43">
        <v>2943.2532376899999</v>
      </c>
      <c r="M180" s="43">
        <v>4264.5257672600001</v>
      </c>
      <c r="N180" s="43"/>
      <c r="O180" s="43"/>
      <c r="P180" s="43"/>
      <c r="Q180" s="43"/>
    </row>
    <row r="181" spans="1:17">
      <c r="A181" s="8">
        <v>45717</v>
      </c>
      <c r="B181" s="43">
        <v>33368.358139440003</v>
      </c>
      <c r="C181" s="43">
        <f t="shared" ref="C181" si="343">G181+K181</f>
        <v>15606.795913470001</v>
      </c>
      <c r="D181" s="43">
        <f t="shared" ref="D181" si="344">H181+L181</f>
        <v>12948.52618237</v>
      </c>
      <c r="E181" s="43">
        <f t="shared" ref="E181" si="345">I181+M181</f>
        <v>4813.0360436000001</v>
      </c>
      <c r="F181" s="43">
        <v>23269.023989590001</v>
      </c>
      <c r="G181" s="43">
        <v>12740.074823270001</v>
      </c>
      <c r="H181" s="43">
        <v>10029.2549062</v>
      </c>
      <c r="I181" s="43">
        <v>499.69426012000002</v>
      </c>
      <c r="J181" s="43">
        <v>10099.334149849999</v>
      </c>
      <c r="K181" s="43">
        <v>2866.7210902000002</v>
      </c>
      <c r="L181" s="43">
        <v>2919.27127617</v>
      </c>
      <c r="M181" s="43">
        <v>4313.3417834800002</v>
      </c>
      <c r="N181" s="43"/>
      <c r="O181" s="43"/>
      <c r="P181" s="43"/>
      <c r="Q181" s="43"/>
    </row>
    <row r="182" spans="1:17">
      <c r="A182" s="8">
        <v>45748</v>
      </c>
      <c r="B182" s="43">
        <v>34040.717967049997</v>
      </c>
      <c r="C182" s="43">
        <f t="shared" ref="C182" si="346">G182+K182</f>
        <v>16033.37398565</v>
      </c>
      <c r="D182" s="43">
        <f t="shared" ref="D182" si="347">H182+L182</f>
        <v>13115.10226731</v>
      </c>
      <c r="E182" s="43">
        <f t="shared" ref="E182" si="348">I182+M182</f>
        <v>4892.2417140899997</v>
      </c>
      <c r="F182" s="43">
        <v>23581.312323589998</v>
      </c>
      <c r="G182" s="43">
        <v>12716.44289316</v>
      </c>
      <c r="H182" s="43">
        <v>10306.365490939999</v>
      </c>
      <c r="I182" s="43">
        <v>558.50393948999999</v>
      </c>
      <c r="J182" s="43">
        <v>10459.405643460001</v>
      </c>
      <c r="K182" s="43">
        <v>3316.9310924900001</v>
      </c>
      <c r="L182" s="43">
        <v>2808.7367763699999</v>
      </c>
      <c r="M182" s="43">
        <v>4333.7377746000002</v>
      </c>
      <c r="N182" s="43"/>
      <c r="O182" s="43"/>
      <c r="P182" s="43"/>
      <c r="Q182" s="43"/>
    </row>
    <row r="183" spans="1:17">
      <c r="A183" s="8">
        <v>45778</v>
      </c>
      <c r="B183" s="43">
        <v>34559.668836880002</v>
      </c>
      <c r="C183" s="43">
        <f t="shared" ref="C183" si="349">G183+K183</f>
        <v>16391.327078499999</v>
      </c>
      <c r="D183" s="43">
        <f t="shared" ref="D183" si="350">H183+L183</f>
        <v>13274.508859289999</v>
      </c>
      <c r="E183" s="43">
        <f t="shared" ref="E183" si="351">I183+M183</f>
        <v>4893.83289909</v>
      </c>
      <c r="F183" s="43">
        <v>24077.506841040002</v>
      </c>
      <c r="G183" s="43">
        <v>13058.179038660001</v>
      </c>
      <c r="H183" s="43">
        <v>10419.14591281</v>
      </c>
      <c r="I183" s="43">
        <v>600.18188956999995</v>
      </c>
      <c r="J183" s="43">
        <v>10482.161995840001</v>
      </c>
      <c r="K183" s="43">
        <v>3333.1480398399999</v>
      </c>
      <c r="L183" s="43">
        <v>2855.3629464800001</v>
      </c>
      <c r="M183" s="43">
        <v>4293.6510095200001</v>
      </c>
      <c r="N183" s="43"/>
      <c r="O183" s="43"/>
      <c r="P183" s="43"/>
      <c r="Q183" s="43"/>
    </row>
    <row r="184" spans="1:17">
      <c r="A184" s="8">
        <v>45809</v>
      </c>
      <c r="B184" s="43">
        <v>34923.27006553</v>
      </c>
      <c r="C184" s="43">
        <f t="shared" ref="C184" si="352">G184+K184</f>
        <v>15889.031061580001</v>
      </c>
      <c r="D184" s="43">
        <f t="shared" ref="D184" si="353">H184+L184</f>
        <v>14028.297802250001</v>
      </c>
      <c r="E184" s="43">
        <f t="shared" ref="E184" si="354">I184+M184</f>
        <v>5005.9412016999995</v>
      </c>
      <c r="F184" s="43">
        <v>24498.29862378</v>
      </c>
      <c r="G184" s="43">
        <v>12668.76102582</v>
      </c>
      <c r="H184" s="43">
        <v>11165.852019010001</v>
      </c>
      <c r="I184" s="43">
        <v>663.68557895000004</v>
      </c>
      <c r="J184" s="43">
        <v>10424.97144175</v>
      </c>
      <c r="K184" s="43">
        <v>3220.2700357600002</v>
      </c>
      <c r="L184" s="43">
        <v>2862.4457832399999</v>
      </c>
      <c r="M184" s="43">
        <v>4342.2556227499999</v>
      </c>
      <c r="N184" s="43"/>
      <c r="O184" s="43"/>
      <c r="P184" s="43"/>
      <c r="Q184" s="43"/>
    </row>
    <row r="185" spans="1:17">
      <c r="A185" s="8">
        <v>45839</v>
      </c>
      <c r="B185" s="43">
        <v>34454.226860629999</v>
      </c>
      <c r="C185" s="43">
        <f t="shared" ref="C185" si="355">G185+K185</f>
        <v>15542.43118259</v>
      </c>
      <c r="D185" s="43">
        <f t="shared" ref="D185" si="356">H185+L185</f>
        <v>13842.34450603</v>
      </c>
      <c r="E185" s="43">
        <f t="shared" ref="E185" si="357">I185+M185</f>
        <v>5069.4511720099999</v>
      </c>
      <c r="F185" s="43">
        <v>23933.961821789999</v>
      </c>
      <c r="G185" s="43">
        <v>12157.07446509</v>
      </c>
      <c r="H185" s="43">
        <v>11083.21207827</v>
      </c>
      <c r="I185" s="43">
        <v>693.67527843000005</v>
      </c>
      <c r="J185" s="43">
        <v>10520.26503884</v>
      </c>
      <c r="K185" s="43">
        <v>3385.3567174999998</v>
      </c>
      <c r="L185" s="43">
        <v>2759.1324277600002</v>
      </c>
      <c r="M185" s="43">
        <v>4375.7758935800002</v>
      </c>
      <c r="N185" s="43"/>
      <c r="O185" s="43"/>
      <c r="P185" s="43"/>
      <c r="Q185" s="43"/>
    </row>
    <row r="186" spans="1:17">
      <c r="A186" s="8">
        <v>45870</v>
      </c>
      <c r="B186" s="43">
        <v>35189.073691400001</v>
      </c>
      <c r="C186" s="43">
        <f t="shared" ref="C186" si="358">G186+K186</f>
        <v>15922.03085227</v>
      </c>
      <c r="D186" s="43">
        <f t="shared" ref="D186" si="359">H186+L186</f>
        <v>14178.66085045</v>
      </c>
      <c r="E186" s="43">
        <f t="shared" ref="E186" si="360">I186+M186</f>
        <v>5088.3819886800002</v>
      </c>
      <c r="F186" s="43">
        <v>24489.558859680001</v>
      </c>
      <c r="G186" s="43">
        <v>12316.739771549999</v>
      </c>
      <c r="H186" s="43">
        <v>11460.887534949999</v>
      </c>
      <c r="I186" s="43">
        <v>711.93155318000004</v>
      </c>
      <c r="J186" s="43">
        <v>10699.51483172</v>
      </c>
      <c r="K186" s="43">
        <v>3605.2910807200001</v>
      </c>
      <c r="L186" s="43">
        <v>2717.7733155000001</v>
      </c>
      <c r="M186" s="43">
        <v>4376.4504354999999</v>
      </c>
      <c r="N186" s="43"/>
      <c r="O186" s="43"/>
      <c r="P186" s="43"/>
      <c r="Q186" s="43"/>
    </row>
    <row r="187" spans="1:17">
      <c r="A187" s="8">
        <v>45901</v>
      </c>
      <c r="B187" s="43">
        <v>36684.615878429999</v>
      </c>
      <c r="C187" s="43">
        <f t="shared" ref="C187" si="361">G187+K187</f>
        <v>16761.367543439999</v>
      </c>
      <c r="D187" s="43">
        <f t="shared" ref="D187" si="362">H187+L187</f>
        <v>14680.099169980002</v>
      </c>
      <c r="E187" s="43">
        <f t="shared" ref="E187" si="363">I187+M187</f>
        <v>5243.1491650099997</v>
      </c>
      <c r="F187" s="43">
        <v>25063.050159269998</v>
      </c>
      <c r="G187" s="43">
        <v>12263.78315591</v>
      </c>
      <c r="H187" s="43">
        <v>11942.814014740001</v>
      </c>
      <c r="I187" s="43">
        <v>856.45298862000004</v>
      </c>
      <c r="J187" s="43">
        <v>11621.56571916</v>
      </c>
      <c r="K187" s="43">
        <v>4497.5843875299997</v>
      </c>
      <c r="L187" s="43">
        <v>2737.2851552400002</v>
      </c>
      <c r="M187" s="43">
        <v>4386.6961763899999</v>
      </c>
      <c r="N187" s="43"/>
      <c r="O187" s="43"/>
      <c r="P187" s="43"/>
      <c r="Q187" s="43"/>
    </row>
    <row r="188" spans="1:17">
      <c r="A188" s="8">
        <v>45931</v>
      </c>
      <c r="B188" s="43">
        <v>38277.648168810003</v>
      </c>
      <c r="C188" s="43">
        <f t="shared" ref="C188" si="364">G188+K188</f>
        <v>17841.341049520001</v>
      </c>
      <c r="D188" s="43">
        <f t="shared" ref="D188" si="365">H188+L188</f>
        <v>15090.80190692</v>
      </c>
      <c r="E188" s="43">
        <f t="shared" ref="E188" si="366">I188+M188</f>
        <v>5345.5052123700007</v>
      </c>
      <c r="F188" s="43">
        <v>26074.627454919999</v>
      </c>
      <c r="G188" s="43">
        <v>12876.331846929999</v>
      </c>
      <c r="H188" s="43">
        <v>12304.610852129999</v>
      </c>
      <c r="I188" s="43">
        <v>893.68475586</v>
      </c>
      <c r="J188" s="43">
        <v>12203.02071389</v>
      </c>
      <c r="K188" s="43">
        <v>4965.0092025900003</v>
      </c>
      <c r="L188" s="43">
        <v>2786.1910547900002</v>
      </c>
      <c r="M188" s="43">
        <v>4451.8204565100004</v>
      </c>
      <c r="N188" s="43"/>
      <c r="O188" s="43"/>
      <c r="P188" s="43"/>
      <c r="Q188" s="43"/>
    </row>
    <row r="189" spans="1:17">
      <c r="A189" s="8">
        <v>45962</v>
      </c>
      <c r="B189" s="43">
        <v>39643.907633219998</v>
      </c>
      <c r="C189" s="43">
        <f t="shared" ref="C189" si="367">G189+K189</f>
        <v>18454.41567798</v>
      </c>
      <c r="D189" s="43">
        <f t="shared" ref="D189" si="368">H189+L189</f>
        <v>15694.097295170001</v>
      </c>
      <c r="E189" s="43">
        <f t="shared" ref="E189" si="369">I189+M189</f>
        <v>5495.3946600700001</v>
      </c>
      <c r="F189" s="43">
        <v>26888.27803619</v>
      </c>
      <c r="G189" s="43">
        <v>12979.02735866</v>
      </c>
      <c r="H189" s="43">
        <v>12924.07484558</v>
      </c>
      <c r="I189" s="43">
        <v>985.17583194999997</v>
      </c>
      <c r="J189" s="43">
        <v>12755.62959703</v>
      </c>
      <c r="K189" s="43">
        <v>5475.3883193199999</v>
      </c>
      <c r="L189" s="43">
        <v>2770.0224495900002</v>
      </c>
      <c r="M189" s="43">
        <v>4510.2188281199997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10443.03838502</v>
      </c>
      <c r="C171" s="43">
        <f t="shared" ref="C171" si="313">G171+K171</f>
        <v>4930.5085266300002</v>
      </c>
      <c r="D171" s="43">
        <f t="shared" ref="D171" si="314">H171+L171</f>
        <v>2727.1564353499998</v>
      </c>
      <c r="E171" s="43">
        <f t="shared" ref="E171" si="315">I171+M171</f>
        <v>2785.37342304</v>
      </c>
      <c r="F171" s="43">
        <v>9335.72374064</v>
      </c>
      <c r="G171" s="43">
        <v>4788.4194442799999</v>
      </c>
      <c r="H171" s="43">
        <v>2569.01954234</v>
      </c>
      <c r="I171" s="43">
        <v>1978.28475402</v>
      </c>
      <c r="J171" s="43">
        <v>1107.3146443799999</v>
      </c>
      <c r="K171" s="43">
        <v>142.08908235000001</v>
      </c>
      <c r="L171" s="43">
        <v>158.13689300999999</v>
      </c>
      <c r="M171" s="43">
        <v>807.08866902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10496.867165809999</v>
      </c>
      <c r="C172" s="43">
        <f t="shared" ref="C172" si="316">G172+K172</f>
        <v>4919.3882862</v>
      </c>
      <c r="D172" s="43">
        <f t="shared" ref="D172" si="317">H172+L172</f>
        <v>2783.9566301199998</v>
      </c>
      <c r="E172" s="43">
        <f t="shared" ref="E172" si="318">I172+M172</f>
        <v>2793.5222494899999</v>
      </c>
      <c r="F172" s="43">
        <v>9458.1738269100006</v>
      </c>
      <c r="G172" s="43">
        <v>4839.4280778100001</v>
      </c>
      <c r="H172" s="43">
        <v>2626.9737821799999</v>
      </c>
      <c r="I172" s="43">
        <v>1991.7719669200001</v>
      </c>
      <c r="J172" s="43">
        <v>1038.6933389000001</v>
      </c>
      <c r="K172" s="43">
        <v>79.960208390000005</v>
      </c>
      <c r="L172" s="43">
        <v>156.98284794</v>
      </c>
      <c r="M172" s="43">
        <v>801.75028256999997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10716.751418010001</v>
      </c>
      <c r="C173" s="43">
        <f t="shared" ref="C173" si="319">G173+K173</f>
        <v>5099.0868713899999</v>
      </c>
      <c r="D173" s="43">
        <f t="shared" ref="D173" si="320">H173+L173</f>
        <v>2798.30006847</v>
      </c>
      <c r="E173" s="43">
        <f t="shared" ref="E173" si="321">I173+M173</f>
        <v>2819.3644781499997</v>
      </c>
      <c r="F173" s="43">
        <v>9666.2458209100005</v>
      </c>
      <c r="G173" s="43">
        <v>5017.5647907299999</v>
      </c>
      <c r="H173" s="43">
        <v>2639.3489989700001</v>
      </c>
      <c r="I173" s="43">
        <v>2009.33203121</v>
      </c>
      <c r="J173" s="43">
        <v>1050.5055970999999</v>
      </c>
      <c r="K173" s="43">
        <v>81.52208066</v>
      </c>
      <c r="L173" s="43">
        <v>158.95106949999999</v>
      </c>
      <c r="M173" s="43">
        <v>810.03244694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10827.66584989</v>
      </c>
      <c r="C174" s="43">
        <f t="shared" ref="C174" si="322">G174+K174</f>
        <v>5086.3221887999998</v>
      </c>
      <c r="D174" s="43">
        <f t="shared" ref="D174" si="323">H174+L174</f>
        <v>2902.4372440299999</v>
      </c>
      <c r="E174" s="43">
        <f t="shared" ref="E174" si="324">I174+M174</f>
        <v>2838.90641706</v>
      </c>
      <c r="F174" s="43">
        <v>9781.61831428</v>
      </c>
      <c r="G174" s="43">
        <v>5004.5115662799999</v>
      </c>
      <c r="H174" s="43">
        <v>2742.06939805</v>
      </c>
      <c r="I174" s="43">
        <v>2035.0373499499999</v>
      </c>
      <c r="J174" s="43">
        <v>1046.0475356100001</v>
      </c>
      <c r="K174" s="43">
        <v>81.810622519999995</v>
      </c>
      <c r="L174" s="43">
        <v>160.36784598</v>
      </c>
      <c r="M174" s="43">
        <v>803.86906710999995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10992.5740178</v>
      </c>
      <c r="C175" s="43">
        <f t="shared" ref="C175" si="325">G175+K175</f>
        <v>5154.1871731499996</v>
      </c>
      <c r="D175" s="43">
        <f t="shared" ref="D175" si="326">H175+L175</f>
        <v>2977.9268296599998</v>
      </c>
      <c r="E175" s="43">
        <f t="shared" ref="E175" si="327">I175+M175</f>
        <v>2860.4600149899998</v>
      </c>
      <c r="F175" s="43">
        <v>9953.0351556700007</v>
      </c>
      <c r="G175" s="43">
        <v>5072.5902111699997</v>
      </c>
      <c r="H175" s="43">
        <v>2818.79927778</v>
      </c>
      <c r="I175" s="43">
        <v>2061.64566672</v>
      </c>
      <c r="J175" s="43">
        <v>1039.5388621300001</v>
      </c>
      <c r="K175" s="43">
        <v>81.596961980000003</v>
      </c>
      <c r="L175" s="43">
        <v>159.12755188</v>
      </c>
      <c r="M175" s="43">
        <v>798.81434826999998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10994.331688599999</v>
      </c>
      <c r="C176" s="43">
        <f t="shared" ref="C176" si="328">G176+K176</f>
        <v>5253.84871449</v>
      </c>
      <c r="D176" s="43">
        <f t="shared" ref="D176" si="329">H176+L176</f>
        <v>3010.48946252</v>
      </c>
      <c r="E176" s="43">
        <f t="shared" ref="E176" si="330">I176+M176</f>
        <v>2729.9935115899998</v>
      </c>
      <c r="F176" s="43">
        <v>10127.660767249999</v>
      </c>
      <c r="G176" s="43">
        <v>5171.9407419099998</v>
      </c>
      <c r="H176" s="43">
        <v>2855.4101983599999</v>
      </c>
      <c r="I176" s="43">
        <v>2100.3098269799998</v>
      </c>
      <c r="J176" s="43">
        <v>866.67092134999996</v>
      </c>
      <c r="K176" s="43">
        <v>81.907972580000006</v>
      </c>
      <c r="L176" s="43">
        <v>155.07926416000001</v>
      </c>
      <c r="M176" s="43">
        <v>629.68368461</v>
      </c>
      <c r="N176" s="43"/>
      <c r="O176" s="43"/>
      <c r="P176" s="43"/>
      <c r="Q176" s="43"/>
    </row>
    <row r="177" spans="1:17" collapsed="1">
      <c r="A177" s="8">
        <v>45597</v>
      </c>
      <c r="B177" s="43">
        <v>11178.17935233</v>
      </c>
      <c r="C177" s="43">
        <f t="shared" ref="C177" si="331">G177+K177</f>
        <v>5335.5110679700001</v>
      </c>
      <c r="D177" s="43">
        <f t="shared" ref="D177" si="332">H177+L177</f>
        <v>3111.2824774200003</v>
      </c>
      <c r="E177" s="43">
        <f t="shared" ref="E177" si="333">I177+M177</f>
        <v>2731.3858069400003</v>
      </c>
      <c r="F177" s="43">
        <v>10320.84178311</v>
      </c>
      <c r="G177" s="43">
        <v>5253.1796709299997</v>
      </c>
      <c r="H177" s="43">
        <v>2957.0370429700001</v>
      </c>
      <c r="I177" s="43">
        <v>2110.6250692100002</v>
      </c>
      <c r="J177" s="43">
        <v>857.33756921999998</v>
      </c>
      <c r="K177" s="43">
        <v>82.331397039999999</v>
      </c>
      <c r="L177" s="43">
        <v>154.24543445</v>
      </c>
      <c r="M177" s="43">
        <v>620.76073772999996</v>
      </c>
      <c r="N177" s="43"/>
      <c r="O177" s="43"/>
      <c r="P177" s="43"/>
      <c r="Q177" s="43"/>
    </row>
    <row r="178" spans="1:17">
      <c r="A178" s="8">
        <v>45627</v>
      </c>
      <c r="B178" s="43">
        <v>11199.558294820001</v>
      </c>
      <c r="C178" s="43">
        <f t="shared" ref="C178" si="334">G178+K178</f>
        <v>5310.5823949899996</v>
      </c>
      <c r="D178" s="43">
        <f t="shared" ref="D178" si="335">H178+L178</f>
        <v>3157.58686915</v>
      </c>
      <c r="E178" s="43">
        <f t="shared" ref="E178" si="336">I178+M178</f>
        <v>2731.3890306799999</v>
      </c>
      <c r="F178" s="43">
        <v>10342.08344952</v>
      </c>
      <c r="G178" s="43">
        <v>5227.7652105699999</v>
      </c>
      <c r="H178" s="43">
        <v>3002.9459171499998</v>
      </c>
      <c r="I178" s="43">
        <v>2111.3723218</v>
      </c>
      <c r="J178" s="43">
        <v>857.47484529999997</v>
      </c>
      <c r="K178" s="43">
        <v>82.817184420000004</v>
      </c>
      <c r="L178" s="43">
        <v>154.640952</v>
      </c>
      <c r="M178" s="43">
        <v>620.01670888000001</v>
      </c>
      <c r="N178" s="43"/>
      <c r="O178" s="43"/>
      <c r="P178" s="43"/>
      <c r="Q178" s="43"/>
    </row>
    <row r="179" spans="1:17">
      <c r="A179" s="8">
        <v>45658</v>
      </c>
      <c r="B179" s="43">
        <v>11395.8185796</v>
      </c>
      <c r="C179" s="43">
        <f t="shared" ref="C179" si="337">G179+K179</f>
        <v>5520.2765129700001</v>
      </c>
      <c r="D179" s="43">
        <f t="shared" ref="D179" si="338">H179+L179</f>
        <v>3144.1344890600003</v>
      </c>
      <c r="E179" s="43">
        <f t="shared" ref="E179" si="339">I179+M179</f>
        <v>2731.4075775700003</v>
      </c>
      <c r="F179" s="43">
        <v>10551.62614631</v>
      </c>
      <c r="G179" s="43">
        <v>5511.0431505500001</v>
      </c>
      <c r="H179" s="43">
        <v>2921.0957787000002</v>
      </c>
      <c r="I179" s="43">
        <v>2119.4872170600001</v>
      </c>
      <c r="J179" s="43">
        <v>844.19243329000005</v>
      </c>
      <c r="K179" s="43">
        <v>9.2333624200000006</v>
      </c>
      <c r="L179" s="43">
        <v>223.03871036000001</v>
      </c>
      <c r="M179" s="43">
        <v>611.92036051000002</v>
      </c>
      <c r="N179" s="43"/>
      <c r="O179" s="43"/>
      <c r="P179" s="43"/>
      <c r="Q179" s="43"/>
    </row>
    <row r="180" spans="1:17">
      <c r="A180" s="8">
        <v>45689</v>
      </c>
      <c r="B180" s="43">
        <v>11452.023852890001</v>
      </c>
      <c r="C180" s="43">
        <f t="shared" ref="C180" si="340">G180+K180</f>
        <v>5554.2120533300003</v>
      </c>
      <c r="D180" s="43">
        <f t="shared" ref="D180" si="341">H180+L180</f>
        <v>3169.2964924399998</v>
      </c>
      <c r="E180" s="43">
        <f t="shared" ref="E180" si="342">I180+M180</f>
        <v>2728.5153071200002</v>
      </c>
      <c r="F180" s="43">
        <v>10632.03485213</v>
      </c>
      <c r="G180" s="43">
        <v>5545.1539048100003</v>
      </c>
      <c r="H180" s="43">
        <v>2962.86314748</v>
      </c>
      <c r="I180" s="43">
        <v>2124.01779984</v>
      </c>
      <c r="J180" s="43">
        <v>819.98900075999995</v>
      </c>
      <c r="K180" s="43">
        <v>9.0581485199999996</v>
      </c>
      <c r="L180" s="43">
        <v>206.43334496</v>
      </c>
      <c r="M180" s="43">
        <v>604.49750728000004</v>
      </c>
      <c r="N180" s="43"/>
      <c r="O180" s="43"/>
      <c r="P180" s="43"/>
      <c r="Q180" s="43"/>
    </row>
    <row r="181" spans="1:17">
      <c r="A181" s="8">
        <v>45717</v>
      </c>
      <c r="B181" s="43">
        <v>11579.415343549999</v>
      </c>
      <c r="C181" s="43">
        <f t="shared" ref="C181" si="343">G181+K181</f>
        <v>5559.6369603499998</v>
      </c>
      <c r="D181" s="43">
        <f t="shared" ref="D181" si="344">H181+L181</f>
        <v>3355.4463226900002</v>
      </c>
      <c r="E181" s="43">
        <f t="shared" ref="E181" si="345">I181+M181</f>
        <v>2664.3320605099998</v>
      </c>
      <c r="F181" s="43">
        <v>10829.775760279999</v>
      </c>
      <c r="G181" s="43">
        <v>5550.6368069299997</v>
      </c>
      <c r="H181" s="43">
        <v>3147.6986896100002</v>
      </c>
      <c r="I181" s="43">
        <v>2131.4402637399999</v>
      </c>
      <c r="J181" s="43">
        <v>749.63958327</v>
      </c>
      <c r="K181" s="43">
        <v>9.0001534200000002</v>
      </c>
      <c r="L181" s="43">
        <v>207.74763308000001</v>
      </c>
      <c r="M181" s="43">
        <v>532.89179677000004</v>
      </c>
      <c r="N181" s="43"/>
      <c r="O181" s="43"/>
      <c r="P181" s="43"/>
      <c r="Q181" s="43"/>
    </row>
    <row r="182" spans="1:17">
      <c r="A182" s="8">
        <v>45748</v>
      </c>
      <c r="B182" s="43">
        <v>11786.196500059999</v>
      </c>
      <c r="C182" s="43">
        <f t="shared" ref="C182" si="346">G182+K182</f>
        <v>5917.73129247</v>
      </c>
      <c r="D182" s="43">
        <f t="shared" ref="D182" si="347">H182+L182</f>
        <v>3188.08640178</v>
      </c>
      <c r="E182" s="43">
        <f t="shared" ref="E182" si="348">I182+M182</f>
        <v>2680.3788058099999</v>
      </c>
      <c r="F182" s="43">
        <v>11027.66280799</v>
      </c>
      <c r="G182" s="43">
        <v>5908.2445108900001</v>
      </c>
      <c r="H182" s="43">
        <v>2977.6311814599999</v>
      </c>
      <c r="I182" s="43">
        <v>2141.7871156400001</v>
      </c>
      <c r="J182" s="43">
        <v>758.53369207000003</v>
      </c>
      <c r="K182" s="43">
        <v>9.4867815800000006</v>
      </c>
      <c r="L182" s="43">
        <v>210.45522032</v>
      </c>
      <c r="M182" s="43">
        <v>538.59169016999999</v>
      </c>
      <c r="N182" s="43"/>
      <c r="O182" s="43"/>
      <c r="P182" s="43"/>
      <c r="Q182" s="43"/>
    </row>
    <row r="183" spans="1:17">
      <c r="A183" s="8">
        <v>45778</v>
      </c>
      <c r="B183" s="43">
        <v>12003.372454779999</v>
      </c>
      <c r="C183" s="43">
        <f t="shared" ref="C183" si="349">G183+K183</f>
        <v>6058.7909544000004</v>
      </c>
      <c r="D183" s="43">
        <f t="shared" ref="D183" si="350">H183+L183</f>
        <v>3273.8511271800003</v>
      </c>
      <c r="E183" s="43">
        <f t="shared" ref="E183" si="351">I183+M183</f>
        <v>2670.7303732</v>
      </c>
      <c r="F183" s="43">
        <v>11249.05773755</v>
      </c>
      <c r="G183" s="43">
        <v>6049.20550121</v>
      </c>
      <c r="H183" s="43">
        <v>3063.8106186300001</v>
      </c>
      <c r="I183" s="43">
        <v>2136.0416177100001</v>
      </c>
      <c r="J183" s="43">
        <v>754.31471723000004</v>
      </c>
      <c r="K183" s="43">
        <v>9.5854531900000008</v>
      </c>
      <c r="L183" s="43">
        <v>210.04050855</v>
      </c>
      <c r="M183" s="43">
        <v>534.68875548999995</v>
      </c>
      <c r="N183" s="43"/>
      <c r="O183" s="43"/>
      <c r="P183" s="43"/>
      <c r="Q183" s="43"/>
    </row>
    <row r="184" spans="1:17">
      <c r="A184" s="8">
        <v>45809</v>
      </c>
      <c r="B184" s="43">
        <v>12167.13661087</v>
      </c>
      <c r="C184" s="43">
        <f t="shared" ref="C184" si="352">G184+K184</f>
        <v>6135.2305653200001</v>
      </c>
      <c r="D184" s="43">
        <f t="shared" ref="D184" si="353">H184+L184</f>
        <v>3332.5965614199999</v>
      </c>
      <c r="E184" s="43">
        <f t="shared" ref="E184" si="354">I184+M184</f>
        <v>2699.3094841299999</v>
      </c>
      <c r="F184" s="43">
        <v>11406.27720717</v>
      </c>
      <c r="G184" s="43">
        <v>6125.4731474500004</v>
      </c>
      <c r="H184" s="43">
        <v>3120.5781134099998</v>
      </c>
      <c r="I184" s="43">
        <v>2160.2259463099999</v>
      </c>
      <c r="J184" s="43">
        <v>760.85940370000003</v>
      </c>
      <c r="K184" s="43">
        <v>9.7574178699999994</v>
      </c>
      <c r="L184" s="43">
        <v>212.01844800999999</v>
      </c>
      <c r="M184" s="43">
        <v>539.08353781999995</v>
      </c>
      <c r="N184" s="43"/>
      <c r="O184" s="43"/>
      <c r="P184" s="43"/>
      <c r="Q184" s="43"/>
    </row>
    <row r="185" spans="1:17">
      <c r="A185" s="8">
        <v>45839</v>
      </c>
      <c r="B185" s="43">
        <v>12310.8118135</v>
      </c>
      <c r="C185" s="43">
        <f t="shared" ref="C185" si="355">G185+K185</f>
        <v>6215.2129018099995</v>
      </c>
      <c r="D185" s="43">
        <f t="shared" ref="D185" si="356">H185+L185</f>
        <v>3371.6464979900002</v>
      </c>
      <c r="E185" s="43">
        <f t="shared" ref="E185" si="357">I185+M185</f>
        <v>2723.9524137000003</v>
      </c>
      <c r="F185" s="43">
        <v>11552.904046</v>
      </c>
      <c r="G185" s="43">
        <v>6205.4632847399998</v>
      </c>
      <c r="H185" s="43">
        <v>3159.4694242800001</v>
      </c>
      <c r="I185" s="43">
        <v>2187.9713369800002</v>
      </c>
      <c r="J185" s="43">
        <v>757.90776749999998</v>
      </c>
      <c r="K185" s="43">
        <v>9.7496170699999993</v>
      </c>
      <c r="L185" s="43">
        <v>212.17707371</v>
      </c>
      <c r="M185" s="43">
        <v>535.98107672000003</v>
      </c>
      <c r="N185" s="43"/>
      <c r="O185" s="43"/>
      <c r="P185" s="43"/>
      <c r="Q185" s="43"/>
    </row>
    <row r="186" spans="1:17">
      <c r="A186" s="8">
        <v>45870</v>
      </c>
      <c r="B186" s="43">
        <v>12550.06387276</v>
      </c>
      <c r="C186" s="43">
        <f t="shared" ref="C186" si="358">G186+K186</f>
        <v>6364.0235746199996</v>
      </c>
      <c r="D186" s="43">
        <f t="shared" ref="D186" si="359">H186+L186</f>
        <v>3433.17177253</v>
      </c>
      <c r="E186" s="43">
        <f t="shared" ref="E186" si="360">I186+M186</f>
        <v>2752.8685256099998</v>
      </c>
      <c r="F186" s="43">
        <v>11807.03381375</v>
      </c>
      <c r="G186" s="43">
        <v>6354.161967</v>
      </c>
      <c r="H186" s="43">
        <v>3223.1706068100002</v>
      </c>
      <c r="I186" s="43">
        <v>2229.7012399400001</v>
      </c>
      <c r="J186" s="43">
        <v>743.03005900999995</v>
      </c>
      <c r="K186" s="43">
        <v>9.8616076199999991</v>
      </c>
      <c r="L186" s="43">
        <v>210.00116571999999</v>
      </c>
      <c r="M186" s="43">
        <v>523.16728566999996</v>
      </c>
      <c r="N186" s="43"/>
      <c r="O186" s="43"/>
      <c r="P186" s="43"/>
      <c r="Q186" s="43"/>
    </row>
    <row r="187" spans="1:17">
      <c r="A187" s="8">
        <v>45901</v>
      </c>
      <c r="B187" s="43">
        <v>12609.931013269999</v>
      </c>
      <c r="C187" s="43">
        <f t="shared" ref="C187" si="361">G187+K187</f>
        <v>6351.2495153</v>
      </c>
      <c r="D187" s="43">
        <f t="shared" ref="D187" si="362">H187+L187</f>
        <v>3484.0145655400001</v>
      </c>
      <c r="E187" s="43">
        <f t="shared" ref="E187" si="363">I187+M187</f>
        <v>2774.6669324300001</v>
      </c>
      <c r="F187" s="43">
        <v>11870.024039239999</v>
      </c>
      <c r="G187" s="43">
        <v>6341.3188866500004</v>
      </c>
      <c r="H187" s="43">
        <v>3273.5150563699999</v>
      </c>
      <c r="I187" s="43">
        <v>2255.1900962200002</v>
      </c>
      <c r="J187" s="43">
        <v>739.90697403000001</v>
      </c>
      <c r="K187" s="43">
        <v>9.9306286499999992</v>
      </c>
      <c r="L187" s="43">
        <v>210.49950917000001</v>
      </c>
      <c r="M187" s="43">
        <v>519.47683620999999</v>
      </c>
      <c r="N187" s="43"/>
      <c r="O187" s="43"/>
      <c r="P187" s="43"/>
      <c r="Q187" s="43"/>
    </row>
    <row r="188" spans="1:17">
      <c r="A188" s="8">
        <v>45931</v>
      </c>
      <c r="B188" s="43">
        <v>12749.217650009999</v>
      </c>
      <c r="C188" s="43">
        <f t="shared" ref="C188" si="364">G188+K188</f>
        <v>6436.6424970299995</v>
      </c>
      <c r="D188" s="43">
        <f t="shared" ref="D188" si="365">H188+L188</f>
        <v>3532.8100754100001</v>
      </c>
      <c r="E188" s="43">
        <f t="shared" ref="E188" si="366">I188+M188</f>
        <v>2779.7650775699999</v>
      </c>
      <c r="F188" s="43">
        <v>12061.73882574</v>
      </c>
      <c r="G188" s="43">
        <v>6426.4141176399999</v>
      </c>
      <c r="H188" s="43">
        <v>3371.77381724</v>
      </c>
      <c r="I188" s="43">
        <v>2263.55089086</v>
      </c>
      <c r="J188" s="43">
        <v>687.47882427000002</v>
      </c>
      <c r="K188" s="43">
        <v>10.228379390000001</v>
      </c>
      <c r="L188" s="43">
        <v>161.03625817</v>
      </c>
      <c r="M188" s="43">
        <v>516.21418671000004</v>
      </c>
      <c r="N188" s="43"/>
      <c r="O188" s="43"/>
      <c r="P188" s="43"/>
      <c r="Q188" s="43"/>
    </row>
    <row r="189" spans="1:17">
      <c r="A189" s="8">
        <v>45962</v>
      </c>
      <c r="B189" s="43">
        <v>13039.78169596</v>
      </c>
      <c r="C189" s="43">
        <f t="shared" ref="C189" si="367">G189+K189</f>
        <v>6590.8088796899992</v>
      </c>
      <c r="D189" s="43">
        <f t="shared" ref="D189" si="368">H189+L189</f>
        <v>3632.54351378</v>
      </c>
      <c r="E189" s="43">
        <f t="shared" ref="E189" si="369">I189+M189</f>
        <v>2816.4293024899998</v>
      </c>
      <c r="F189" s="43">
        <v>12349.75020058</v>
      </c>
      <c r="G189" s="43">
        <v>6580.5402546799996</v>
      </c>
      <c r="H189" s="43">
        <v>3470.8244390300001</v>
      </c>
      <c r="I189" s="43">
        <v>2298.38550687</v>
      </c>
      <c r="J189" s="43">
        <v>690.03149538000002</v>
      </c>
      <c r="K189" s="43">
        <v>10.268625009999999</v>
      </c>
      <c r="L189" s="43">
        <v>161.71907475</v>
      </c>
      <c r="M189" s="43">
        <v>518.04379561999997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228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254</v>
      </c>
      <c r="D7" s="214" t="s">
        <v>255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256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hidden="1" outlineLevel="1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hidden="1" outlineLevel="1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hidden="1" outlineLevel="1">
      <c r="A171" s="8">
        <v>45413</v>
      </c>
      <c r="B171" s="129">
        <v>27859.281482729999</v>
      </c>
      <c r="C171" s="129">
        <v>7422.4085818800004</v>
      </c>
      <c r="D171" s="129">
        <v>1.6087418899999999</v>
      </c>
      <c r="E171" s="129">
        <v>3827.4571077400001</v>
      </c>
      <c r="F171" s="129">
        <v>1185.0533412899999</v>
      </c>
      <c r="G171" s="129">
        <v>14.497690520000001</v>
      </c>
      <c r="H171" s="129">
        <v>537.89343095000004</v>
      </c>
      <c r="I171" s="129">
        <v>8067.5034416500002</v>
      </c>
      <c r="J171" s="129">
        <v>2370.8564962400001</v>
      </c>
      <c r="K171" s="129">
        <v>301.86764031000001</v>
      </c>
      <c r="L171" s="129">
        <v>56.805931749999999</v>
      </c>
      <c r="M171" s="129">
        <v>3.3046758500000002</v>
      </c>
      <c r="N171" s="129">
        <v>2655.2783966000002</v>
      </c>
      <c r="O171" s="129">
        <v>45.634403540000001</v>
      </c>
      <c r="P171" s="129">
        <v>866.75122905000001</v>
      </c>
      <c r="Q171" s="129">
        <v>8.7978000000000004E-4</v>
      </c>
      <c r="R171" s="129">
        <v>500.61952317999999</v>
      </c>
      <c r="S171" s="129">
        <v>5.7999999999999995E-7</v>
      </c>
      <c r="T171" s="129">
        <v>1.73996993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hidden="1" outlineLevel="1">
      <c r="A172" s="8">
        <v>45444</v>
      </c>
      <c r="B172" s="129">
        <v>28535.76702838</v>
      </c>
      <c r="C172" s="129">
        <v>7661.23052654</v>
      </c>
      <c r="D172" s="129">
        <v>1.5748540099999999</v>
      </c>
      <c r="E172" s="129">
        <v>3891.5837340899998</v>
      </c>
      <c r="F172" s="129">
        <v>1164.5079389499999</v>
      </c>
      <c r="G172" s="129">
        <v>13.056609180000001</v>
      </c>
      <c r="H172" s="129">
        <v>581.44687587999999</v>
      </c>
      <c r="I172" s="129">
        <v>8277.3752229799993</v>
      </c>
      <c r="J172" s="129">
        <v>2357.6506997299998</v>
      </c>
      <c r="K172" s="129">
        <v>301.67931720000001</v>
      </c>
      <c r="L172" s="129">
        <v>55.379264120000002</v>
      </c>
      <c r="M172" s="129">
        <v>0</v>
      </c>
      <c r="N172" s="129">
        <v>2702.0559652400002</v>
      </c>
      <c r="O172" s="129">
        <v>44.851430290000003</v>
      </c>
      <c r="P172" s="129">
        <v>987.76466051</v>
      </c>
      <c r="Q172" s="129">
        <v>4.664509E-2</v>
      </c>
      <c r="R172" s="129">
        <v>493.87538555999998</v>
      </c>
      <c r="S172" s="129">
        <v>5.7999999999999995E-7</v>
      </c>
      <c r="T172" s="129">
        <v>1.6878984299999999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hidden="1" outlineLevel="1">
      <c r="A173" s="8">
        <v>45474</v>
      </c>
      <c r="B173" s="129">
        <v>28487.793438209999</v>
      </c>
      <c r="C173" s="129">
        <v>7516.0143099200004</v>
      </c>
      <c r="D173" s="129">
        <v>1.5409866000000001</v>
      </c>
      <c r="E173" s="129">
        <v>3691.3635162199998</v>
      </c>
      <c r="F173" s="129">
        <v>1158.64027022</v>
      </c>
      <c r="G173" s="129">
        <v>11.692089989999999</v>
      </c>
      <c r="H173" s="129">
        <v>590.84167447000004</v>
      </c>
      <c r="I173" s="129">
        <v>8117.0737101499999</v>
      </c>
      <c r="J173" s="129">
        <v>2610.0282694399998</v>
      </c>
      <c r="K173" s="129">
        <v>305.1346092</v>
      </c>
      <c r="L173" s="129">
        <v>52.631080650000001</v>
      </c>
      <c r="M173" s="129">
        <v>0</v>
      </c>
      <c r="N173" s="129">
        <v>2731.9836973000001</v>
      </c>
      <c r="O173" s="129">
        <v>42.902405309999999</v>
      </c>
      <c r="P173" s="129">
        <v>1164.69205369</v>
      </c>
      <c r="Q173" s="129">
        <v>6.6982429999999996E-2</v>
      </c>
      <c r="R173" s="129">
        <v>491.60367982999998</v>
      </c>
      <c r="S173" s="129">
        <v>5.7999999999999995E-7</v>
      </c>
      <c r="T173" s="129">
        <v>1.58410221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hidden="1" outlineLevel="1">
      <c r="A174" s="8">
        <v>45505</v>
      </c>
      <c r="B174" s="129">
        <v>29088.67969361</v>
      </c>
      <c r="C174" s="129">
        <v>7416.4313823299999</v>
      </c>
      <c r="D174" s="129">
        <v>1.50711711</v>
      </c>
      <c r="E174" s="129">
        <v>4088.99384461</v>
      </c>
      <c r="F174" s="129">
        <v>1161.1473975900001</v>
      </c>
      <c r="G174" s="129">
        <v>15.614907820000001</v>
      </c>
      <c r="H174" s="129">
        <v>454.96568010999999</v>
      </c>
      <c r="I174" s="129">
        <v>8331.8643034399993</v>
      </c>
      <c r="J174" s="129">
        <v>3048.8488088600002</v>
      </c>
      <c r="K174" s="129">
        <v>303.37592196999998</v>
      </c>
      <c r="L174" s="129">
        <v>49.984699650000003</v>
      </c>
      <c r="M174" s="129">
        <v>0</v>
      </c>
      <c r="N174" s="129">
        <v>2504.93487013</v>
      </c>
      <c r="O174" s="129">
        <v>43.128800609999999</v>
      </c>
      <c r="P174" s="129">
        <v>1178.1066009199999</v>
      </c>
      <c r="Q174" s="129">
        <v>7.1703000000000001E-4</v>
      </c>
      <c r="R174" s="129">
        <v>488.26975534000002</v>
      </c>
      <c r="S174" s="129">
        <v>5.7999999999999995E-7</v>
      </c>
      <c r="T174" s="129">
        <v>1.50488551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hidden="1" outlineLevel="1">
      <c r="A175" s="8">
        <v>45536</v>
      </c>
      <c r="B175" s="129">
        <v>30265.274545259999</v>
      </c>
      <c r="C175" s="129">
        <v>7665.2850967599998</v>
      </c>
      <c r="D175" s="129">
        <v>1.4732052499999999</v>
      </c>
      <c r="E175" s="129">
        <v>4531.4383144100002</v>
      </c>
      <c r="F175" s="129">
        <v>1183.13809163</v>
      </c>
      <c r="G175" s="129">
        <v>14.866361639999999</v>
      </c>
      <c r="H175" s="129">
        <v>1066.68684831</v>
      </c>
      <c r="I175" s="129">
        <v>8793.7001961400001</v>
      </c>
      <c r="J175" s="129">
        <v>3000.1467449800002</v>
      </c>
      <c r="K175" s="129">
        <v>302.49838433999997</v>
      </c>
      <c r="L175" s="129">
        <v>59.56689703</v>
      </c>
      <c r="M175" s="129">
        <v>0</v>
      </c>
      <c r="N175" s="129">
        <v>2484.6775102500001</v>
      </c>
      <c r="O175" s="129">
        <v>38.761896980000003</v>
      </c>
      <c r="P175" s="129">
        <v>632.87794082000005</v>
      </c>
      <c r="Q175" s="129">
        <v>3.7598999999999998E-4</v>
      </c>
      <c r="R175" s="129">
        <v>488.76509419000001</v>
      </c>
      <c r="S175" s="129">
        <v>5.7999999999999995E-7</v>
      </c>
      <c r="T175" s="129">
        <v>1.39158596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hidden="1" outlineLevel="1">
      <c r="A176" s="8">
        <v>45566</v>
      </c>
      <c r="B176" s="129">
        <v>31411.033217299999</v>
      </c>
      <c r="C176" s="129">
        <v>7728.9095851700004</v>
      </c>
      <c r="D176" s="129">
        <v>1.4393144600000001</v>
      </c>
      <c r="E176" s="129">
        <v>4844.9175937099999</v>
      </c>
      <c r="F176" s="129">
        <v>1208.80845067</v>
      </c>
      <c r="G176" s="129">
        <v>15.602447550000001</v>
      </c>
      <c r="H176" s="129">
        <v>1137.7294905000001</v>
      </c>
      <c r="I176" s="129">
        <v>9311.5823622600001</v>
      </c>
      <c r="J176" s="129">
        <v>3091.4669798800001</v>
      </c>
      <c r="K176" s="129">
        <v>322.50007770000002</v>
      </c>
      <c r="L176" s="129">
        <v>62.222096409999999</v>
      </c>
      <c r="M176" s="129">
        <v>0</v>
      </c>
      <c r="N176" s="129">
        <v>2472.5177201800002</v>
      </c>
      <c r="O176" s="129">
        <v>34.176670950000002</v>
      </c>
      <c r="P176" s="129">
        <v>688.76155997000001</v>
      </c>
      <c r="Q176" s="129">
        <v>4.3253999999999998E-4</v>
      </c>
      <c r="R176" s="129">
        <v>489.09503352000002</v>
      </c>
      <c r="S176" s="129">
        <v>5.7999999999999995E-7</v>
      </c>
      <c r="T176" s="129">
        <v>1.3034012500000001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>
      <c r="A177" s="8">
        <v>45597</v>
      </c>
      <c r="B177" s="129">
        <v>31845.854322710002</v>
      </c>
      <c r="C177" s="129">
        <v>7546.5841646500003</v>
      </c>
      <c r="D177" s="129">
        <v>1.4053902300000001</v>
      </c>
      <c r="E177" s="129">
        <v>5254.8252654799999</v>
      </c>
      <c r="F177" s="129">
        <v>1185.1451307699999</v>
      </c>
      <c r="G177" s="129">
        <v>16.09942672</v>
      </c>
      <c r="H177" s="129">
        <v>1241.52732642</v>
      </c>
      <c r="I177" s="129">
        <v>9445.2688087200004</v>
      </c>
      <c r="J177" s="129">
        <v>3060.1916170099998</v>
      </c>
      <c r="K177" s="129">
        <v>324.84588954999998</v>
      </c>
      <c r="L177" s="129">
        <v>61.137225720000004</v>
      </c>
      <c r="M177" s="129">
        <v>0</v>
      </c>
      <c r="N177" s="129">
        <v>2486.57507205</v>
      </c>
      <c r="O177" s="129">
        <v>37.345972760000002</v>
      </c>
      <c r="P177" s="129">
        <v>691.61541</v>
      </c>
      <c r="Q177" s="129">
        <v>4.6014999999999999E-4</v>
      </c>
      <c r="R177" s="129">
        <v>492.54567111</v>
      </c>
      <c r="S177" s="129">
        <v>5.7999999999999995E-7</v>
      </c>
      <c r="T177" s="129">
        <v>0.74149078999999996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30338.604250939999</v>
      </c>
      <c r="C178" s="129">
        <v>7629.8850625900004</v>
      </c>
      <c r="D178" s="129">
        <v>1.37148135</v>
      </c>
      <c r="E178" s="129">
        <v>5209.8081482899997</v>
      </c>
      <c r="F178" s="129">
        <v>1194.70014507</v>
      </c>
      <c r="G178" s="129">
        <v>16.909165739999999</v>
      </c>
      <c r="H178" s="129">
        <v>979.18718589000002</v>
      </c>
      <c r="I178" s="129">
        <v>8575.6668067699993</v>
      </c>
      <c r="J178" s="129">
        <v>3077.4402287200001</v>
      </c>
      <c r="K178" s="129">
        <v>324.71991157000002</v>
      </c>
      <c r="L178" s="129">
        <v>60.123727680000002</v>
      </c>
      <c r="M178" s="129">
        <v>0</v>
      </c>
      <c r="N178" s="129">
        <v>2530.75495241</v>
      </c>
      <c r="O178" s="129">
        <v>45.071971480000002</v>
      </c>
      <c r="P178" s="129">
        <v>195.37753305999999</v>
      </c>
      <c r="Q178" s="129">
        <v>3.7598999999999998E-4</v>
      </c>
      <c r="R178" s="129">
        <v>495.74675281999998</v>
      </c>
      <c r="S178" s="129">
        <v>0.61320622000000002</v>
      </c>
      <c r="T178" s="129">
        <v>1.22759529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30786.898817460002</v>
      </c>
      <c r="C179" s="129">
        <v>7565.2252695699999</v>
      </c>
      <c r="D179" s="129">
        <v>1.33756367</v>
      </c>
      <c r="E179" s="129">
        <v>5069.48655667</v>
      </c>
      <c r="F179" s="129">
        <v>1076.7366734499999</v>
      </c>
      <c r="G179" s="129">
        <v>17.122238930000002</v>
      </c>
      <c r="H179" s="129">
        <v>980.35977376000005</v>
      </c>
      <c r="I179" s="129">
        <v>8976.2860102300001</v>
      </c>
      <c r="J179" s="129">
        <v>3145.0780409600002</v>
      </c>
      <c r="K179" s="129">
        <v>323.05790033</v>
      </c>
      <c r="L179" s="129">
        <v>58.725411989999998</v>
      </c>
      <c r="M179" s="129">
        <v>0</v>
      </c>
      <c r="N179" s="129">
        <v>2527.6269114400002</v>
      </c>
      <c r="O179" s="129">
        <v>46.05694166</v>
      </c>
      <c r="P179" s="129">
        <v>507.70429805999999</v>
      </c>
      <c r="Q179" s="129">
        <v>0.26069007999999999</v>
      </c>
      <c r="R179" s="129">
        <v>490.03924618999997</v>
      </c>
      <c r="S179" s="129">
        <v>0.59995732999999996</v>
      </c>
      <c r="T179" s="129">
        <v>1.19533314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32602.31131614</v>
      </c>
      <c r="C180" s="129">
        <v>7811.1307236800003</v>
      </c>
      <c r="D180" s="129">
        <v>1.30355168</v>
      </c>
      <c r="E180" s="129">
        <v>5452.0267024900004</v>
      </c>
      <c r="F180" s="129">
        <v>1095.04751289</v>
      </c>
      <c r="G180" s="129">
        <v>16.646820630000001</v>
      </c>
      <c r="H180" s="129">
        <v>1025.3259412100001</v>
      </c>
      <c r="I180" s="129">
        <v>9788.1949316499995</v>
      </c>
      <c r="J180" s="129">
        <v>3413.1910080900002</v>
      </c>
      <c r="K180" s="129">
        <v>322.17821407999998</v>
      </c>
      <c r="L180" s="129">
        <v>57.588054049999997</v>
      </c>
      <c r="M180" s="129">
        <v>0</v>
      </c>
      <c r="N180" s="129">
        <v>2439.5640268799998</v>
      </c>
      <c r="O180" s="129">
        <v>48.524337590000002</v>
      </c>
      <c r="P180" s="129">
        <v>645.77305946000001</v>
      </c>
      <c r="Q180" s="129">
        <v>0.25753236000000002</v>
      </c>
      <c r="R180" s="129">
        <v>483.81186306000001</v>
      </c>
      <c r="S180" s="129">
        <v>0.58194899</v>
      </c>
      <c r="T180" s="129">
        <v>1.1650873500000001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33368.358139440003</v>
      </c>
      <c r="C181" s="129">
        <v>8126.24713264</v>
      </c>
      <c r="D181" s="129">
        <v>1.2696117600000001</v>
      </c>
      <c r="E181" s="129">
        <v>5477.1951385299999</v>
      </c>
      <c r="F181" s="129">
        <v>1261.29900499</v>
      </c>
      <c r="G181" s="129">
        <v>17.596683670000001</v>
      </c>
      <c r="H181" s="129">
        <v>1153.2397108099999</v>
      </c>
      <c r="I181" s="129">
        <v>10283.46268764</v>
      </c>
      <c r="J181" s="129">
        <v>2828.20582526</v>
      </c>
      <c r="K181" s="129">
        <v>332.14552143999998</v>
      </c>
      <c r="L181" s="129">
        <v>69.810187369999994</v>
      </c>
      <c r="M181" s="129">
        <v>0</v>
      </c>
      <c r="N181" s="129">
        <v>2485.0508991699999</v>
      </c>
      <c r="O181" s="129">
        <v>14.728112899999999</v>
      </c>
      <c r="P181" s="129">
        <v>847.67874099999995</v>
      </c>
      <c r="Q181" s="129">
        <v>0.25567062000000002</v>
      </c>
      <c r="R181" s="129">
        <v>469.03868105999999</v>
      </c>
      <c r="S181" s="129">
        <v>5.7999999999999995E-7</v>
      </c>
      <c r="T181" s="129">
        <v>1.13453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>
      <c r="A182" s="8">
        <v>45748</v>
      </c>
      <c r="B182" s="129">
        <v>34040.717967049997</v>
      </c>
      <c r="C182" s="129">
        <v>8326.4381210699994</v>
      </c>
      <c r="D182" s="129">
        <v>1.23563109</v>
      </c>
      <c r="E182" s="129">
        <v>5918.5230300699995</v>
      </c>
      <c r="F182" s="129">
        <v>1319.08991498</v>
      </c>
      <c r="G182" s="129">
        <v>21.86218263</v>
      </c>
      <c r="H182" s="129">
        <v>1077.64301828</v>
      </c>
      <c r="I182" s="129">
        <v>10286.169677899999</v>
      </c>
      <c r="J182" s="129">
        <v>2876.7620769199998</v>
      </c>
      <c r="K182" s="129">
        <v>336.37040965</v>
      </c>
      <c r="L182" s="129">
        <v>77.097027569999995</v>
      </c>
      <c r="M182" s="129">
        <v>0</v>
      </c>
      <c r="N182" s="129">
        <v>2466.8616164</v>
      </c>
      <c r="O182" s="129">
        <v>8.1003301499999996</v>
      </c>
      <c r="P182" s="129">
        <v>857.13589862000003</v>
      </c>
      <c r="Q182" s="129">
        <v>0.25265844999999998</v>
      </c>
      <c r="R182" s="129">
        <v>466.07733569999999</v>
      </c>
      <c r="S182" s="129">
        <v>5.7999999999999995E-7</v>
      </c>
      <c r="T182" s="129">
        <v>1.0990369900000001</v>
      </c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>
      <c r="A183" s="8">
        <v>45778</v>
      </c>
      <c r="B183" s="129">
        <v>34559.668836880002</v>
      </c>
      <c r="C183" s="129">
        <v>8903.6929098100009</v>
      </c>
      <c r="D183" s="129">
        <v>1.2016705599999999</v>
      </c>
      <c r="E183" s="129">
        <v>5867.6130442499998</v>
      </c>
      <c r="F183" s="129">
        <v>1323.44603244</v>
      </c>
      <c r="G183" s="129">
        <v>22.293424569999999</v>
      </c>
      <c r="H183" s="129">
        <v>1096.57814807</v>
      </c>
      <c r="I183" s="129">
        <v>10234.951369750001</v>
      </c>
      <c r="J183" s="129">
        <v>2905.6515651099999</v>
      </c>
      <c r="K183" s="129">
        <v>324.04748718000002</v>
      </c>
      <c r="L183" s="129">
        <v>82.219968289999997</v>
      </c>
      <c r="M183" s="129">
        <v>13.67322512</v>
      </c>
      <c r="N183" s="129">
        <v>2459.25367835</v>
      </c>
      <c r="O183" s="129">
        <v>6.1228969500000003</v>
      </c>
      <c r="P183" s="129">
        <v>848.15999658999999</v>
      </c>
      <c r="Q183" s="129">
        <v>0.25072417000000002</v>
      </c>
      <c r="R183" s="129">
        <v>465.56966526999997</v>
      </c>
      <c r="S183" s="129">
        <v>3.88934034</v>
      </c>
      <c r="T183" s="129">
        <v>1.0536900600000001</v>
      </c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>
      <c r="A184" s="8">
        <v>45809</v>
      </c>
      <c r="B184" s="129">
        <v>34923.27006553</v>
      </c>
      <c r="C184" s="129">
        <v>9476.5291340500007</v>
      </c>
      <c r="D184" s="129">
        <v>1.1676669900000001</v>
      </c>
      <c r="E184" s="129">
        <v>5863.5387885399996</v>
      </c>
      <c r="F184" s="129">
        <v>1291.29949078</v>
      </c>
      <c r="G184" s="129">
        <v>24.236303849999999</v>
      </c>
      <c r="H184" s="129">
        <v>1063.1351151399999</v>
      </c>
      <c r="I184" s="129">
        <v>10028.306718870001</v>
      </c>
      <c r="J184" s="129">
        <v>2967.9880919100001</v>
      </c>
      <c r="K184" s="129">
        <v>329.86092688000002</v>
      </c>
      <c r="L184" s="129">
        <v>81.524668759999997</v>
      </c>
      <c r="M184" s="129">
        <v>20.197523400000001</v>
      </c>
      <c r="N184" s="129">
        <v>2447.58578756</v>
      </c>
      <c r="O184" s="129">
        <v>9.5883767599999992</v>
      </c>
      <c r="P184" s="129">
        <v>851.66399679000006</v>
      </c>
      <c r="Q184" s="129">
        <v>0.24864242</v>
      </c>
      <c r="R184" s="129">
        <v>461.43955837999999</v>
      </c>
      <c r="S184" s="129">
        <v>3.9500009</v>
      </c>
      <c r="T184" s="129">
        <v>1.0092735500000001</v>
      </c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>
      <c r="A185" s="8">
        <v>45839</v>
      </c>
      <c r="B185" s="129">
        <v>34454.226860629999</v>
      </c>
      <c r="C185" s="129">
        <v>9410.3447095200008</v>
      </c>
      <c r="D185" s="129">
        <v>1.2046005</v>
      </c>
      <c r="E185" s="129">
        <v>6082.6981133700001</v>
      </c>
      <c r="F185" s="129">
        <v>1141.10793605</v>
      </c>
      <c r="G185" s="129">
        <v>21.829508529999998</v>
      </c>
      <c r="H185" s="129">
        <v>1075.5209447100001</v>
      </c>
      <c r="I185" s="129">
        <v>9980.1807877299998</v>
      </c>
      <c r="J185" s="129">
        <v>2959.5268941300001</v>
      </c>
      <c r="K185" s="129">
        <v>331.33731979999999</v>
      </c>
      <c r="L185" s="129">
        <v>78.282557560000001</v>
      </c>
      <c r="M185" s="129">
        <v>20.172949920000001</v>
      </c>
      <c r="N185" s="129">
        <v>2431.9080425299999</v>
      </c>
      <c r="O185" s="129">
        <v>10.434800660000001</v>
      </c>
      <c r="P185" s="129">
        <v>439.89102615000002</v>
      </c>
      <c r="Q185" s="129">
        <v>0.24388317000000001</v>
      </c>
      <c r="R185" s="129">
        <v>464.68150054</v>
      </c>
      <c r="S185" s="129">
        <v>3.88766773</v>
      </c>
      <c r="T185" s="129">
        <v>0.97361803000000002</v>
      </c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>
      <c r="A186" s="8">
        <v>45870</v>
      </c>
      <c r="B186" s="129">
        <v>35189.073691400001</v>
      </c>
      <c r="C186" s="129">
        <v>9462.9333784999999</v>
      </c>
      <c r="D186" s="129">
        <v>1.1731106</v>
      </c>
      <c r="E186" s="129">
        <v>6170.6945540400002</v>
      </c>
      <c r="F186" s="129">
        <v>1292.76560866</v>
      </c>
      <c r="G186" s="129">
        <v>23.547978319999999</v>
      </c>
      <c r="H186" s="129">
        <v>1140.64601354</v>
      </c>
      <c r="I186" s="129">
        <v>10368.04649122</v>
      </c>
      <c r="J186" s="129">
        <v>3052.4283542500002</v>
      </c>
      <c r="K186" s="129">
        <v>323.48888175000002</v>
      </c>
      <c r="L186" s="129">
        <v>75.960918620000001</v>
      </c>
      <c r="M186" s="129">
        <v>13.912143199999999</v>
      </c>
      <c r="N186" s="129">
        <v>2361.0273001300002</v>
      </c>
      <c r="O186" s="129">
        <v>31.86341329</v>
      </c>
      <c r="P186" s="129">
        <v>405.80244568000001</v>
      </c>
      <c r="Q186" s="129">
        <v>0.53497757999999995</v>
      </c>
      <c r="R186" s="129">
        <v>459.50123559999997</v>
      </c>
      <c r="S186" s="129">
        <v>3.8131068799999999</v>
      </c>
      <c r="T186" s="129">
        <v>0.93377953999999996</v>
      </c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>
      <c r="A187" s="8">
        <v>45901</v>
      </c>
      <c r="B187" s="129">
        <v>36684.615878429999</v>
      </c>
      <c r="C187" s="129">
        <v>10020.57505641</v>
      </c>
      <c r="D187" s="129">
        <v>1.14036527</v>
      </c>
      <c r="E187" s="129">
        <v>6340.2704951400001</v>
      </c>
      <c r="F187" s="129">
        <v>1249.00392747</v>
      </c>
      <c r="G187" s="129">
        <v>23.96796217</v>
      </c>
      <c r="H187" s="129">
        <v>1189.2785248600001</v>
      </c>
      <c r="I187" s="129">
        <v>11041.490366980001</v>
      </c>
      <c r="J187" s="129">
        <v>3122.5965268700002</v>
      </c>
      <c r="K187" s="129">
        <v>323.69659625000003</v>
      </c>
      <c r="L187" s="129">
        <v>74.618129260000003</v>
      </c>
      <c r="M187" s="129">
        <v>12.185235820000001</v>
      </c>
      <c r="N187" s="129">
        <v>2393.7073933500001</v>
      </c>
      <c r="O187" s="129">
        <v>27.770943290000002</v>
      </c>
      <c r="P187" s="129">
        <v>400.25427811999998</v>
      </c>
      <c r="Q187" s="129">
        <v>0.23489963</v>
      </c>
      <c r="R187" s="129">
        <v>459.20399987000002</v>
      </c>
      <c r="S187" s="129">
        <v>3.7303369000000002</v>
      </c>
      <c r="T187" s="129">
        <v>0.89084076999999995</v>
      </c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>
      <c r="A188" s="8">
        <v>45931</v>
      </c>
      <c r="B188" s="129">
        <v>38277.648168810003</v>
      </c>
      <c r="C188" s="129">
        <v>10125.13342199</v>
      </c>
      <c r="D188" s="129">
        <v>5.8421798300000001</v>
      </c>
      <c r="E188" s="129">
        <v>6971.8020760999998</v>
      </c>
      <c r="F188" s="129">
        <v>1258.3448259700001</v>
      </c>
      <c r="G188" s="129">
        <v>25.631666320000001</v>
      </c>
      <c r="H188" s="129">
        <v>1236.37177331</v>
      </c>
      <c r="I188" s="129">
        <v>11735.66799193</v>
      </c>
      <c r="J188" s="129">
        <v>3143.28326118</v>
      </c>
      <c r="K188" s="129">
        <v>327.52680491000001</v>
      </c>
      <c r="L188" s="129">
        <v>88.038689039999994</v>
      </c>
      <c r="M188" s="129">
        <v>19.153803119999999</v>
      </c>
      <c r="N188" s="129">
        <v>2421.7171297199998</v>
      </c>
      <c r="O188" s="129">
        <v>28.187028640000001</v>
      </c>
      <c r="P188" s="129">
        <v>419.57348234</v>
      </c>
      <c r="Q188" s="129">
        <v>0.53976710000000006</v>
      </c>
      <c r="R188" s="129">
        <v>465.99011796000002</v>
      </c>
      <c r="S188" s="129">
        <v>3.6347930700000002</v>
      </c>
      <c r="T188" s="129">
        <v>1.20935628</v>
      </c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>
      <c r="A189" s="8">
        <v>45962</v>
      </c>
      <c r="B189" s="129">
        <v>39643.907633219998</v>
      </c>
      <c r="C189" s="129">
        <v>10297.89969362</v>
      </c>
      <c r="D189" s="129">
        <v>5.8574225599999998</v>
      </c>
      <c r="E189" s="129">
        <v>7343.9624241700003</v>
      </c>
      <c r="F189" s="129">
        <v>1234.2208754799999</v>
      </c>
      <c r="G189" s="129">
        <v>26.618347620000002</v>
      </c>
      <c r="H189" s="129">
        <v>1290.1968657499999</v>
      </c>
      <c r="I189" s="129">
        <v>12388.412713010001</v>
      </c>
      <c r="J189" s="129">
        <v>3154.6111876800001</v>
      </c>
      <c r="K189" s="129">
        <v>330.66542208999999</v>
      </c>
      <c r="L189" s="129">
        <v>86.202134389999998</v>
      </c>
      <c r="M189" s="129">
        <v>141.83907869000001</v>
      </c>
      <c r="N189" s="129">
        <v>2434.7865692199998</v>
      </c>
      <c r="O189" s="129">
        <v>28.798342290000001</v>
      </c>
      <c r="P189" s="129">
        <v>412.02979827000001</v>
      </c>
      <c r="Q189" s="129">
        <v>0.33853714000000001</v>
      </c>
      <c r="R189" s="129">
        <v>463.02320652999998</v>
      </c>
      <c r="S189" s="129">
        <v>3.5259354799999998</v>
      </c>
      <c r="T189" s="129">
        <v>0.91907923000000002</v>
      </c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 hidden="1" outlineLevel="1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 hidden="1" outlineLevel="1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  <row r="171" spans="1:20" hidden="1" outlineLevel="1">
      <c r="A171" s="8">
        <v>45413</v>
      </c>
      <c r="B171" s="129">
        <v>27859.281482729999</v>
      </c>
      <c r="C171" s="129">
        <v>1486.0723732500001</v>
      </c>
      <c r="D171" s="129">
        <v>36.048204509999998</v>
      </c>
      <c r="E171" s="129">
        <v>0</v>
      </c>
      <c r="F171" s="129">
        <v>14.66753776</v>
      </c>
      <c r="G171" s="129">
        <v>21.38066675</v>
      </c>
      <c r="H171" s="129">
        <v>1450.0241687400001</v>
      </c>
      <c r="I171" s="129">
        <v>35.629464419999998</v>
      </c>
      <c r="J171" s="129">
        <v>240.35391329000001</v>
      </c>
      <c r="K171" s="129">
        <v>1174.04079103</v>
      </c>
      <c r="L171" s="129">
        <v>26373.209109480002</v>
      </c>
      <c r="M171" s="129">
        <v>6079.3662569899998</v>
      </c>
      <c r="N171" s="129"/>
      <c r="O171" s="129"/>
      <c r="P171" s="129"/>
      <c r="Q171" s="129"/>
      <c r="R171" s="129"/>
      <c r="S171" s="129"/>
      <c r="T171" s="129"/>
    </row>
    <row r="172" spans="1:20" hidden="1" outlineLevel="1">
      <c r="A172" s="8">
        <v>45444</v>
      </c>
      <c r="B172" s="129">
        <v>28535.76702838</v>
      </c>
      <c r="C172" s="129">
        <v>1505.31647742</v>
      </c>
      <c r="D172" s="129">
        <v>49.094869250000002</v>
      </c>
      <c r="E172" s="129">
        <v>0</v>
      </c>
      <c r="F172" s="129">
        <v>26.942952729999998</v>
      </c>
      <c r="G172" s="129">
        <v>22.15191652</v>
      </c>
      <c r="H172" s="129">
        <v>1456.2216081700001</v>
      </c>
      <c r="I172" s="129">
        <v>35.795683560000001</v>
      </c>
      <c r="J172" s="129">
        <v>237.90087095000001</v>
      </c>
      <c r="K172" s="129">
        <v>1182.5250536599999</v>
      </c>
      <c r="L172" s="129">
        <v>27030.450550959999</v>
      </c>
      <c r="M172" s="129">
        <v>6614.6874339400001</v>
      </c>
      <c r="N172" s="129"/>
      <c r="O172" s="129"/>
      <c r="P172" s="129"/>
      <c r="Q172" s="129"/>
      <c r="R172" s="129"/>
      <c r="S172" s="129"/>
      <c r="T172" s="129"/>
    </row>
    <row r="173" spans="1:20" hidden="1" outlineLevel="1">
      <c r="A173" s="8">
        <v>45474</v>
      </c>
      <c r="B173" s="129">
        <v>28487.793438209999</v>
      </c>
      <c r="C173" s="129">
        <v>1542.43862087</v>
      </c>
      <c r="D173" s="129">
        <v>45.382017179999998</v>
      </c>
      <c r="E173" s="129">
        <v>0</v>
      </c>
      <c r="F173" s="129">
        <v>25.636054089999998</v>
      </c>
      <c r="G173" s="129">
        <v>19.74596309</v>
      </c>
      <c r="H173" s="129">
        <v>1497.05660369</v>
      </c>
      <c r="I173" s="129">
        <v>36.387308050000001</v>
      </c>
      <c r="J173" s="129">
        <v>257.12242214000003</v>
      </c>
      <c r="K173" s="129">
        <v>1203.5468734999999</v>
      </c>
      <c r="L173" s="129">
        <v>26945.354817340001</v>
      </c>
      <c r="M173" s="129">
        <v>6453.3235539099996</v>
      </c>
      <c r="N173" s="129"/>
      <c r="O173" s="129"/>
      <c r="P173" s="129"/>
      <c r="Q173" s="129"/>
      <c r="R173" s="129"/>
      <c r="S173" s="129"/>
      <c r="T173" s="129"/>
    </row>
    <row r="174" spans="1:20" hidden="1" outlineLevel="1">
      <c r="A174" s="8">
        <v>45505</v>
      </c>
      <c r="B174" s="129">
        <v>29088.67969361</v>
      </c>
      <c r="C174" s="129">
        <v>1559.75604069</v>
      </c>
      <c r="D174" s="129">
        <v>43.870283739999998</v>
      </c>
      <c r="E174" s="129">
        <v>0</v>
      </c>
      <c r="F174" s="129">
        <v>18.793158779999999</v>
      </c>
      <c r="G174" s="129">
        <v>25.077124959999999</v>
      </c>
      <c r="H174" s="129">
        <v>1515.8857569500001</v>
      </c>
      <c r="I174" s="129">
        <v>36.664671810000002</v>
      </c>
      <c r="J174" s="129">
        <v>264.17177542000002</v>
      </c>
      <c r="K174" s="129">
        <v>1215.0493097200001</v>
      </c>
      <c r="L174" s="129">
        <v>27528.923652919999</v>
      </c>
      <c r="M174" s="129">
        <v>6231.1175593899998</v>
      </c>
      <c r="N174" s="129"/>
      <c r="O174" s="129"/>
      <c r="P174" s="129"/>
      <c r="Q174" s="129"/>
      <c r="R174" s="129"/>
      <c r="S174" s="129"/>
      <c r="T174" s="129"/>
    </row>
    <row r="175" spans="1:20" hidden="1" outlineLevel="1">
      <c r="A175" s="8">
        <v>45536</v>
      </c>
      <c r="B175" s="129">
        <v>30265.274545259999</v>
      </c>
      <c r="C175" s="129">
        <v>1565.9389958899999</v>
      </c>
      <c r="D175" s="129">
        <v>42.824893979999999</v>
      </c>
      <c r="E175" s="129">
        <v>0</v>
      </c>
      <c r="F175" s="129">
        <v>17.697250489999998</v>
      </c>
      <c r="G175" s="129">
        <v>25.127643490000001</v>
      </c>
      <c r="H175" s="129">
        <v>1523.11410191</v>
      </c>
      <c r="I175" s="129">
        <v>36.783125650000002</v>
      </c>
      <c r="J175" s="129">
        <v>265.00560067999999</v>
      </c>
      <c r="K175" s="129">
        <v>1221.3253755799999</v>
      </c>
      <c r="L175" s="129">
        <v>28699.33554937</v>
      </c>
      <c r="M175" s="129">
        <v>6258.5271144899998</v>
      </c>
      <c r="N175" s="129"/>
      <c r="O175" s="129"/>
      <c r="P175" s="129"/>
      <c r="Q175" s="129"/>
      <c r="R175" s="129"/>
      <c r="S175" s="129"/>
      <c r="T175" s="129"/>
    </row>
    <row r="176" spans="1:20" hidden="1" outlineLevel="1">
      <c r="A176" s="8">
        <v>45566</v>
      </c>
      <c r="B176" s="129">
        <v>31411.033217299999</v>
      </c>
      <c r="C176" s="129">
        <v>1542.0339824299999</v>
      </c>
      <c r="D176" s="129">
        <v>41.745389639999999</v>
      </c>
      <c r="E176" s="129">
        <v>0</v>
      </c>
      <c r="F176" s="129">
        <v>16.557879960000001</v>
      </c>
      <c r="G176" s="129">
        <v>25.187509680000002</v>
      </c>
      <c r="H176" s="129">
        <v>1500.2885927899999</v>
      </c>
      <c r="I176" s="129">
        <v>6.2293858200000001</v>
      </c>
      <c r="J176" s="129">
        <v>262.24726608999998</v>
      </c>
      <c r="K176" s="129">
        <v>1231.8119408800001</v>
      </c>
      <c r="L176" s="129">
        <v>29868.99923487</v>
      </c>
      <c r="M176" s="129">
        <v>6510.9652946899996</v>
      </c>
      <c r="N176" s="129"/>
      <c r="O176" s="129"/>
      <c r="P176" s="129"/>
      <c r="Q176" s="129"/>
      <c r="R176" s="129"/>
      <c r="S176" s="129"/>
      <c r="T176" s="129"/>
    </row>
    <row r="177" spans="1:20">
      <c r="A177" s="8">
        <v>45597</v>
      </c>
      <c r="B177" s="129">
        <v>31845.854322710002</v>
      </c>
      <c r="C177" s="129">
        <v>1612.5291447100001</v>
      </c>
      <c r="D177" s="129">
        <v>91.302578249999996</v>
      </c>
      <c r="E177" s="129">
        <v>50.017578919999998</v>
      </c>
      <c r="F177" s="129">
        <v>16.02676013</v>
      </c>
      <c r="G177" s="129">
        <v>25.258239199999998</v>
      </c>
      <c r="H177" s="129">
        <v>1521.22656646</v>
      </c>
      <c r="I177" s="129">
        <v>6.33886912</v>
      </c>
      <c r="J177" s="129">
        <v>266.16881525000002</v>
      </c>
      <c r="K177" s="129">
        <v>1248.7188820900001</v>
      </c>
      <c r="L177" s="129">
        <v>30233.325177999999</v>
      </c>
      <c r="M177" s="129">
        <v>6962.3274572800001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30338.604250939999</v>
      </c>
      <c r="C178" s="129">
        <v>1629.4190681800001</v>
      </c>
      <c r="D178" s="129">
        <v>86.551961250000005</v>
      </c>
      <c r="E178" s="129">
        <v>45.593026790000003</v>
      </c>
      <c r="F178" s="129">
        <v>15.48681406</v>
      </c>
      <c r="G178" s="129">
        <v>25.472120400000001</v>
      </c>
      <c r="H178" s="129">
        <v>1542.8671069300001</v>
      </c>
      <c r="I178" s="129">
        <v>3.6054744099999998</v>
      </c>
      <c r="J178" s="129">
        <v>270.44366683999999</v>
      </c>
      <c r="K178" s="129">
        <v>1268.81796568</v>
      </c>
      <c r="L178" s="129">
        <v>28709.18518276</v>
      </c>
      <c r="M178" s="129">
        <v>6783.0455730200001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30786.898817460002</v>
      </c>
      <c r="C179" s="129">
        <v>1574.5474049500001</v>
      </c>
      <c r="D179" s="129">
        <v>40.597037780000001</v>
      </c>
      <c r="E179" s="129">
        <v>0</v>
      </c>
      <c r="F179" s="129">
        <v>14.912639970000001</v>
      </c>
      <c r="G179" s="129">
        <v>25.68439781</v>
      </c>
      <c r="H179" s="129">
        <v>1533.9503671699999</v>
      </c>
      <c r="I179" s="129">
        <v>0</v>
      </c>
      <c r="J179" s="129">
        <v>264.44803917000002</v>
      </c>
      <c r="K179" s="129">
        <v>1269.502328</v>
      </c>
      <c r="L179" s="129">
        <v>29212.351412510001</v>
      </c>
      <c r="M179" s="129">
        <v>6762.7850956599996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32602.31131614</v>
      </c>
      <c r="C180" s="129">
        <v>1596.9034300000001</v>
      </c>
      <c r="D180" s="129">
        <v>71.888562590000006</v>
      </c>
      <c r="E180" s="129">
        <v>0</v>
      </c>
      <c r="F180" s="129">
        <v>46.024199709999998</v>
      </c>
      <c r="G180" s="129">
        <v>25.864362880000002</v>
      </c>
      <c r="H180" s="129">
        <v>1525.0148674100001</v>
      </c>
      <c r="I180" s="129">
        <v>0</v>
      </c>
      <c r="J180" s="129">
        <v>258.54968471000001</v>
      </c>
      <c r="K180" s="129">
        <v>1266.4651827</v>
      </c>
      <c r="L180" s="129">
        <v>31005.407886140001</v>
      </c>
      <c r="M180" s="129">
        <v>7058.3473355899996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33368.358139440003</v>
      </c>
      <c r="C181" s="129">
        <v>1623.2180017600001</v>
      </c>
      <c r="D181" s="129">
        <v>91.620330109999998</v>
      </c>
      <c r="E181" s="129">
        <v>3.3134659599999998</v>
      </c>
      <c r="F181" s="129">
        <v>62.232803509999997</v>
      </c>
      <c r="G181" s="129">
        <v>26.074060639999999</v>
      </c>
      <c r="H181" s="129">
        <v>1531.5976716499999</v>
      </c>
      <c r="I181" s="129">
        <v>0</v>
      </c>
      <c r="J181" s="129">
        <v>259.09810184999998</v>
      </c>
      <c r="K181" s="129">
        <v>1272.4995698</v>
      </c>
      <c r="L181" s="129">
        <v>31745.140137679999</v>
      </c>
      <c r="M181" s="129">
        <v>6781.7587053500001</v>
      </c>
      <c r="N181" s="129"/>
      <c r="O181" s="129"/>
      <c r="P181" s="129"/>
      <c r="Q181" s="129"/>
      <c r="R181" s="129"/>
      <c r="S181" s="129"/>
      <c r="T181" s="129"/>
    </row>
    <row r="182" spans="1:20">
      <c r="A182" s="8">
        <v>45748</v>
      </c>
      <c r="B182" s="129">
        <v>34040.717967049997</v>
      </c>
      <c r="C182" s="129">
        <v>1642.2892883500001</v>
      </c>
      <c r="D182" s="129">
        <v>93.861612489999999</v>
      </c>
      <c r="E182" s="129">
        <v>2.8112833799999999</v>
      </c>
      <c r="F182" s="129">
        <v>64.775939559999998</v>
      </c>
      <c r="G182" s="129">
        <v>26.274389549999999</v>
      </c>
      <c r="H182" s="129">
        <v>1548.4276758599999</v>
      </c>
      <c r="I182" s="129">
        <v>0</v>
      </c>
      <c r="J182" s="129">
        <v>266.44384430000002</v>
      </c>
      <c r="K182" s="129">
        <v>1281.98383156</v>
      </c>
      <c r="L182" s="129">
        <v>32398.428678699998</v>
      </c>
      <c r="M182" s="129">
        <v>6880.3178327100004</v>
      </c>
      <c r="N182" s="129"/>
      <c r="O182" s="129"/>
      <c r="P182" s="129"/>
      <c r="Q182" s="129"/>
      <c r="R182" s="129"/>
      <c r="S182" s="129"/>
      <c r="T182" s="129"/>
    </row>
    <row r="183" spans="1:20">
      <c r="A183" s="8">
        <v>45778</v>
      </c>
      <c r="B183" s="129">
        <v>34559.668836880002</v>
      </c>
      <c r="C183" s="129">
        <v>1631.4741087699999</v>
      </c>
      <c r="D183" s="129">
        <v>93.014925399999996</v>
      </c>
      <c r="E183" s="129">
        <v>2.3030679200000002</v>
      </c>
      <c r="F183" s="129">
        <v>64.227566109999998</v>
      </c>
      <c r="G183" s="129">
        <v>26.484291370000001</v>
      </c>
      <c r="H183" s="129">
        <v>1538.4591833699999</v>
      </c>
      <c r="I183" s="129">
        <v>0</v>
      </c>
      <c r="J183" s="129">
        <v>256.55875185000002</v>
      </c>
      <c r="K183" s="129">
        <v>1281.90043152</v>
      </c>
      <c r="L183" s="129">
        <v>32928.19472811</v>
      </c>
      <c r="M183" s="129">
        <v>6706.1124678400001</v>
      </c>
      <c r="N183" s="129"/>
      <c r="O183" s="129"/>
      <c r="P183" s="129"/>
      <c r="Q183" s="129"/>
      <c r="R183" s="129"/>
      <c r="S183" s="129"/>
      <c r="T183" s="129"/>
    </row>
    <row r="184" spans="1:20">
      <c r="A184" s="8">
        <v>45809</v>
      </c>
      <c r="B184" s="129">
        <v>34923.27006553</v>
      </c>
      <c r="C184" s="129">
        <v>1639.9499616400001</v>
      </c>
      <c r="D184" s="129">
        <v>90.821837950000003</v>
      </c>
      <c r="E184" s="129">
        <v>1.7847031</v>
      </c>
      <c r="F184" s="129">
        <v>62.353243300000003</v>
      </c>
      <c r="G184" s="129">
        <v>26.683891549999998</v>
      </c>
      <c r="H184" s="129">
        <v>1549.1281236899999</v>
      </c>
      <c r="I184" s="129">
        <v>0</v>
      </c>
      <c r="J184" s="129">
        <v>259.12374101</v>
      </c>
      <c r="K184" s="129">
        <v>1290.0043826799999</v>
      </c>
      <c r="L184" s="129">
        <v>33283.320103890001</v>
      </c>
      <c r="M184" s="129">
        <v>6637.7366518199997</v>
      </c>
      <c r="N184" s="129"/>
      <c r="O184" s="129"/>
      <c r="P184" s="129"/>
      <c r="Q184" s="129"/>
      <c r="R184" s="129"/>
      <c r="S184" s="129"/>
      <c r="T184" s="129"/>
    </row>
    <row r="185" spans="1:20">
      <c r="A185" s="8">
        <v>45839</v>
      </c>
      <c r="B185" s="129">
        <v>34454.226860629999</v>
      </c>
      <c r="C185" s="129">
        <v>1631.56387593</v>
      </c>
      <c r="D185" s="129">
        <v>88.401258130000002</v>
      </c>
      <c r="E185" s="129">
        <v>1.2410777</v>
      </c>
      <c r="F185" s="129">
        <v>60.266408730000002</v>
      </c>
      <c r="G185" s="129">
        <v>26.893771699999999</v>
      </c>
      <c r="H185" s="129">
        <v>1543.1626177999999</v>
      </c>
      <c r="I185" s="129">
        <v>0</v>
      </c>
      <c r="J185" s="129">
        <v>248.68236254000001</v>
      </c>
      <c r="K185" s="129">
        <v>1294.4802552599999</v>
      </c>
      <c r="L185" s="129">
        <v>32822.6629847</v>
      </c>
      <c r="M185" s="129">
        <v>6375.6463810200003</v>
      </c>
      <c r="N185" s="129"/>
      <c r="O185" s="129"/>
      <c r="P185" s="129"/>
      <c r="Q185" s="129"/>
      <c r="R185" s="129"/>
      <c r="S185" s="129"/>
      <c r="T185" s="129"/>
    </row>
    <row r="186" spans="1:20">
      <c r="A186" s="8">
        <v>45870</v>
      </c>
      <c r="B186" s="129">
        <v>35189.073691400001</v>
      </c>
      <c r="C186" s="129">
        <v>1608.09129254</v>
      </c>
      <c r="D186" s="129">
        <v>85.760347719999999</v>
      </c>
      <c r="E186" s="129">
        <v>0.66473249000000001</v>
      </c>
      <c r="F186" s="129">
        <v>57.996413420000003</v>
      </c>
      <c r="G186" s="129">
        <v>27.09920181</v>
      </c>
      <c r="H186" s="129">
        <v>1522.33094482</v>
      </c>
      <c r="I186" s="129">
        <v>0</v>
      </c>
      <c r="J186" s="129">
        <v>240.91512578999999</v>
      </c>
      <c r="K186" s="129">
        <v>1281.41581903</v>
      </c>
      <c r="L186" s="129">
        <v>33580.982398859996</v>
      </c>
      <c r="M186" s="129">
        <v>6509.1261650599999</v>
      </c>
      <c r="N186" s="129"/>
      <c r="O186" s="129"/>
      <c r="P186" s="129"/>
      <c r="Q186" s="129"/>
      <c r="R186" s="129"/>
      <c r="S186" s="129"/>
      <c r="T186" s="129"/>
    </row>
    <row r="187" spans="1:20">
      <c r="A187" s="8">
        <v>45901</v>
      </c>
      <c r="B187" s="129">
        <v>36684.615878429999</v>
      </c>
      <c r="C187" s="129">
        <v>1653.2709813700001</v>
      </c>
      <c r="D187" s="129">
        <v>131.14930423000001</v>
      </c>
      <c r="E187" s="129">
        <v>9.1913369999999994E-2</v>
      </c>
      <c r="F187" s="129">
        <v>56.038112079999998</v>
      </c>
      <c r="G187" s="129">
        <v>75.019278779999993</v>
      </c>
      <c r="H187" s="129">
        <v>1522.12167714</v>
      </c>
      <c r="I187" s="129">
        <v>0</v>
      </c>
      <c r="J187" s="129">
        <v>234.42893190999999</v>
      </c>
      <c r="K187" s="129">
        <v>1287.6927452299999</v>
      </c>
      <c r="L187" s="129">
        <v>35031.34489706</v>
      </c>
      <c r="M187" s="129">
        <v>6694.6703540799999</v>
      </c>
      <c r="N187" s="129"/>
      <c r="O187" s="129"/>
      <c r="P187" s="129"/>
      <c r="Q187" s="129"/>
      <c r="R187" s="129"/>
      <c r="S187" s="129"/>
      <c r="T187" s="129"/>
    </row>
    <row r="188" spans="1:20">
      <c r="A188" s="8">
        <v>45931</v>
      </c>
      <c r="B188" s="129">
        <v>38277.648168810003</v>
      </c>
      <c r="C188" s="129">
        <v>1676.1539704700001</v>
      </c>
      <c r="D188" s="129">
        <v>137.42841995000001</v>
      </c>
      <c r="E188" s="129">
        <v>7.0127289999999995E-2</v>
      </c>
      <c r="F188" s="129">
        <v>61.956266210000003</v>
      </c>
      <c r="G188" s="129">
        <v>75.402026449999994</v>
      </c>
      <c r="H188" s="129">
        <v>1538.7255505200001</v>
      </c>
      <c r="I188" s="129">
        <v>0</v>
      </c>
      <c r="J188" s="129">
        <v>223.25787130000001</v>
      </c>
      <c r="K188" s="129">
        <v>1315.46767922</v>
      </c>
      <c r="L188" s="129">
        <v>36601.494198339999</v>
      </c>
      <c r="M188" s="129">
        <v>7033.6467479299999</v>
      </c>
      <c r="N188" s="129"/>
      <c r="O188" s="129"/>
      <c r="P188" s="129"/>
      <c r="Q188" s="129"/>
      <c r="R188" s="129"/>
      <c r="S188" s="129"/>
      <c r="T188" s="129"/>
    </row>
    <row r="189" spans="1:20">
      <c r="A189" s="8">
        <v>45962</v>
      </c>
      <c r="B189" s="129">
        <v>39643.907633219998</v>
      </c>
      <c r="C189" s="129">
        <v>1687.38823533</v>
      </c>
      <c r="D189" s="129">
        <v>141.04311147999999</v>
      </c>
      <c r="E189" s="129">
        <v>4.3299450000000003E-2</v>
      </c>
      <c r="F189" s="129">
        <v>65.302823410000002</v>
      </c>
      <c r="G189" s="129">
        <v>75.696988619999999</v>
      </c>
      <c r="H189" s="129">
        <v>1546.3451238499999</v>
      </c>
      <c r="I189" s="129">
        <v>0</v>
      </c>
      <c r="J189" s="129">
        <v>216.65671485999999</v>
      </c>
      <c r="K189" s="129">
        <v>1329.68840899</v>
      </c>
      <c r="L189" s="129">
        <v>37956.519397889999</v>
      </c>
      <c r="M189" s="129">
        <v>6251.5034657799997</v>
      </c>
      <c r="N189" s="129"/>
      <c r="O189" s="129"/>
      <c r="P189" s="129"/>
      <c r="Q189" s="129"/>
      <c r="R189" s="129"/>
      <c r="S189" s="129"/>
      <c r="T189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 hidden="1" outlineLevel="1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 hidden="1" outlineLevel="1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  <row r="171" spans="1:28" hidden="1" outlineLevel="1">
      <c r="A171" s="8">
        <v>45413</v>
      </c>
      <c r="B171" s="129">
        <v>10443.03838502</v>
      </c>
      <c r="C171" s="129">
        <v>7937.0941219300003</v>
      </c>
      <c r="D171" s="129">
        <v>7373.2615494199999</v>
      </c>
      <c r="E171" s="129">
        <v>4746.5383644499998</v>
      </c>
      <c r="F171" s="129">
        <v>1921.4650991000001</v>
      </c>
      <c r="G171" s="129">
        <v>705.25808586999995</v>
      </c>
      <c r="H171" s="129">
        <v>563.83257250999998</v>
      </c>
      <c r="I171" s="129">
        <v>82.112266259999998</v>
      </c>
      <c r="J171" s="129">
        <v>136.26603975</v>
      </c>
      <c r="K171" s="129">
        <v>345.45426650000002</v>
      </c>
      <c r="L171" s="129">
        <v>1842.0677653299999</v>
      </c>
      <c r="M171" s="129">
        <v>1299.03665327</v>
      </c>
      <c r="N171" s="129">
        <v>0.1586523</v>
      </c>
      <c r="O171" s="129">
        <v>37.329963909999996</v>
      </c>
      <c r="P171" s="129">
        <v>1261.5480370600001</v>
      </c>
      <c r="Q171" s="129">
        <v>543.03111206000005</v>
      </c>
      <c r="R171" s="129">
        <v>59.976798559999999</v>
      </c>
      <c r="S171" s="129">
        <v>21.870853260000001</v>
      </c>
      <c r="T171" s="129">
        <v>461.18346023999999</v>
      </c>
      <c r="U171" s="129">
        <v>663.87649776000001</v>
      </c>
      <c r="V171" s="129">
        <v>1870.3990374099999</v>
      </c>
      <c r="W171" s="129"/>
      <c r="X171" s="129"/>
      <c r="Y171" s="129"/>
      <c r="Z171" s="129"/>
      <c r="AA171" s="129"/>
      <c r="AB171" s="129"/>
    </row>
    <row r="172" spans="1:28" hidden="1" outlineLevel="1">
      <c r="A172" s="8">
        <v>45444</v>
      </c>
      <c r="B172" s="129">
        <v>10496.867165809999</v>
      </c>
      <c r="C172" s="129">
        <v>7958.8416283500001</v>
      </c>
      <c r="D172" s="129">
        <v>7459.8942655999999</v>
      </c>
      <c r="E172" s="129">
        <v>4790.4309168199998</v>
      </c>
      <c r="F172" s="129">
        <v>1968.06889688</v>
      </c>
      <c r="G172" s="129">
        <v>701.39445190000004</v>
      </c>
      <c r="H172" s="129">
        <v>498.94736275000002</v>
      </c>
      <c r="I172" s="129">
        <v>20.007752750000002</v>
      </c>
      <c r="J172" s="129">
        <v>135.12640647000001</v>
      </c>
      <c r="K172" s="129">
        <v>343.81320353000001</v>
      </c>
      <c r="L172" s="129">
        <v>1855.9353476399999</v>
      </c>
      <c r="M172" s="129">
        <v>1316.4821223599999</v>
      </c>
      <c r="N172" s="129">
        <v>0.15544814000000001</v>
      </c>
      <c r="O172" s="129">
        <v>37.172097379999997</v>
      </c>
      <c r="P172" s="129">
        <v>1279.1545768399999</v>
      </c>
      <c r="Q172" s="129">
        <v>539.45322527999997</v>
      </c>
      <c r="R172" s="129">
        <v>59.952438299999997</v>
      </c>
      <c r="S172" s="129">
        <v>21.85644147</v>
      </c>
      <c r="T172" s="129">
        <v>457.64434550999999</v>
      </c>
      <c r="U172" s="129">
        <v>682.09018981999998</v>
      </c>
      <c r="V172" s="129">
        <v>1828.1867131900001</v>
      </c>
      <c r="W172" s="129"/>
      <c r="X172" s="129"/>
      <c r="Y172" s="129"/>
      <c r="Z172" s="129"/>
      <c r="AA172" s="129"/>
      <c r="AB172" s="129"/>
    </row>
    <row r="173" spans="1:28" hidden="1" outlineLevel="1">
      <c r="A173" s="8">
        <v>45474</v>
      </c>
      <c r="B173" s="129">
        <v>10716.751418010001</v>
      </c>
      <c r="C173" s="129">
        <v>8133.66355011</v>
      </c>
      <c r="D173" s="129">
        <v>7627.5637305399996</v>
      </c>
      <c r="E173" s="129">
        <v>4961.4499421299997</v>
      </c>
      <c r="F173" s="129">
        <v>1971.77476596</v>
      </c>
      <c r="G173" s="129">
        <v>694.33902245000002</v>
      </c>
      <c r="H173" s="129">
        <v>506.09981957000002</v>
      </c>
      <c r="I173" s="129">
        <v>20.879738110000002</v>
      </c>
      <c r="J173" s="129">
        <v>136.86438261999999</v>
      </c>
      <c r="K173" s="129">
        <v>348.35569884</v>
      </c>
      <c r="L173" s="129">
        <v>1885.62833454</v>
      </c>
      <c r="M173" s="129">
        <v>1341.27200788</v>
      </c>
      <c r="N173" s="129">
        <v>0.15225</v>
      </c>
      <c r="O173" s="129">
        <v>36.211545139999998</v>
      </c>
      <c r="P173" s="129">
        <v>1304.90821274</v>
      </c>
      <c r="Q173" s="129">
        <v>544.35632666000004</v>
      </c>
      <c r="R173" s="129">
        <v>60.642324780000003</v>
      </c>
      <c r="S173" s="129">
        <v>22.086686879999998</v>
      </c>
      <c r="T173" s="129">
        <v>461.62731500000001</v>
      </c>
      <c r="U173" s="129">
        <v>697.45953336000002</v>
      </c>
      <c r="V173" s="129">
        <v>1849.75443855</v>
      </c>
      <c r="W173" s="129"/>
      <c r="X173" s="129"/>
      <c r="Y173" s="129"/>
      <c r="Z173" s="129"/>
      <c r="AA173" s="129"/>
      <c r="AB173" s="129"/>
    </row>
    <row r="174" spans="1:28" hidden="1" outlineLevel="1">
      <c r="A174" s="8">
        <v>45505</v>
      </c>
      <c r="B174" s="129">
        <v>10827.66584989</v>
      </c>
      <c r="C174" s="129">
        <v>8220.1401853999996</v>
      </c>
      <c r="D174" s="129">
        <v>7710.3480386499996</v>
      </c>
      <c r="E174" s="129">
        <v>4953.5973716600001</v>
      </c>
      <c r="F174" s="129">
        <v>2064.4074482800002</v>
      </c>
      <c r="G174" s="129">
        <v>692.34321870999997</v>
      </c>
      <c r="H174" s="129">
        <v>509.79214674999997</v>
      </c>
      <c r="I174" s="129">
        <v>21.185718550000001</v>
      </c>
      <c r="J174" s="129">
        <v>138.23612059000001</v>
      </c>
      <c r="K174" s="129">
        <v>350.37030761</v>
      </c>
      <c r="L174" s="129">
        <v>1905.04309384</v>
      </c>
      <c r="M174" s="129">
        <v>1368.83774395</v>
      </c>
      <c r="N174" s="129">
        <v>0.14899876000000001</v>
      </c>
      <c r="O174" s="129">
        <v>37.543533779999997</v>
      </c>
      <c r="P174" s="129">
        <v>1331.14521141</v>
      </c>
      <c r="Q174" s="129">
        <v>536.20534988999998</v>
      </c>
      <c r="R174" s="129">
        <v>60.624903969999998</v>
      </c>
      <c r="S174" s="129">
        <v>22.13172539</v>
      </c>
      <c r="T174" s="129">
        <v>453.44872053</v>
      </c>
      <c r="U174" s="129">
        <v>702.48257064999996</v>
      </c>
      <c r="V174" s="129">
        <v>1872.34760553</v>
      </c>
      <c r="W174" s="129"/>
      <c r="X174" s="129"/>
      <c r="Y174" s="129"/>
      <c r="Z174" s="129"/>
      <c r="AA174" s="129"/>
      <c r="AB174" s="129"/>
    </row>
    <row r="175" spans="1:28" hidden="1" outlineLevel="1">
      <c r="A175" s="8">
        <v>45536</v>
      </c>
      <c r="B175" s="129">
        <v>10992.5740178</v>
      </c>
      <c r="C175" s="129">
        <v>8330.9129253600004</v>
      </c>
      <c r="D175" s="129">
        <v>7822.0453336999999</v>
      </c>
      <c r="E175" s="129">
        <v>5018.52870231</v>
      </c>
      <c r="F175" s="129">
        <v>2116.9143359599998</v>
      </c>
      <c r="G175" s="129">
        <v>686.60229543000003</v>
      </c>
      <c r="H175" s="129">
        <v>508.86759166000002</v>
      </c>
      <c r="I175" s="129">
        <v>20.642650310000001</v>
      </c>
      <c r="J175" s="129">
        <v>137.94865068999999</v>
      </c>
      <c r="K175" s="129">
        <v>350.27629065999997</v>
      </c>
      <c r="L175" s="129">
        <v>1925.54169703</v>
      </c>
      <c r="M175" s="129">
        <v>1394.9187406799999</v>
      </c>
      <c r="N175" s="129">
        <v>0.14563704</v>
      </c>
      <c r="O175" s="129">
        <v>33.992918770000003</v>
      </c>
      <c r="P175" s="129">
        <v>1360.7801848700001</v>
      </c>
      <c r="Q175" s="129">
        <v>530.62295634999998</v>
      </c>
      <c r="R175" s="129">
        <v>60.954311670000003</v>
      </c>
      <c r="S175" s="129">
        <v>21.178901190000001</v>
      </c>
      <c r="T175" s="129">
        <v>448.48974349000002</v>
      </c>
      <c r="U175" s="129">
        <v>736.11939541000004</v>
      </c>
      <c r="V175" s="129">
        <v>1889.2293552199999</v>
      </c>
      <c r="W175" s="129"/>
      <c r="X175" s="129"/>
      <c r="Y175" s="129"/>
      <c r="Z175" s="129"/>
      <c r="AA175" s="129"/>
      <c r="AB175" s="129"/>
    </row>
    <row r="176" spans="1:28" hidden="1" outlineLevel="1">
      <c r="A176" s="8">
        <v>45566</v>
      </c>
      <c r="B176" s="129">
        <v>10994.331688599999</v>
      </c>
      <c r="C176" s="129">
        <v>8289.7425450600003</v>
      </c>
      <c r="D176" s="129">
        <v>7934.5791878399996</v>
      </c>
      <c r="E176" s="129">
        <v>5117.1147803000003</v>
      </c>
      <c r="F176" s="129">
        <v>2141.01228614</v>
      </c>
      <c r="G176" s="129">
        <v>676.45212140000001</v>
      </c>
      <c r="H176" s="129">
        <v>355.16335722000002</v>
      </c>
      <c r="I176" s="129">
        <v>20.66943388</v>
      </c>
      <c r="J176" s="129">
        <v>134.01213619000001</v>
      </c>
      <c r="K176" s="129">
        <v>200.48178715</v>
      </c>
      <c r="L176" s="129">
        <v>1941.19247894</v>
      </c>
      <c r="M176" s="129">
        <v>1429.73167401</v>
      </c>
      <c r="N176" s="129">
        <v>0.79148220000000002</v>
      </c>
      <c r="O176" s="129">
        <v>32.09896183</v>
      </c>
      <c r="P176" s="129">
        <v>1396.84122998</v>
      </c>
      <c r="Q176" s="129">
        <v>511.46080492999999</v>
      </c>
      <c r="R176" s="129">
        <v>61.238515579999998</v>
      </c>
      <c r="S176" s="129">
        <v>21.067127970000001</v>
      </c>
      <c r="T176" s="129">
        <v>429.15516137999998</v>
      </c>
      <c r="U176" s="129">
        <v>763.39666460000001</v>
      </c>
      <c r="V176" s="129">
        <v>1754.75723453</v>
      </c>
      <c r="W176" s="129"/>
      <c r="X176" s="129"/>
      <c r="Y176" s="129"/>
      <c r="Z176" s="129"/>
      <c r="AA176" s="129"/>
      <c r="AB176" s="129"/>
    </row>
    <row r="177" spans="1:28">
      <c r="A177" s="8">
        <v>45597</v>
      </c>
      <c r="B177" s="129">
        <v>11178.17935233</v>
      </c>
      <c r="C177" s="129">
        <v>8419.54795878</v>
      </c>
      <c r="D177" s="129">
        <v>8067.1285262600004</v>
      </c>
      <c r="E177" s="129">
        <v>5194.6778218099998</v>
      </c>
      <c r="F177" s="129">
        <v>2196.7829832799998</v>
      </c>
      <c r="G177" s="129">
        <v>675.66772117000005</v>
      </c>
      <c r="H177" s="129">
        <v>352.41943251999999</v>
      </c>
      <c r="I177" s="129">
        <v>20.848050959999998</v>
      </c>
      <c r="J177" s="129">
        <v>133.16059016</v>
      </c>
      <c r="K177" s="129">
        <v>198.41079139999999</v>
      </c>
      <c r="L177" s="129">
        <v>1936.0871525499999</v>
      </c>
      <c r="M177" s="129">
        <v>1431.2155080800001</v>
      </c>
      <c r="N177" s="129">
        <v>0.64815073999999995</v>
      </c>
      <c r="O177" s="129">
        <v>22.458285</v>
      </c>
      <c r="P177" s="129">
        <v>1408.10907234</v>
      </c>
      <c r="Q177" s="129">
        <v>504.87164446999998</v>
      </c>
      <c r="R177" s="129">
        <v>61.483322790000003</v>
      </c>
      <c r="S177" s="129">
        <v>21.084844289999999</v>
      </c>
      <c r="T177" s="129">
        <v>422.30347739000001</v>
      </c>
      <c r="U177" s="129">
        <v>822.54424100000006</v>
      </c>
      <c r="V177" s="129">
        <v>1758.4018846199999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11199.558294820001</v>
      </c>
      <c r="C178" s="129">
        <v>8402.7381378600003</v>
      </c>
      <c r="D178" s="129">
        <v>8048.6092358200003</v>
      </c>
      <c r="E178" s="129">
        <v>5172.9112438100001</v>
      </c>
      <c r="F178" s="129">
        <v>2206.1826375300002</v>
      </c>
      <c r="G178" s="129">
        <v>669.51535448000004</v>
      </c>
      <c r="H178" s="129">
        <v>354.12890204000001</v>
      </c>
      <c r="I178" s="129">
        <v>20.88654245</v>
      </c>
      <c r="J178" s="129">
        <v>133.44974690999999</v>
      </c>
      <c r="K178" s="129">
        <v>199.79261267999999</v>
      </c>
      <c r="L178" s="129">
        <v>1941.57497352</v>
      </c>
      <c r="M178" s="129">
        <v>1438.2749133</v>
      </c>
      <c r="N178" s="129">
        <v>0.48281527000000002</v>
      </c>
      <c r="O178" s="129">
        <v>22.022838419999999</v>
      </c>
      <c r="P178" s="129">
        <v>1415.7692596100001</v>
      </c>
      <c r="Q178" s="129">
        <v>503.30006021999998</v>
      </c>
      <c r="R178" s="129">
        <v>61.930618430000003</v>
      </c>
      <c r="S178" s="129">
        <v>21.19120509</v>
      </c>
      <c r="T178" s="129">
        <v>420.17823670000001</v>
      </c>
      <c r="U178" s="129">
        <v>855.24518344000001</v>
      </c>
      <c r="V178" s="129">
        <v>1761.2998381299999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11395.8185796</v>
      </c>
      <c r="C179" s="129">
        <v>8602.5591039299998</v>
      </c>
      <c r="D179" s="129">
        <v>8252.0140796899996</v>
      </c>
      <c r="E179" s="129">
        <v>5453.5553460499996</v>
      </c>
      <c r="F179" s="129">
        <v>2130.2601994699999</v>
      </c>
      <c r="G179" s="129">
        <v>668.19853417000002</v>
      </c>
      <c r="H179" s="129">
        <v>350.54502423999998</v>
      </c>
      <c r="I179" s="129">
        <v>9.2333390000000009</v>
      </c>
      <c r="J179" s="129">
        <v>143.17102048000001</v>
      </c>
      <c r="K179" s="129">
        <v>198.14066475999999</v>
      </c>
      <c r="L179" s="129">
        <v>1941.94638644</v>
      </c>
      <c r="M179" s="129">
        <v>1448.34402247</v>
      </c>
      <c r="N179" s="129">
        <v>0.48974570000000001</v>
      </c>
      <c r="O179" s="129">
        <v>21.653680550000001</v>
      </c>
      <c r="P179" s="129">
        <v>1426.2005962200001</v>
      </c>
      <c r="Q179" s="129">
        <v>493.60236397</v>
      </c>
      <c r="R179" s="129">
        <v>0</v>
      </c>
      <c r="S179" s="129">
        <v>79.86768988</v>
      </c>
      <c r="T179" s="129">
        <v>413.73467409</v>
      </c>
      <c r="U179" s="129">
        <v>851.31308922999995</v>
      </c>
      <c r="V179" s="129">
        <v>1754.8512700599999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11452.023852890001</v>
      </c>
      <c r="C180" s="129">
        <v>8626.4262968700004</v>
      </c>
      <c r="D180" s="129">
        <v>8278.80159241</v>
      </c>
      <c r="E180" s="129">
        <v>5483.3764520100003</v>
      </c>
      <c r="F180" s="129">
        <v>2135.5557545199999</v>
      </c>
      <c r="G180" s="129">
        <v>659.86938587999998</v>
      </c>
      <c r="H180" s="129">
        <v>347.62470445999998</v>
      </c>
      <c r="I180" s="129">
        <v>9.0581252699999997</v>
      </c>
      <c r="J180" s="129">
        <v>142.17809629000001</v>
      </c>
      <c r="K180" s="129">
        <v>196.38848290000001</v>
      </c>
      <c r="L180" s="129">
        <v>1935.23400717</v>
      </c>
      <c r="M180" s="129">
        <v>1462.9147680900001</v>
      </c>
      <c r="N180" s="129">
        <v>0.37006493000000001</v>
      </c>
      <c r="O180" s="129">
        <v>20.764898179999999</v>
      </c>
      <c r="P180" s="129">
        <v>1441.7798049800001</v>
      </c>
      <c r="Q180" s="129">
        <v>472.31923907999999</v>
      </c>
      <c r="R180" s="129">
        <v>0</v>
      </c>
      <c r="S180" s="129">
        <v>64.25524867</v>
      </c>
      <c r="T180" s="129">
        <v>408.06399040999997</v>
      </c>
      <c r="U180" s="129">
        <v>890.36354885000003</v>
      </c>
      <c r="V180" s="129">
        <v>1744.2301380700001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11579.415343549999</v>
      </c>
      <c r="C181" s="129">
        <v>8777.8169808000002</v>
      </c>
      <c r="D181" s="129">
        <v>8428.1657952599999</v>
      </c>
      <c r="E181" s="129">
        <v>5481.6349157900004</v>
      </c>
      <c r="F181" s="129">
        <v>2283.92278936</v>
      </c>
      <c r="G181" s="129">
        <v>662.60809011000003</v>
      </c>
      <c r="H181" s="129">
        <v>349.65118553999997</v>
      </c>
      <c r="I181" s="129">
        <v>9.0001534200000002</v>
      </c>
      <c r="J181" s="129">
        <v>143.12115917</v>
      </c>
      <c r="K181" s="129">
        <v>197.52987295</v>
      </c>
      <c r="L181" s="129">
        <v>1866.55059725</v>
      </c>
      <c r="M181" s="129">
        <v>1466.60657343</v>
      </c>
      <c r="N181" s="129">
        <v>0.42462551999999998</v>
      </c>
      <c r="O181" s="129">
        <v>20.902237840000002</v>
      </c>
      <c r="P181" s="129">
        <v>1445.27971007</v>
      </c>
      <c r="Q181" s="129">
        <v>399.94402381999998</v>
      </c>
      <c r="R181" s="129">
        <v>0</v>
      </c>
      <c r="S181" s="129">
        <v>64.626473910000001</v>
      </c>
      <c r="T181" s="129">
        <v>335.31754991000003</v>
      </c>
      <c r="U181" s="129">
        <v>935.04776549999997</v>
      </c>
      <c r="V181" s="129">
        <v>1586.2699933599999</v>
      </c>
      <c r="W181" s="129"/>
      <c r="X181" s="129"/>
      <c r="Y181" s="129"/>
      <c r="Z181" s="129"/>
      <c r="AA181" s="129"/>
      <c r="AB181" s="129"/>
    </row>
    <row r="182" spans="1:28">
      <c r="A182" s="8">
        <v>45748</v>
      </c>
      <c r="B182" s="129">
        <v>11786.196500059999</v>
      </c>
      <c r="C182" s="129">
        <v>8925.37137291</v>
      </c>
      <c r="D182" s="129">
        <v>8570.0832785599996</v>
      </c>
      <c r="E182" s="129">
        <v>5834.6879623200002</v>
      </c>
      <c r="F182" s="129">
        <v>2070.2986032700001</v>
      </c>
      <c r="G182" s="129">
        <v>665.09671297</v>
      </c>
      <c r="H182" s="129">
        <v>355.28809434999999</v>
      </c>
      <c r="I182" s="129">
        <v>9.4867815800000006</v>
      </c>
      <c r="J182" s="129">
        <v>145.55585317000001</v>
      </c>
      <c r="K182" s="129">
        <v>200.2454596</v>
      </c>
      <c r="L182" s="129">
        <v>1876.1453238900001</v>
      </c>
      <c r="M182" s="129">
        <v>1472.9425511100001</v>
      </c>
      <c r="N182" s="129">
        <v>0.47714951999999999</v>
      </c>
      <c r="O182" s="129">
        <v>19.64472881</v>
      </c>
      <c r="P182" s="129">
        <v>1452.82067278</v>
      </c>
      <c r="Q182" s="129">
        <v>403.20277277999998</v>
      </c>
      <c r="R182" s="129">
        <v>0</v>
      </c>
      <c r="S182" s="129">
        <v>64.899367150000003</v>
      </c>
      <c r="T182" s="129">
        <v>338.30340562999999</v>
      </c>
      <c r="U182" s="129">
        <v>984.67980325999997</v>
      </c>
      <c r="V182" s="129">
        <v>1574.4057055999999</v>
      </c>
      <c r="W182" s="129"/>
      <c r="X182" s="129"/>
      <c r="Y182" s="129"/>
      <c r="Z182" s="129"/>
      <c r="AA182" s="129"/>
      <c r="AB182" s="129"/>
    </row>
    <row r="183" spans="1:28">
      <c r="A183" s="8">
        <v>45778</v>
      </c>
      <c r="B183" s="129">
        <v>12003.372454779999</v>
      </c>
      <c r="C183" s="129">
        <v>9093.7575047499995</v>
      </c>
      <c r="D183" s="129">
        <v>8740.4288374200005</v>
      </c>
      <c r="E183" s="129">
        <v>5967.5463018299997</v>
      </c>
      <c r="F183" s="129">
        <v>2118.2478590000001</v>
      </c>
      <c r="G183" s="129">
        <v>654.63467659000003</v>
      </c>
      <c r="H183" s="129">
        <v>353.32866732999997</v>
      </c>
      <c r="I183" s="129">
        <v>9.5854531900000008</v>
      </c>
      <c r="J183" s="129">
        <v>144.82725694999999</v>
      </c>
      <c r="K183" s="129">
        <v>198.91595719</v>
      </c>
      <c r="L183" s="129">
        <v>1879.95165073</v>
      </c>
      <c r="M183" s="129">
        <v>1479.00695533</v>
      </c>
      <c r="N183" s="129">
        <v>0.44033331999999997</v>
      </c>
      <c r="O183" s="129">
        <v>20.61208538</v>
      </c>
      <c r="P183" s="129">
        <v>1457.9545366299999</v>
      </c>
      <c r="Q183" s="129">
        <v>400.9446954</v>
      </c>
      <c r="R183" s="129">
        <v>0</v>
      </c>
      <c r="S183" s="129">
        <v>65.213251600000007</v>
      </c>
      <c r="T183" s="129">
        <v>335.73144380000002</v>
      </c>
      <c r="U183" s="129">
        <v>1029.6632993000001</v>
      </c>
      <c r="V183" s="129">
        <v>1636.9622167099999</v>
      </c>
      <c r="W183" s="129"/>
      <c r="X183" s="129"/>
      <c r="Y183" s="129"/>
      <c r="Z183" s="129"/>
      <c r="AA183" s="129"/>
      <c r="AB183" s="129"/>
    </row>
    <row r="184" spans="1:28">
      <c r="A184" s="8">
        <v>45809</v>
      </c>
      <c r="B184" s="129">
        <v>12167.13661087</v>
      </c>
      <c r="C184" s="129">
        <v>9202.3262531599994</v>
      </c>
      <c r="D184" s="129">
        <v>8843.9535988400003</v>
      </c>
      <c r="E184" s="129">
        <v>6040.0226024699996</v>
      </c>
      <c r="F184" s="129">
        <v>2148.1436479399999</v>
      </c>
      <c r="G184" s="129">
        <v>655.78734842999995</v>
      </c>
      <c r="H184" s="129">
        <v>358.37265431999998</v>
      </c>
      <c r="I184" s="129">
        <v>9.7574178699999994</v>
      </c>
      <c r="J184" s="129">
        <v>146.82622197000001</v>
      </c>
      <c r="K184" s="129">
        <v>201.78901447999999</v>
      </c>
      <c r="L184" s="129">
        <v>1904.01662158</v>
      </c>
      <c r="M184" s="129">
        <v>1501.57168383</v>
      </c>
      <c r="N184" s="129">
        <v>0.43876183000000002</v>
      </c>
      <c r="O184" s="129">
        <v>21.253289299999999</v>
      </c>
      <c r="P184" s="129">
        <v>1479.8796327</v>
      </c>
      <c r="Q184" s="129">
        <v>402.44493775000001</v>
      </c>
      <c r="R184" s="129">
        <v>0</v>
      </c>
      <c r="S184" s="129">
        <v>65.192226039999994</v>
      </c>
      <c r="T184" s="129">
        <v>337.25271171000003</v>
      </c>
      <c r="U184" s="129">
        <v>1060.7937361300001</v>
      </c>
      <c r="V184" s="129">
        <v>1604.2123700899999</v>
      </c>
      <c r="W184" s="129"/>
      <c r="X184" s="129"/>
      <c r="Y184" s="129"/>
      <c r="Z184" s="129"/>
      <c r="AA184" s="129"/>
      <c r="AB184" s="129"/>
    </row>
    <row r="185" spans="1:28">
      <c r="A185" s="8">
        <v>45839</v>
      </c>
      <c r="B185" s="129">
        <v>12310.8118135</v>
      </c>
      <c r="C185" s="129">
        <v>9322.2937022599999</v>
      </c>
      <c r="D185" s="129">
        <v>8965.2364592899994</v>
      </c>
      <c r="E185" s="129">
        <v>6113.92908102</v>
      </c>
      <c r="F185" s="129">
        <v>2191.9028366900002</v>
      </c>
      <c r="G185" s="129">
        <v>659.40454158</v>
      </c>
      <c r="H185" s="129">
        <v>357.05724297</v>
      </c>
      <c r="I185" s="129">
        <v>9.7496170699999993</v>
      </c>
      <c r="J185" s="129">
        <v>146.44250657000001</v>
      </c>
      <c r="K185" s="129">
        <v>200.86511933</v>
      </c>
      <c r="L185" s="129">
        <v>1927.0126946800001</v>
      </c>
      <c r="M185" s="129">
        <v>1526.2006744099999</v>
      </c>
      <c r="N185" s="129">
        <v>0.29516831999999998</v>
      </c>
      <c r="O185" s="129">
        <v>20.43411987</v>
      </c>
      <c r="P185" s="129">
        <v>1505.4713862200001</v>
      </c>
      <c r="Q185" s="129">
        <v>400.81202027</v>
      </c>
      <c r="R185" s="129">
        <v>0</v>
      </c>
      <c r="S185" s="129">
        <v>65.734567139999996</v>
      </c>
      <c r="T185" s="129">
        <v>335.07745312999998</v>
      </c>
      <c r="U185" s="129">
        <v>1061.50541656</v>
      </c>
      <c r="V185" s="129">
        <v>1639.7028805</v>
      </c>
      <c r="W185" s="129"/>
      <c r="X185" s="129"/>
      <c r="Y185" s="129"/>
      <c r="Z185" s="129"/>
      <c r="AA185" s="129"/>
      <c r="AB185" s="129"/>
    </row>
    <row r="186" spans="1:28">
      <c r="A186" s="8">
        <v>45870</v>
      </c>
      <c r="B186" s="129">
        <v>12550.06387276</v>
      </c>
      <c r="C186" s="129">
        <v>9511.9680421400008</v>
      </c>
      <c r="D186" s="129">
        <v>9157.9537091700004</v>
      </c>
      <c r="E186" s="129">
        <v>6251.9577959600001</v>
      </c>
      <c r="F186" s="129">
        <v>2236.6421886600001</v>
      </c>
      <c r="G186" s="129">
        <v>669.35372455000004</v>
      </c>
      <c r="H186" s="129">
        <v>354.01433297</v>
      </c>
      <c r="I186" s="129">
        <v>9.8616076199999991</v>
      </c>
      <c r="J186" s="129">
        <v>145.00518865000001</v>
      </c>
      <c r="K186" s="129">
        <v>199.14753669999999</v>
      </c>
      <c r="L186" s="129">
        <v>1950.12399592</v>
      </c>
      <c r="M186" s="129">
        <v>1561.1446358000001</v>
      </c>
      <c r="N186" s="129">
        <v>0.29391973999999998</v>
      </c>
      <c r="O186" s="129">
        <v>23.089242899999999</v>
      </c>
      <c r="P186" s="129">
        <v>1537.7614731599999</v>
      </c>
      <c r="Q186" s="129">
        <v>388.97936012000002</v>
      </c>
      <c r="R186" s="129">
        <v>0</v>
      </c>
      <c r="S186" s="129">
        <v>64.995977069999995</v>
      </c>
      <c r="T186" s="129">
        <v>323.98338304999999</v>
      </c>
      <c r="U186" s="129">
        <v>1087.9718347</v>
      </c>
      <c r="V186" s="129">
        <v>1660.07162935</v>
      </c>
      <c r="W186" s="129"/>
      <c r="X186" s="129"/>
      <c r="Y186" s="129"/>
      <c r="Z186" s="129"/>
      <c r="AA186" s="129"/>
      <c r="AB186" s="129"/>
    </row>
    <row r="187" spans="1:28">
      <c r="A187" s="8">
        <v>45901</v>
      </c>
      <c r="B187" s="129">
        <v>12609.931013269999</v>
      </c>
      <c r="C187" s="129">
        <v>9509.2582271800002</v>
      </c>
      <c r="D187" s="129">
        <v>9154.3551831599998</v>
      </c>
      <c r="E187" s="129">
        <v>6228.1686900499999</v>
      </c>
      <c r="F187" s="129">
        <v>2247.67280458</v>
      </c>
      <c r="G187" s="129">
        <v>678.51368852999997</v>
      </c>
      <c r="H187" s="129">
        <v>354.90304401999998</v>
      </c>
      <c r="I187" s="129">
        <v>9.9306286499999992</v>
      </c>
      <c r="J187" s="129">
        <v>145.29313585</v>
      </c>
      <c r="K187" s="129">
        <v>199.67927951999999</v>
      </c>
      <c r="L187" s="129">
        <v>1961.8975784700001</v>
      </c>
      <c r="M187" s="129">
        <v>1576.8936484599999</v>
      </c>
      <c r="N187" s="129">
        <v>0.70817182999999995</v>
      </c>
      <c r="O187" s="129">
        <v>21.86276917</v>
      </c>
      <c r="P187" s="129">
        <v>1554.3227074599999</v>
      </c>
      <c r="Q187" s="129">
        <v>385.00393000999998</v>
      </c>
      <c r="R187" s="129">
        <v>0</v>
      </c>
      <c r="S187" s="129">
        <v>65.206373319999997</v>
      </c>
      <c r="T187" s="129">
        <v>319.79755669000002</v>
      </c>
      <c r="U187" s="129">
        <v>1138.7752076199999</v>
      </c>
      <c r="V187" s="129">
        <v>1671.78358183</v>
      </c>
      <c r="W187" s="129"/>
      <c r="X187" s="129"/>
      <c r="Y187" s="129"/>
      <c r="Z187" s="129"/>
      <c r="AA187" s="129"/>
      <c r="AB187" s="129"/>
    </row>
    <row r="188" spans="1:28">
      <c r="A188" s="8">
        <v>45931</v>
      </c>
      <c r="B188" s="129">
        <v>12749.217650009999</v>
      </c>
      <c r="C188" s="129">
        <v>9620.0470452000009</v>
      </c>
      <c r="D188" s="129">
        <v>9274.7946652699993</v>
      </c>
      <c r="E188" s="129">
        <v>6300.5293040400002</v>
      </c>
      <c r="F188" s="129">
        <v>2296.0058302299999</v>
      </c>
      <c r="G188" s="129">
        <v>678.25953100000004</v>
      </c>
      <c r="H188" s="129">
        <v>345.25237993000002</v>
      </c>
      <c r="I188" s="129">
        <v>10.228379390000001</v>
      </c>
      <c r="J188" s="129">
        <v>137.01810796000001</v>
      </c>
      <c r="K188" s="129">
        <v>198.00589257999999</v>
      </c>
      <c r="L188" s="129">
        <v>1926.14635954</v>
      </c>
      <c r="M188" s="129">
        <v>1583.9199152000001</v>
      </c>
      <c r="N188" s="129">
        <v>0.63079574000000005</v>
      </c>
      <c r="O188" s="129">
        <v>21.31802682</v>
      </c>
      <c r="P188" s="129">
        <v>1561.9710926400001</v>
      </c>
      <c r="Q188" s="129">
        <v>342.22644434</v>
      </c>
      <c r="R188" s="129">
        <v>0</v>
      </c>
      <c r="S188" s="129">
        <v>24.018150210000002</v>
      </c>
      <c r="T188" s="129">
        <v>318.20829413000001</v>
      </c>
      <c r="U188" s="129">
        <v>1203.0242452699999</v>
      </c>
      <c r="V188" s="129">
        <v>1621.8757811</v>
      </c>
      <c r="W188" s="129"/>
      <c r="X188" s="129"/>
      <c r="Y188" s="129"/>
      <c r="Z188" s="129"/>
      <c r="AA188" s="129"/>
      <c r="AB188" s="129"/>
    </row>
    <row r="189" spans="1:28">
      <c r="A189" s="8">
        <v>45962</v>
      </c>
      <c r="B189" s="129">
        <v>13039.78169596</v>
      </c>
      <c r="C189" s="129">
        <v>9821.3628412899998</v>
      </c>
      <c r="D189" s="129">
        <v>9474.2760196899999</v>
      </c>
      <c r="E189" s="129">
        <v>6447.7630391100001</v>
      </c>
      <c r="F189" s="129">
        <v>2346.9439658299998</v>
      </c>
      <c r="G189" s="129">
        <v>679.56901474999995</v>
      </c>
      <c r="H189" s="129">
        <v>347.08682160000001</v>
      </c>
      <c r="I189" s="129">
        <v>10.268625009999999</v>
      </c>
      <c r="J189" s="129">
        <v>137.66774151000001</v>
      </c>
      <c r="K189" s="129">
        <v>199.15045508</v>
      </c>
      <c r="L189" s="129">
        <v>1958.6047450999999</v>
      </c>
      <c r="M189" s="129">
        <v>1615.66007132</v>
      </c>
      <c r="N189" s="129">
        <v>0.18491342999999999</v>
      </c>
      <c r="O189" s="129">
        <v>20.508345089999999</v>
      </c>
      <c r="P189" s="129">
        <v>1594.9668128000001</v>
      </c>
      <c r="Q189" s="129">
        <v>342.94467378000002</v>
      </c>
      <c r="R189" s="129">
        <v>0</v>
      </c>
      <c r="S189" s="129">
        <v>24.051333240000002</v>
      </c>
      <c r="T189" s="129">
        <v>318.89334054</v>
      </c>
      <c r="U189" s="129">
        <v>1259.81410957</v>
      </c>
      <c r="V189" s="129">
        <v>1581.4399064700001</v>
      </c>
      <c r="W189" s="129"/>
      <c r="X189" s="129"/>
      <c r="Y189" s="129"/>
      <c r="Z189" s="129"/>
      <c r="AA189" s="129"/>
      <c r="AB189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228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30">
        <v>108350.77199181</v>
      </c>
      <c r="C171" s="41">
        <v>616.80002463000005</v>
      </c>
      <c r="D171" s="130">
        <v>199.75277626000002</v>
      </c>
      <c r="E171" s="130">
        <v>417.04724837000003</v>
      </c>
      <c r="F171" s="130">
        <v>648.72110812000005</v>
      </c>
      <c r="G171" s="130">
        <v>512.19132910999997</v>
      </c>
      <c r="H171" s="130">
        <v>136.52977901</v>
      </c>
      <c r="I171" s="130">
        <v>47230.041105719996</v>
      </c>
      <c r="J171" s="130">
        <v>9063.3216315099999</v>
      </c>
      <c r="K171" s="130">
        <v>38166.719474209996</v>
      </c>
      <c r="L171" s="130">
        <v>59855.209753340008</v>
      </c>
      <c r="M171" s="130">
        <v>58079.489560050002</v>
      </c>
      <c r="N171" s="130">
        <v>1775.72019329</v>
      </c>
      <c r="O171" s="130">
        <v>703.1889794299999</v>
      </c>
      <c r="P171" s="130">
        <v>1549.69641346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30">
        <v>109211.99289712</v>
      </c>
      <c r="C172" s="41">
        <v>850.92281930000001</v>
      </c>
      <c r="D172" s="130">
        <v>203.10073216000001</v>
      </c>
      <c r="E172" s="130">
        <v>647.82208714000001</v>
      </c>
      <c r="F172" s="130">
        <v>610.80472970000005</v>
      </c>
      <c r="G172" s="130">
        <v>473.33023761999999</v>
      </c>
      <c r="H172" s="130">
        <v>137.47449208</v>
      </c>
      <c r="I172" s="130">
        <v>46125.211924509997</v>
      </c>
      <c r="J172" s="130">
        <v>9180.8711842800003</v>
      </c>
      <c r="K172" s="130">
        <v>36944.34074023</v>
      </c>
      <c r="L172" s="130">
        <v>61625.053423610007</v>
      </c>
      <c r="M172" s="130">
        <v>59971.101141270003</v>
      </c>
      <c r="N172" s="130">
        <v>1653.9522823400002</v>
      </c>
      <c r="O172" s="130">
        <v>618.47900959000003</v>
      </c>
      <c r="P172" s="130">
        <v>1203.04536072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30">
        <v>110424.29748494001</v>
      </c>
      <c r="C173" s="41">
        <v>632.7792005</v>
      </c>
      <c r="D173" s="130">
        <v>200.76555945999996</v>
      </c>
      <c r="E173" s="130">
        <v>432.01364103999998</v>
      </c>
      <c r="F173" s="130">
        <v>621.81888302000004</v>
      </c>
      <c r="G173" s="130">
        <v>480.98009891999999</v>
      </c>
      <c r="H173" s="130">
        <v>140.8387841</v>
      </c>
      <c r="I173" s="130">
        <v>47999.087312250005</v>
      </c>
      <c r="J173" s="130">
        <v>9324.7498219999998</v>
      </c>
      <c r="K173" s="130">
        <v>38674.33749025</v>
      </c>
      <c r="L173" s="130">
        <v>61170.612089169997</v>
      </c>
      <c r="M173" s="130">
        <v>59485.924499469998</v>
      </c>
      <c r="N173" s="130">
        <v>1684.6875897</v>
      </c>
      <c r="O173" s="130">
        <v>929.75355729</v>
      </c>
      <c r="P173" s="130">
        <v>1173.41973102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30">
        <v>108495.69366942</v>
      </c>
      <c r="C174" s="41">
        <v>697.60210342000005</v>
      </c>
      <c r="D174" s="130">
        <v>206.82981910999999</v>
      </c>
      <c r="E174" s="130">
        <v>490.77228430999997</v>
      </c>
      <c r="F174" s="130">
        <v>653.00559366000005</v>
      </c>
      <c r="G174" s="130">
        <v>501.53486535000002</v>
      </c>
      <c r="H174" s="130">
        <v>151.47072831000003</v>
      </c>
      <c r="I174" s="130">
        <v>45269.579191829995</v>
      </c>
      <c r="J174" s="130">
        <v>8438.0576049400006</v>
      </c>
      <c r="K174" s="130">
        <v>36831.521586889998</v>
      </c>
      <c r="L174" s="130">
        <v>61875.506780510004</v>
      </c>
      <c r="M174" s="130">
        <v>60108.500488460006</v>
      </c>
      <c r="N174" s="130">
        <v>1767.00629205</v>
      </c>
      <c r="O174" s="130">
        <v>704.13113793000002</v>
      </c>
      <c r="P174" s="130">
        <v>1247.9693448599999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30">
        <v>108650.15765713999</v>
      </c>
      <c r="C175" s="41">
        <v>732.15561905000004</v>
      </c>
      <c r="D175" s="130">
        <v>224.73453905000002</v>
      </c>
      <c r="E175" s="130">
        <v>507.42108000000002</v>
      </c>
      <c r="F175" s="130">
        <v>660.01391692000004</v>
      </c>
      <c r="G175" s="130">
        <v>509.36635921000004</v>
      </c>
      <c r="H175" s="130">
        <v>150.64755771</v>
      </c>
      <c r="I175" s="130">
        <v>45149.700086409997</v>
      </c>
      <c r="J175" s="130">
        <v>8670.3860643200005</v>
      </c>
      <c r="K175" s="130">
        <v>36479.314022089995</v>
      </c>
      <c r="L175" s="130">
        <v>62108.28803476</v>
      </c>
      <c r="M175" s="130">
        <v>60287.49589649</v>
      </c>
      <c r="N175" s="130">
        <v>1820.7921382699997</v>
      </c>
      <c r="O175" s="130">
        <v>922.86361554000007</v>
      </c>
      <c r="P175" s="130">
        <v>1225.56076508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30">
        <v>110734.68611394</v>
      </c>
      <c r="C176" s="41">
        <v>829.13194910000004</v>
      </c>
      <c r="D176" s="130">
        <v>223.19711390000001</v>
      </c>
      <c r="E176" s="130">
        <v>605.93483520000007</v>
      </c>
      <c r="F176" s="130">
        <v>641.22034664000012</v>
      </c>
      <c r="G176" s="130">
        <v>495.82806718000001</v>
      </c>
      <c r="H176" s="130">
        <v>145.39227946</v>
      </c>
      <c r="I176" s="130">
        <v>46860.13066914001</v>
      </c>
      <c r="J176" s="130">
        <v>9157.0246165499993</v>
      </c>
      <c r="K176" s="130">
        <v>37703.106052590003</v>
      </c>
      <c r="L176" s="130">
        <v>62404.203149059998</v>
      </c>
      <c r="M176" s="130">
        <v>60722.655359119999</v>
      </c>
      <c r="N176" s="130">
        <v>1681.54778994</v>
      </c>
      <c r="O176" s="130">
        <v>790.21764446999998</v>
      </c>
      <c r="P176" s="130">
        <v>1391.0061303800001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30">
        <v>110467.10577497</v>
      </c>
      <c r="C177" s="41">
        <v>849.86450178999996</v>
      </c>
      <c r="D177" s="130">
        <v>228.30187906</v>
      </c>
      <c r="E177" s="130">
        <v>621.56262272999993</v>
      </c>
      <c r="F177" s="130">
        <v>671.16398069999991</v>
      </c>
      <c r="G177" s="130">
        <v>517.52258254999992</v>
      </c>
      <c r="H177" s="130">
        <v>153.64139814999999</v>
      </c>
      <c r="I177" s="130">
        <v>46098.2318266</v>
      </c>
      <c r="J177" s="130">
        <v>8780.9461821599998</v>
      </c>
      <c r="K177" s="130">
        <v>37317.285644439995</v>
      </c>
      <c r="L177" s="130">
        <v>62847.845465879996</v>
      </c>
      <c r="M177" s="130">
        <v>61260.273224329998</v>
      </c>
      <c r="N177" s="130">
        <v>1587.5722415499999</v>
      </c>
      <c r="O177" s="130">
        <v>938.90429612999992</v>
      </c>
      <c r="P177" s="130">
        <v>1254.1884510699999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30">
        <v>117076.20551083</v>
      </c>
      <c r="C178" s="41">
        <v>922.60935268000014</v>
      </c>
      <c r="D178" s="130">
        <v>245.75340324999999</v>
      </c>
      <c r="E178" s="130">
        <v>676.85594943000012</v>
      </c>
      <c r="F178" s="130">
        <v>633.94833975999995</v>
      </c>
      <c r="G178" s="130">
        <v>477.79455975999997</v>
      </c>
      <c r="H178" s="130">
        <v>156.15377999999998</v>
      </c>
      <c r="I178" s="130">
        <v>51611.919616200001</v>
      </c>
      <c r="J178" s="130">
        <v>9281.7699106500004</v>
      </c>
      <c r="K178" s="130">
        <v>42330.14970555</v>
      </c>
      <c r="L178" s="130">
        <v>63907.728202189995</v>
      </c>
      <c r="M178" s="130">
        <v>62443.451688059999</v>
      </c>
      <c r="N178" s="130">
        <v>1464.2765141300001</v>
      </c>
      <c r="O178" s="130">
        <v>1631.64999629</v>
      </c>
      <c r="P178" s="130">
        <v>1511.53182109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30">
        <v>111763.67471329001</v>
      </c>
      <c r="C179" s="41">
        <v>926.80332555000007</v>
      </c>
      <c r="D179" s="130">
        <v>241.12021812</v>
      </c>
      <c r="E179" s="130">
        <v>685.68310743000006</v>
      </c>
      <c r="F179" s="130">
        <v>616.54671183999994</v>
      </c>
      <c r="G179" s="130">
        <v>496.94265360999998</v>
      </c>
      <c r="H179" s="130">
        <v>119.60405822999999</v>
      </c>
      <c r="I179" s="130">
        <v>46981.333598969999</v>
      </c>
      <c r="J179" s="130">
        <v>9137.5127240500005</v>
      </c>
      <c r="K179" s="130">
        <v>37843.820874919998</v>
      </c>
      <c r="L179" s="130">
        <v>63238.991076929997</v>
      </c>
      <c r="M179" s="130">
        <v>61470.404583989992</v>
      </c>
      <c r="N179" s="130">
        <v>1768.5864929400002</v>
      </c>
      <c r="O179" s="130">
        <v>1582.69342785</v>
      </c>
      <c r="P179" s="130">
        <v>1191.38489826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30">
        <v>110837.95008064</v>
      </c>
      <c r="C180" s="41">
        <v>1034.2855263500001</v>
      </c>
      <c r="D180" s="130">
        <v>235.82559773999998</v>
      </c>
      <c r="E180" s="130">
        <v>798.45992861000002</v>
      </c>
      <c r="F180" s="130">
        <v>660.41740941</v>
      </c>
      <c r="G180" s="130">
        <v>535.70184289000008</v>
      </c>
      <c r="H180" s="130">
        <v>124.71556652000001</v>
      </c>
      <c r="I180" s="130">
        <v>45593.859085820004</v>
      </c>
      <c r="J180" s="130">
        <v>9493.2148492399992</v>
      </c>
      <c r="K180" s="130">
        <v>36100.644236580003</v>
      </c>
      <c r="L180" s="130">
        <v>63549.388059060002</v>
      </c>
      <c r="M180" s="130">
        <v>61787.314343570004</v>
      </c>
      <c r="N180" s="130">
        <v>1762.0737154900003</v>
      </c>
      <c r="O180" s="130">
        <v>1274.0452194900001</v>
      </c>
      <c r="P180" s="130">
        <v>1245.23540078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30">
        <v>112207.22013315999</v>
      </c>
      <c r="C181" s="41">
        <v>847.36341857000002</v>
      </c>
      <c r="D181" s="130">
        <v>274.55114567999999</v>
      </c>
      <c r="E181" s="130">
        <v>572.81227289000003</v>
      </c>
      <c r="F181" s="130">
        <v>636.5381302400001</v>
      </c>
      <c r="G181" s="130">
        <v>506.75647986000001</v>
      </c>
      <c r="H181" s="130">
        <v>129.78165038</v>
      </c>
      <c r="I181" s="130">
        <v>47475.271642489999</v>
      </c>
      <c r="J181" s="130">
        <v>9271.8450560000001</v>
      </c>
      <c r="K181" s="130">
        <v>38203.426586489993</v>
      </c>
      <c r="L181" s="130">
        <v>63248.046941859997</v>
      </c>
      <c r="M181" s="130">
        <v>61528.311756620009</v>
      </c>
      <c r="N181" s="130">
        <v>1719.7351852400002</v>
      </c>
      <c r="O181" s="130">
        <v>1268.8367623499998</v>
      </c>
      <c r="P181" s="130">
        <v>1251.6935216700001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30">
        <v>112617.27542674</v>
      </c>
      <c r="C182" s="41">
        <v>799.83778545999996</v>
      </c>
      <c r="D182" s="130">
        <v>243.83301132999998</v>
      </c>
      <c r="E182" s="130">
        <v>556.00477412999999</v>
      </c>
      <c r="F182" s="130">
        <v>600.18355176999989</v>
      </c>
      <c r="G182" s="130">
        <v>461.70525492000002</v>
      </c>
      <c r="H182" s="130">
        <v>138.47829684999999</v>
      </c>
      <c r="I182" s="130">
        <v>46765.981550500001</v>
      </c>
      <c r="J182" s="130">
        <v>9738.0006691599992</v>
      </c>
      <c r="K182" s="130">
        <v>37027.980881340001</v>
      </c>
      <c r="L182" s="130">
        <v>64451.272539009995</v>
      </c>
      <c r="M182" s="130">
        <v>62716.333060539997</v>
      </c>
      <c r="N182" s="130">
        <v>1734.93947847</v>
      </c>
      <c r="O182" s="130">
        <v>1400.53064075</v>
      </c>
      <c r="P182" s="130">
        <v>1202.03811849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30">
        <v>111092.73610125</v>
      </c>
      <c r="C183" s="41">
        <v>811.61685166000007</v>
      </c>
      <c r="D183" s="130">
        <v>280.62129168000001</v>
      </c>
      <c r="E183" s="130">
        <v>530.99555998000005</v>
      </c>
      <c r="F183" s="130">
        <v>569.91645166000001</v>
      </c>
      <c r="G183" s="130">
        <v>435.43945889000003</v>
      </c>
      <c r="H183" s="130">
        <v>134.47699277000001</v>
      </c>
      <c r="I183" s="130">
        <v>45140.515155660003</v>
      </c>
      <c r="J183" s="130">
        <v>8862.3819192499996</v>
      </c>
      <c r="K183" s="130">
        <v>36278.133236410002</v>
      </c>
      <c r="L183" s="130">
        <v>64570.687642269993</v>
      </c>
      <c r="M183" s="130">
        <v>62871.268600750001</v>
      </c>
      <c r="N183" s="130">
        <v>1699.4190415199998</v>
      </c>
      <c r="O183" s="130">
        <v>1305.78392444</v>
      </c>
      <c r="P183" s="130">
        <v>1151.4691673299999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30">
        <v>113079.38269112</v>
      </c>
      <c r="C184" s="41">
        <v>1004.3193635400002</v>
      </c>
      <c r="D184" s="130">
        <v>256.31428417999996</v>
      </c>
      <c r="E184" s="130">
        <v>748.00507935999997</v>
      </c>
      <c r="F184" s="130">
        <v>521.31609434999996</v>
      </c>
      <c r="G184" s="130">
        <v>388.85462773</v>
      </c>
      <c r="H184" s="130">
        <v>132.46146662000001</v>
      </c>
      <c r="I184" s="130">
        <v>45151.866991040006</v>
      </c>
      <c r="J184" s="130">
        <v>9288.7530198700006</v>
      </c>
      <c r="K184" s="130">
        <v>35863.113971170002</v>
      </c>
      <c r="L184" s="130">
        <v>66401.880242190004</v>
      </c>
      <c r="M184" s="130">
        <v>64718.278440100003</v>
      </c>
      <c r="N184" s="130">
        <v>1683.6018020899999</v>
      </c>
      <c r="O184" s="130">
        <v>1332.7401667399999</v>
      </c>
      <c r="P184" s="130">
        <v>1151.4927485400001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30">
        <v>115698.54287213</v>
      </c>
      <c r="C185" s="41">
        <v>941.50618314000008</v>
      </c>
      <c r="D185" s="130">
        <v>253.48555302999998</v>
      </c>
      <c r="E185" s="130">
        <v>688.02063010999996</v>
      </c>
      <c r="F185" s="130">
        <v>530.18385617000001</v>
      </c>
      <c r="G185" s="130">
        <v>396.31998202</v>
      </c>
      <c r="H185" s="130">
        <v>133.86387414999999</v>
      </c>
      <c r="I185" s="130">
        <v>47259.985999900004</v>
      </c>
      <c r="J185" s="130">
        <v>9488.1201747199993</v>
      </c>
      <c r="K185" s="130">
        <v>37771.865825180008</v>
      </c>
      <c r="L185" s="130">
        <v>66966.866832920001</v>
      </c>
      <c r="M185" s="130">
        <v>65220.620012319996</v>
      </c>
      <c r="N185" s="130">
        <v>1746.2468205999996</v>
      </c>
      <c r="O185" s="130">
        <v>981.62711902000001</v>
      </c>
      <c r="P185" s="130">
        <v>1330.43227712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30">
        <v>116130.27712286</v>
      </c>
      <c r="C186" s="41">
        <v>951.00784476000001</v>
      </c>
      <c r="D186" s="130">
        <v>267.68377896999999</v>
      </c>
      <c r="E186" s="130">
        <v>683.32406578999996</v>
      </c>
      <c r="F186" s="130">
        <v>552.61250108000002</v>
      </c>
      <c r="G186" s="130">
        <v>416.05350728999997</v>
      </c>
      <c r="H186" s="130">
        <v>136.55899378999999</v>
      </c>
      <c r="I186" s="130">
        <v>47063.03774782001</v>
      </c>
      <c r="J186" s="130">
        <v>8874.0430721299999</v>
      </c>
      <c r="K186" s="130">
        <v>38188.994675690003</v>
      </c>
      <c r="L186" s="130">
        <v>67563.619029199996</v>
      </c>
      <c r="M186" s="130">
        <v>65725.456029409994</v>
      </c>
      <c r="N186" s="130">
        <v>1838.16299979</v>
      </c>
      <c r="O186" s="130">
        <v>848.97684602000004</v>
      </c>
      <c r="P186" s="130">
        <v>1156.46336948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30">
        <v>115806.76471156</v>
      </c>
      <c r="C187" s="41">
        <v>903.49094153999999</v>
      </c>
      <c r="D187" s="130">
        <v>275.70894049000003</v>
      </c>
      <c r="E187" s="130">
        <v>627.78200104999996</v>
      </c>
      <c r="F187" s="130">
        <v>538.62042558999997</v>
      </c>
      <c r="G187" s="130">
        <v>419.13113208000004</v>
      </c>
      <c r="H187" s="130">
        <v>119.48929351000001</v>
      </c>
      <c r="I187" s="130">
        <v>46397.807357470003</v>
      </c>
      <c r="J187" s="130">
        <v>8965.8647266400003</v>
      </c>
      <c r="K187" s="130">
        <v>37431.942630830003</v>
      </c>
      <c r="L187" s="130">
        <v>67966.84598695999</v>
      </c>
      <c r="M187" s="130">
        <v>66171.241351279998</v>
      </c>
      <c r="N187" s="130">
        <v>1795.6046356799998</v>
      </c>
      <c r="O187" s="130">
        <v>928.30793298000003</v>
      </c>
      <c r="P187" s="130">
        <v>1256.14929198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30">
        <v>115811.51099708999</v>
      </c>
      <c r="C188" s="41">
        <v>874.64494749999994</v>
      </c>
      <c r="D188" s="130">
        <v>248.64449386000001</v>
      </c>
      <c r="E188" s="130">
        <v>626.00045363999993</v>
      </c>
      <c r="F188" s="130">
        <v>540.17419715999995</v>
      </c>
      <c r="G188" s="130">
        <v>408.17381869999997</v>
      </c>
      <c r="H188" s="130">
        <v>132.00037846000001</v>
      </c>
      <c r="I188" s="130">
        <v>45981.230624779993</v>
      </c>
      <c r="J188" s="130">
        <v>9291.6186867500001</v>
      </c>
      <c r="K188" s="130">
        <v>36689.611938029993</v>
      </c>
      <c r="L188" s="130">
        <v>68415.461227649997</v>
      </c>
      <c r="M188" s="130">
        <v>66566.917861869995</v>
      </c>
      <c r="N188" s="130">
        <v>1848.5433657799999</v>
      </c>
      <c r="O188" s="130">
        <v>737.48620720999998</v>
      </c>
      <c r="P188" s="130">
        <v>1054.49219593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30">
        <v>117509.79171578999</v>
      </c>
      <c r="C189" s="41">
        <v>1856.4686921699997</v>
      </c>
      <c r="D189" s="130">
        <v>253.86932475</v>
      </c>
      <c r="E189" s="130">
        <v>1602.5993674199997</v>
      </c>
      <c r="F189" s="130">
        <v>502.66528434999998</v>
      </c>
      <c r="G189" s="130">
        <v>371.73407586999997</v>
      </c>
      <c r="H189" s="130">
        <v>130.93120847999998</v>
      </c>
      <c r="I189" s="130">
        <v>46039.327973259999</v>
      </c>
      <c r="J189" s="130">
        <v>9329.4226837999995</v>
      </c>
      <c r="K189" s="130">
        <v>36709.905289460003</v>
      </c>
      <c r="L189" s="130">
        <v>69111.329766009992</v>
      </c>
      <c r="M189" s="130">
        <v>67162.483293409998</v>
      </c>
      <c r="N189" s="130">
        <v>1948.8464726000002</v>
      </c>
      <c r="O189" s="130">
        <v>1034.0014753099999</v>
      </c>
      <c r="P189" s="130">
        <v>1087.6428536000001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2025-12-25T12:55:56Z</dcterms:modified>
</cp:coreProperties>
</file>