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F189" i="24"/>
  <c r="J189" i="24"/>
  <c r="G189" i="24"/>
  <c r="C189" i="24"/>
  <c r="P189" i="4"/>
  <c r="N189" i="4" s="1"/>
  <c r="E189" i="4"/>
  <c r="J189" i="4"/>
  <c r="H189" i="4" s="1"/>
  <c r="G189" i="4"/>
  <c r="F189" i="4"/>
  <c r="C189" i="4"/>
  <c r="E189" i="23"/>
  <c r="D189" i="23"/>
  <c r="C189" i="23"/>
  <c r="E189" i="5"/>
  <c r="D189" i="5"/>
  <c r="C189" i="5"/>
  <c r="H189" i="24" l="1"/>
  <c r="D189" i="24"/>
  <c r="N189" i="24"/>
  <c r="E189" i="24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C187" i="4"/>
  <c r="E187" i="23"/>
  <c r="D187" i="23"/>
  <c r="C187" i="23"/>
  <c r="E187" i="5"/>
  <c r="D187" i="5"/>
  <c r="C187" i="5"/>
  <c r="D187" i="24" l="1"/>
  <c r="F187" i="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E185" i="4"/>
  <c r="C185" i="4"/>
  <c r="E185" i="23"/>
  <c r="D185" i="23"/>
  <c r="C185" i="23"/>
  <c r="D185" i="5"/>
  <c r="E185" i="5"/>
  <c r="C185" i="5"/>
  <c r="J185" i="24" l="1"/>
  <c r="J185" i="4"/>
  <c r="H185" i="4" s="1"/>
  <c r="G185" i="24"/>
  <c r="H185" i="24"/>
  <c r="D185" i="24"/>
  <c r="F185" i="24"/>
  <c r="D185" i="4"/>
  <c r="F185" i="4"/>
  <c r="P184" i="24"/>
  <c r="N184" i="24" s="1"/>
  <c r="G184" i="24"/>
  <c r="E184" i="24"/>
  <c r="C184" i="24"/>
  <c r="P184" i="4"/>
  <c r="N184" i="4" s="1"/>
  <c r="E184" i="4"/>
  <c r="C184" i="4"/>
  <c r="E184" i="23"/>
  <c r="D184" i="23"/>
  <c r="C184" i="23"/>
  <c r="E184" i="5"/>
  <c r="D184" i="5"/>
  <c r="C184" i="5"/>
  <c r="J184" i="24" l="1"/>
  <c r="J184" i="4"/>
  <c r="H184" i="4" s="1"/>
  <c r="G184" i="4"/>
  <c r="H184" i="24"/>
  <c r="D184" i="24"/>
  <c r="F184" i="24"/>
  <c r="D184" i="4"/>
  <c r="F184" i="4"/>
  <c r="P183" i="24"/>
  <c r="N183" i="24" s="1"/>
  <c r="C183" i="24"/>
  <c r="J183" i="24"/>
  <c r="H183" i="24" s="1"/>
  <c r="G183" i="24"/>
  <c r="F183" i="24"/>
  <c r="G183" i="4"/>
  <c r="P183" i="4"/>
  <c r="N183" i="4" s="1"/>
  <c r="E183" i="4"/>
  <c r="C183" i="4"/>
  <c r="E183" i="23"/>
  <c r="D183" i="23"/>
  <c r="C183" i="23"/>
  <c r="E183" i="5"/>
  <c r="D183" i="5"/>
  <c r="C183" i="5"/>
  <c r="J183" i="4" l="1"/>
  <c r="E183" i="24"/>
  <c r="D183" i="24"/>
  <c r="D183" i="4"/>
  <c r="H183" i="4"/>
  <c r="F183" i="4"/>
  <c r="P182" i="24"/>
  <c r="N182" i="24" s="1"/>
  <c r="F182" i="24"/>
  <c r="J182" i="24"/>
  <c r="H182" i="24" s="1"/>
  <c r="G182" i="24"/>
  <c r="C182" i="24"/>
  <c r="P182" i="4"/>
  <c r="N182" i="4" s="1"/>
  <c r="C182" i="4"/>
  <c r="F182" i="4"/>
  <c r="E182" i="4"/>
  <c r="E182" i="23"/>
  <c r="D182" i="23"/>
  <c r="C182" i="23"/>
  <c r="E182" i="5"/>
  <c r="D182" i="5"/>
  <c r="C182" i="5"/>
  <c r="J182" i="4" l="1"/>
  <c r="D182" i="4" s="1"/>
  <c r="G182" i="4"/>
  <c r="E182" i="24"/>
  <c r="D182" i="24"/>
  <c r="H182" i="4"/>
  <c r="P181" i="24" l="1"/>
  <c r="N181" i="24" s="1"/>
  <c r="C181" i="24"/>
  <c r="E181" i="24"/>
  <c r="F181" i="4"/>
  <c r="J181" i="4"/>
  <c r="H181" i="4" s="1"/>
  <c r="E181" i="4"/>
  <c r="G181" i="4"/>
  <c r="C181" i="4"/>
  <c r="E181" i="23"/>
  <c r="D181" i="23"/>
  <c r="C181" i="23"/>
  <c r="E181" i="5"/>
  <c r="D181" i="5"/>
  <c r="C181" i="5"/>
  <c r="J181" i="24" l="1"/>
  <c r="G181" i="24"/>
  <c r="H181" i="24"/>
  <c r="D181" i="24"/>
  <c r="F181" i="24"/>
  <c r="P181" i="4"/>
  <c r="N181" i="4" s="1"/>
  <c r="D181" i="4" l="1"/>
  <c r="P180" i="24"/>
  <c r="N180" i="24" s="1"/>
  <c r="E180" i="24"/>
  <c r="J180" i="24"/>
  <c r="H180" i="24" s="1"/>
  <c r="G180" i="24"/>
  <c r="F180" i="24"/>
  <c r="C180" i="24"/>
  <c r="P180" i="4"/>
  <c r="N180" i="4" s="1"/>
  <c r="G180" i="4"/>
  <c r="J180" i="4"/>
  <c r="C180" i="4"/>
  <c r="E180" i="4"/>
  <c r="E180" i="23"/>
  <c r="D180" i="23"/>
  <c r="C180" i="23"/>
  <c r="E180" i="5"/>
  <c r="D180" i="5"/>
  <c r="C180" i="5"/>
  <c r="D180" i="24" l="1"/>
  <c r="H180" i="4"/>
  <c r="D180" i="4"/>
  <c r="F180" i="4"/>
  <c r="P179" i="24"/>
  <c r="F179" i="24"/>
  <c r="J179" i="24"/>
  <c r="G179" i="24"/>
  <c r="C179" i="24"/>
  <c r="P179" i="4"/>
  <c r="N179" i="4" s="1"/>
  <c r="E179" i="4"/>
  <c r="J179" i="4"/>
  <c r="H179" i="4" s="1"/>
  <c r="G179" i="4"/>
  <c r="F179" i="4"/>
  <c r="C179" i="4"/>
  <c r="E179" i="23"/>
  <c r="D179" i="23"/>
  <c r="C179" i="23"/>
  <c r="E179" i="5"/>
  <c r="D179" i="5"/>
  <c r="C179" i="5"/>
  <c r="N179" i="24" l="1"/>
  <c r="H179" i="24"/>
  <c r="D179" i="24"/>
  <c r="E179" i="24"/>
  <c r="D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H178" i="24" l="1"/>
  <c r="D178" i="24"/>
  <c r="F178" i="24"/>
  <c r="D178" i="4"/>
  <c r="H178" i="4"/>
  <c r="F178" i="4"/>
  <c r="P177" i="24"/>
  <c r="N177" i="24" s="1"/>
  <c r="E177" i="24"/>
  <c r="J177" i="24"/>
  <c r="H177" i="24" s="1"/>
  <c r="G177" i="24"/>
  <c r="C177" i="24"/>
  <c r="P177" i="4"/>
  <c r="F177" i="4"/>
  <c r="J177" i="4"/>
  <c r="G177" i="4"/>
  <c r="C177" i="4"/>
  <c r="E177" i="23"/>
  <c r="D177" i="23"/>
  <c r="C177" i="23"/>
  <c r="E177" i="5"/>
  <c r="D177" i="5"/>
  <c r="C177" i="5"/>
  <c r="F177" i="24" l="1"/>
  <c r="D177" i="24"/>
  <c r="N177" i="4"/>
  <c r="H177" i="4"/>
  <c r="D177" i="4"/>
  <c r="E177" i="4"/>
  <c r="P176" i="24"/>
  <c r="N176" i="24" s="1"/>
  <c r="J176" i="24"/>
  <c r="C176" i="24"/>
  <c r="E176" i="24"/>
  <c r="F176" i="4"/>
  <c r="G176" i="4"/>
  <c r="C176" i="4"/>
  <c r="E176" i="23"/>
  <c r="D176" i="23"/>
  <c r="C176" i="23"/>
  <c r="E176" i="5"/>
  <c r="D176" i="5"/>
  <c r="C176" i="5"/>
  <c r="P176" i="4" l="1"/>
  <c r="N176" i="4" s="1"/>
  <c r="J176" i="4"/>
  <c r="D176" i="4" s="1"/>
  <c r="G176" i="24"/>
  <c r="H176" i="24"/>
  <c r="D176" i="24"/>
  <c r="F176" i="24"/>
  <c r="E176" i="4"/>
  <c r="P175" i="24"/>
  <c r="N175" i="24" s="1"/>
  <c r="F175" i="24"/>
  <c r="J175" i="24"/>
  <c r="H175" i="24" s="1"/>
  <c r="G175" i="24"/>
  <c r="C175" i="24"/>
  <c r="G175" i="4"/>
  <c r="P175" i="4"/>
  <c r="C175" i="4"/>
  <c r="D175" i="23"/>
  <c r="E175" i="23"/>
  <c r="C175" i="23"/>
  <c r="D175" i="5"/>
  <c r="E175" i="5"/>
  <c r="C175" i="5"/>
  <c r="H176" i="4" l="1"/>
  <c r="J175" i="4"/>
  <c r="H175" i="4" s="1"/>
  <c r="F175" i="4"/>
  <c r="E175" i="24"/>
  <c r="D175" i="24"/>
  <c r="N175" i="4"/>
  <c r="D175" i="4"/>
  <c r="E175" i="4"/>
  <c r="G174" i="24"/>
  <c r="E174" i="24"/>
  <c r="C174" i="24"/>
  <c r="F174" i="24"/>
  <c r="P174" i="4"/>
  <c r="C174" i="4"/>
  <c r="G174" i="4"/>
  <c r="D174" i="23"/>
  <c r="E174" i="23"/>
  <c r="C174" i="23"/>
  <c r="E174" i="5"/>
  <c r="D174" i="5"/>
  <c r="C174" i="5"/>
  <c r="N174" i="4" l="1"/>
  <c r="J174" i="24"/>
  <c r="H174" i="24" s="1"/>
  <c r="J174" i="4"/>
  <c r="H174" i="4" s="1"/>
  <c r="E174" i="4"/>
  <c r="P174" i="24"/>
  <c r="N174" i="24" s="1"/>
  <c r="F174" i="4"/>
  <c r="P173" i="24"/>
  <c r="F173" i="24"/>
  <c r="C173" i="24"/>
  <c r="G173" i="24"/>
  <c r="G173" i="4"/>
  <c r="F173" i="4"/>
  <c r="C173" i="4"/>
  <c r="D173" i="23"/>
  <c r="E173" i="23"/>
  <c r="C173" i="23"/>
  <c r="C173" i="5"/>
  <c r="E173" i="5"/>
  <c r="D173" i="5"/>
  <c r="D174" i="4" l="1"/>
  <c r="D174" i="24"/>
  <c r="J173" i="4"/>
  <c r="J173" i="24"/>
  <c r="H173" i="24" s="1"/>
  <c r="P173" i="4"/>
  <c r="N173" i="24"/>
  <c r="E173" i="24"/>
  <c r="H173" i="4"/>
  <c r="N173" i="4"/>
  <c r="E173" i="4"/>
  <c r="F172" i="24"/>
  <c r="E172" i="24"/>
  <c r="C172" i="24"/>
  <c r="G172" i="24"/>
  <c r="F172" i="4"/>
  <c r="C172" i="4"/>
  <c r="E172" i="23"/>
  <c r="D172" i="23"/>
  <c r="C172" i="5"/>
  <c r="D172" i="5"/>
  <c r="D173" i="4" l="1"/>
  <c r="E172" i="5"/>
  <c r="P172" i="24"/>
  <c r="N172" i="24" s="1"/>
  <c r="D173" i="24"/>
  <c r="C172" i="23"/>
  <c r="J172" i="4"/>
  <c r="H172" i="4" s="1"/>
  <c r="J172" i="24"/>
  <c r="H172" i="24" s="1"/>
  <c r="G172" i="4"/>
  <c r="P172" i="4"/>
  <c r="N172" i="4" s="1"/>
  <c r="E172" i="4"/>
  <c r="P171" i="24"/>
  <c r="N171" i="24" s="1"/>
  <c r="E171" i="24"/>
  <c r="G171" i="24"/>
  <c r="C171" i="24"/>
  <c r="P171" i="4"/>
  <c r="N171" i="4" s="1"/>
  <c r="G171" i="4"/>
  <c r="E171" i="4"/>
  <c r="C171" i="4"/>
  <c r="D171" i="23"/>
  <c r="E171" i="23"/>
  <c r="C171" i="23"/>
  <c r="E171" i="5"/>
  <c r="D171" i="5"/>
  <c r="C171" i="5"/>
  <c r="J171" i="24" l="1"/>
  <c r="H171" i="24" s="1"/>
  <c r="D172" i="24"/>
  <c r="J171" i="4"/>
  <c r="H171" i="4" s="1"/>
  <c r="D172" i="4"/>
  <c r="D171" i="24"/>
  <c r="F171" i="24"/>
  <c r="F171" i="4"/>
  <c r="P170" i="24"/>
  <c r="N170" i="24" s="1"/>
  <c r="E170" i="24"/>
  <c r="G170" i="24"/>
  <c r="C170" i="24"/>
  <c r="P170" i="4"/>
  <c r="N170" i="4" s="1"/>
  <c r="G170" i="4"/>
  <c r="E170" i="4"/>
  <c r="C170" i="4"/>
  <c r="D170" i="23"/>
  <c r="E170" i="23"/>
  <c r="C170" i="23"/>
  <c r="E170" i="5"/>
  <c r="D170" i="5"/>
  <c r="C170" i="5"/>
  <c r="D171" i="4" l="1"/>
  <c r="J170" i="24"/>
  <c r="D170" i="24" s="1"/>
  <c r="J170" i="4"/>
  <c r="D170" i="4" s="1"/>
  <c r="F170" i="24"/>
  <c r="F170" i="4"/>
  <c r="P169" i="24"/>
  <c r="F169" i="24"/>
  <c r="E169" i="24"/>
  <c r="C169" i="24"/>
  <c r="G169" i="24"/>
  <c r="G169" i="4"/>
  <c r="F169" i="4"/>
  <c r="C169" i="4"/>
  <c r="E169" i="23"/>
  <c r="D169" i="23"/>
  <c r="C169" i="23"/>
  <c r="D169" i="5"/>
  <c r="E169" i="5"/>
  <c r="C169" i="5"/>
  <c r="H170" i="24" l="1"/>
  <c r="H170" i="4"/>
  <c r="J169" i="24"/>
  <c r="H169" i="24" s="1"/>
  <c r="E169" i="4"/>
  <c r="N169" i="24"/>
  <c r="J169" i="4"/>
  <c r="P169" i="4"/>
  <c r="N169" i="4" s="1"/>
  <c r="P168" i="24"/>
  <c r="C168" i="24"/>
  <c r="G168" i="4"/>
  <c r="C168" i="4"/>
  <c r="F168" i="4"/>
  <c r="E168" i="4"/>
  <c r="E168" i="23"/>
  <c r="C168" i="23"/>
  <c r="D168" i="23"/>
  <c r="E168" i="5"/>
  <c r="D168" i="5"/>
  <c r="C168" i="5"/>
  <c r="D169" i="24" l="1"/>
  <c r="J168" i="4"/>
  <c r="H168" i="4" s="1"/>
  <c r="E168" i="24"/>
  <c r="D169" i="4"/>
  <c r="H169" i="4"/>
  <c r="P168" i="4"/>
  <c r="N168" i="4" s="1"/>
  <c r="G168" i="24"/>
  <c r="N168" i="24"/>
  <c r="J168" i="24"/>
  <c r="H168" i="24" s="1"/>
  <c r="F168" i="24"/>
  <c r="F167" i="24"/>
  <c r="E167" i="24"/>
  <c r="C167" i="24"/>
  <c r="G167" i="4"/>
  <c r="E167" i="4"/>
  <c r="C167" i="4"/>
  <c r="F167" i="4"/>
  <c r="C167" i="23"/>
  <c r="D167" i="23"/>
  <c r="E167" i="5"/>
  <c r="D167" i="5"/>
  <c r="C167" i="5"/>
  <c r="D168" i="4" l="1"/>
  <c r="P167" i="4"/>
  <c r="N167" i="4" s="1"/>
  <c r="J167" i="24"/>
  <c r="H167" i="24" s="1"/>
  <c r="D168" i="24"/>
  <c r="E167" i="23"/>
  <c r="J167" i="4"/>
  <c r="H167" i="4" s="1"/>
  <c r="G167" i="24"/>
  <c r="P167" i="24"/>
  <c r="N167" i="24" s="1"/>
  <c r="G166" i="24"/>
  <c r="J166" i="24"/>
  <c r="E166" i="24"/>
  <c r="C166" i="24"/>
  <c r="F166" i="24"/>
  <c r="P166" i="4"/>
  <c r="F166" i="4"/>
  <c r="E166" i="4"/>
  <c r="G166" i="4"/>
  <c r="C166" i="4"/>
  <c r="D166" i="23"/>
  <c r="E166" i="23"/>
  <c r="C166" i="23"/>
  <c r="E166" i="5"/>
  <c r="D166" i="5"/>
  <c r="C166" i="5"/>
  <c r="D167" i="4" l="1"/>
  <c r="D167" i="24"/>
  <c r="J166" i="4"/>
  <c r="H166" i="4" s="1"/>
  <c r="H166" i="24"/>
  <c r="N166" i="4"/>
  <c r="P166" i="24"/>
  <c r="N166" i="24" s="1"/>
  <c r="P165" i="24"/>
  <c r="F165" i="24"/>
  <c r="J165" i="24"/>
  <c r="C165" i="24"/>
  <c r="G165" i="24"/>
  <c r="E165" i="4"/>
  <c r="C165" i="4"/>
  <c r="E165" i="23"/>
  <c r="D165" i="23"/>
  <c r="C165" i="23"/>
  <c r="E165" i="5"/>
  <c r="D165" i="5"/>
  <c r="C165" i="5"/>
  <c r="D166" i="4" l="1"/>
  <c r="J165" i="4"/>
  <c r="H165" i="4" s="1"/>
  <c r="H165" i="24"/>
  <c r="N165" i="24"/>
  <c r="P165" i="4"/>
  <c r="N165" i="4" s="1"/>
  <c r="F165" i="4"/>
  <c r="G165" i="4"/>
  <c r="E165" i="24"/>
  <c r="D166" i="24"/>
  <c r="D165" i="24"/>
  <c r="F164" i="24"/>
  <c r="G164" i="24"/>
  <c r="C164" i="24"/>
  <c r="E164" i="4"/>
  <c r="C164" i="4"/>
  <c r="G164" i="4"/>
  <c r="F164" i="4"/>
  <c r="E164" i="23"/>
  <c r="C164" i="23"/>
  <c r="D164" i="23"/>
  <c r="E164" i="5"/>
  <c r="D164" i="5"/>
  <c r="D165" i="4" l="1"/>
  <c r="C164" i="5"/>
  <c r="J164" i="4"/>
  <c r="H164" i="4" s="1"/>
  <c r="J164" i="24"/>
  <c r="H164" i="24" s="1"/>
  <c r="P164" i="4"/>
  <c r="N164" i="4" s="1"/>
  <c r="P164" i="24"/>
  <c r="N164" i="24" s="1"/>
  <c r="E164" i="24"/>
  <c r="F163" i="24"/>
  <c r="C163" i="24"/>
  <c r="E163" i="4"/>
  <c r="C163" i="4"/>
  <c r="C163" i="23"/>
  <c r="E163" i="23"/>
  <c r="D163" i="23"/>
  <c r="E163" i="5"/>
  <c r="D163" i="5"/>
  <c r="C163" i="5"/>
  <c r="G163" i="24" l="1"/>
  <c r="J163" i="24"/>
  <c r="H163" i="24" s="1"/>
  <c r="P163" i="24"/>
  <c r="N163" i="24" s="1"/>
  <c r="P163" i="4"/>
  <c r="N163" i="4" s="1"/>
  <c r="D164" i="24"/>
  <c r="D164" i="4"/>
  <c r="J163" i="4"/>
  <c r="H163" i="4" s="1"/>
  <c r="G163" i="4"/>
  <c r="E163" i="24"/>
  <c r="F163" i="4"/>
  <c r="F162" i="24"/>
  <c r="E162" i="24"/>
  <c r="G162" i="24"/>
  <c r="C162" i="24"/>
  <c r="G162" i="4"/>
  <c r="E162" i="4"/>
  <c r="C162" i="4"/>
  <c r="F162" i="4"/>
  <c r="E162" i="23"/>
  <c r="D162" i="23"/>
  <c r="C162" i="23"/>
  <c r="C162" i="5"/>
  <c r="D162" i="5"/>
  <c r="D163" i="24" l="1"/>
  <c r="P162" i="24"/>
  <c r="N162" i="24" s="1"/>
  <c r="E162" i="5"/>
  <c r="D163" i="4"/>
  <c r="J162" i="24"/>
  <c r="H162" i="24" s="1"/>
  <c r="P162" i="4"/>
  <c r="N162" i="4" s="1"/>
  <c r="J162" i="4"/>
  <c r="H162" i="4" s="1"/>
  <c r="F161" i="24"/>
  <c r="C161" i="24"/>
  <c r="G161" i="24"/>
  <c r="G161" i="4"/>
  <c r="C161" i="4"/>
  <c r="E161" i="23"/>
  <c r="D161" i="23"/>
  <c r="C161" i="23"/>
  <c r="E161" i="5"/>
  <c r="D161" i="5"/>
  <c r="C161" i="5"/>
  <c r="E161" i="4" l="1"/>
  <c r="J161" i="4"/>
  <c r="H161" i="4" s="1"/>
  <c r="D162" i="24"/>
  <c r="P161" i="4"/>
  <c r="N161" i="4" s="1"/>
  <c r="J161" i="24"/>
  <c r="H161" i="24" s="1"/>
  <c r="P161" i="24"/>
  <c r="N161" i="24" s="1"/>
  <c r="D162" i="4"/>
  <c r="E161" i="24"/>
  <c r="F161" i="4"/>
  <c r="P160" i="24"/>
  <c r="N160" i="24" s="1"/>
  <c r="E160" i="24"/>
  <c r="G160" i="24"/>
  <c r="C160" i="24"/>
  <c r="F160" i="4"/>
  <c r="E160" i="4"/>
  <c r="C160" i="4"/>
  <c r="G160" i="4"/>
  <c r="D160" i="23"/>
  <c r="E160" i="23"/>
  <c r="C160" i="23"/>
  <c r="D160" i="5"/>
  <c r="C160" i="5"/>
  <c r="P160" i="4" l="1"/>
  <c r="N160" i="4" s="1"/>
  <c r="J160" i="24"/>
  <c r="D160" i="24" s="1"/>
  <c r="E160" i="5"/>
  <c r="D161" i="24"/>
  <c r="D161" i="4"/>
  <c r="J160" i="4"/>
  <c r="H160" i="4" s="1"/>
  <c r="H160" i="24"/>
  <c r="F160" i="24"/>
  <c r="P159" i="24"/>
  <c r="N159" i="24" s="1"/>
  <c r="G159" i="24"/>
  <c r="E159" i="24"/>
  <c r="C159" i="24"/>
  <c r="G159" i="4"/>
  <c r="C159" i="4"/>
  <c r="C159" i="23"/>
  <c r="E159" i="5"/>
  <c r="D159" i="5"/>
  <c r="C159" i="5"/>
  <c r="D160" i="4" l="1"/>
  <c r="E159" i="4"/>
  <c r="J159" i="4"/>
  <c r="H159" i="4" s="1"/>
  <c r="D159" i="23"/>
  <c r="P159" i="4"/>
  <c r="N159" i="4" s="1"/>
  <c r="J159" i="24"/>
  <c r="H159" i="24" s="1"/>
  <c r="E159" i="23"/>
  <c r="F159" i="24"/>
  <c r="F159" i="4"/>
  <c r="P158" i="24"/>
  <c r="C158" i="24"/>
  <c r="E158" i="24"/>
  <c r="P158" i="4"/>
  <c r="N158" i="4" s="1"/>
  <c r="G158" i="4"/>
  <c r="E158" i="4"/>
  <c r="C158" i="4"/>
  <c r="E158" i="23"/>
  <c r="D158" i="23"/>
  <c r="C158" i="23"/>
  <c r="E158" i="5"/>
  <c r="D158" i="5"/>
  <c r="C158" i="5"/>
  <c r="J158" i="24" l="1"/>
  <c r="H158" i="24" s="1"/>
  <c r="N158" i="24"/>
  <c r="D159" i="24"/>
  <c r="J158" i="4"/>
  <c r="H158" i="4" s="1"/>
  <c r="G158" i="24"/>
  <c r="D159" i="4"/>
  <c r="F158" i="24"/>
  <c r="F158" i="4"/>
  <c r="G157" i="24"/>
  <c r="C157" i="24"/>
  <c r="E157" i="24"/>
  <c r="P157" i="4"/>
  <c r="G157" i="4"/>
  <c r="E157" i="4"/>
  <c r="C157" i="4"/>
  <c r="E157" i="23"/>
  <c r="D157" i="23"/>
  <c r="C157" i="23"/>
  <c r="E157" i="5"/>
  <c r="D157" i="5"/>
  <c r="C157" i="5"/>
  <c r="D158" i="24" l="1"/>
  <c r="N157" i="4"/>
  <c r="D158" i="4"/>
  <c r="P157" i="24"/>
  <c r="N157" i="24" s="1"/>
  <c r="J157" i="24"/>
  <c r="H157" i="24" s="1"/>
  <c r="J157" i="4"/>
  <c r="D157" i="4" s="1"/>
  <c r="F157" i="24"/>
  <c r="F157" i="4"/>
  <c r="J156" i="24"/>
  <c r="G156" i="24"/>
  <c r="F156" i="24"/>
  <c r="C156" i="24"/>
  <c r="J156" i="4"/>
  <c r="G156" i="4"/>
  <c r="F156" i="4"/>
  <c r="C156" i="4"/>
  <c r="E156" i="23"/>
  <c r="D156" i="23"/>
  <c r="C156" i="23"/>
  <c r="D156" i="5"/>
  <c r="E156" i="5"/>
  <c r="C156" i="5"/>
  <c r="H157" i="4" l="1"/>
  <c r="D157" i="24"/>
  <c r="P156" i="4"/>
  <c r="D156" i="4" s="1"/>
  <c r="P156" i="24"/>
  <c r="D156" i="24" s="1"/>
  <c r="H156" i="24"/>
  <c r="E156" i="24"/>
  <c r="H156" i="4"/>
  <c r="E156" i="4"/>
  <c r="P155" i="24"/>
  <c r="E155" i="24"/>
  <c r="C155" i="24"/>
  <c r="G155" i="4"/>
  <c r="E155" i="4"/>
  <c r="C155" i="4"/>
  <c r="E155" i="23"/>
  <c r="D155" i="23"/>
  <c r="C155" i="23"/>
  <c r="E155" i="5"/>
  <c r="D155" i="5"/>
  <c r="C155" i="5"/>
  <c r="N156" i="4" l="1"/>
  <c r="P155" i="4"/>
  <c r="N155" i="4" s="1"/>
  <c r="N155" i="24"/>
  <c r="J155" i="24"/>
  <c r="H155" i="24" s="1"/>
  <c r="J155" i="4"/>
  <c r="H155" i="4" s="1"/>
  <c r="G155" i="24"/>
  <c r="N156" i="24"/>
  <c r="F155" i="24"/>
  <c r="F155" i="4"/>
  <c r="F154" i="24"/>
  <c r="E154" i="24"/>
  <c r="C154" i="24"/>
  <c r="P154" i="4"/>
  <c r="N154" i="4" s="1"/>
  <c r="G154" i="4"/>
  <c r="F154" i="4"/>
  <c r="C154" i="4"/>
  <c r="E154" i="23"/>
  <c r="D154" i="23"/>
  <c r="C154" i="23"/>
  <c r="E154" i="5"/>
  <c r="D154" i="5"/>
  <c r="C154" i="5"/>
  <c r="D155" i="24" l="1"/>
  <c r="J154" i="4"/>
  <c r="H154" i="4" s="1"/>
  <c r="P154" i="24"/>
  <c r="N154" i="24" s="1"/>
  <c r="D155" i="4"/>
  <c r="E154" i="4"/>
  <c r="G154" i="24"/>
  <c r="J154" i="24"/>
  <c r="P153" i="24"/>
  <c r="N153" i="24" s="1"/>
  <c r="F153" i="24"/>
  <c r="E153" i="24"/>
  <c r="G153" i="24"/>
  <c r="C153" i="24"/>
  <c r="E153" i="4"/>
  <c r="G153" i="4"/>
  <c r="C153" i="4"/>
  <c r="E153" i="23"/>
  <c r="D153" i="23"/>
  <c r="C153" i="23"/>
  <c r="E153" i="5"/>
  <c r="D153" i="5"/>
  <c r="C153" i="5"/>
  <c r="D154" i="4" l="1"/>
  <c r="P153" i="4"/>
  <c r="N153" i="4" s="1"/>
  <c r="J153" i="24"/>
  <c r="H153" i="24" s="1"/>
  <c r="J153" i="4"/>
  <c r="H153" i="4" s="1"/>
  <c r="D154" i="24"/>
  <c r="H154" i="24"/>
  <c r="F153" i="4"/>
  <c r="F152" i="24"/>
  <c r="C152" i="24"/>
  <c r="G152" i="24"/>
  <c r="P152" i="4"/>
  <c r="J152" i="4"/>
  <c r="E152" i="4"/>
  <c r="C152" i="4"/>
  <c r="G152" i="4"/>
  <c r="F152" i="4"/>
  <c r="E152" i="23"/>
  <c r="D152" i="23"/>
  <c r="C152" i="23"/>
  <c r="D152" i="5"/>
  <c r="C152" i="5"/>
  <c r="D153" i="24" l="1"/>
  <c r="P152" i="24"/>
  <c r="N152" i="24" s="1"/>
  <c r="H152" i="4"/>
  <c r="N152" i="4"/>
  <c r="D153" i="4"/>
  <c r="E152" i="5"/>
  <c r="J152" i="24"/>
  <c r="E152" i="24"/>
  <c r="D152" i="4"/>
  <c r="F151" i="24"/>
  <c r="C151" i="24"/>
  <c r="G151" i="24"/>
  <c r="C151" i="4"/>
  <c r="G151" i="4"/>
  <c r="F151" i="4"/>
  <c r="E151" i="23"/>
  <c r="D151" i="23"/>
  <c r="C151" i="23"/>
  <c r="C151" i="5"/>
  <c r="E151" i="5"/>
  <c r="D151" i="5"/>
  <c r="D152" i="24" l="1"/>
  <c r="J151" i="24"/>
  <c r="H151" i="24" s="1"/>
  <c r="J151" i="4"/>
  <c r="H151" i="4" s="1"/>
  <c r="H152" i="24"/>
  <c r="P151" i="24"/>
  <c r="N151" i="24" s="1"/>
  <c r="P151" i="4"/>
  <c r="N151" i="4" s="1"/>
  <c r="E151" i="24"/>
  <c r="E151" i="4"/>
  <c r="G150" i="24"/>
  <c r="J150" i="24"/>
  <c r="E150" i="24"/>
  <c r="C150" i="24"/>
  <c r="P150" i="4"/>
  <c r="G150" i="4"/>
  <c r="E150" i="4"/>
  <c r="C150" i="4"/>
  <c r="E150" i="23"/>
  <c r="D150" i="23"/>
  <c r="C150" i="23"/>
  <c r="E150" i="5"/>
  <c r="D150" i="5"/>
  <c r="C150" i="5"/>
  <c r="D151" i="4" l="1"/>
  <c r="D151" i="24"/>
  <c r="N150" i="4"/>
  <c r="J150" i="4"/>
  <c r="H150" i="4" s="1"/>
  <c r="P150" i="24"/>
  <c r="N150" i="24" s="1"/>
  <c r="H150" i="24"/>
  <c r="F150" i="24"/>
  <c r="F150" i="4"/>
  <c r="P149" i="24"/>
  <c r="N149" i="24" s="1"/>
  <c r="G149" i="24"/>
  <c r="E149" i="24"/>
  <c r="C149" i="24"/>
  <c r="P149" i="4"/>
  <c r="N149" i="4" s="1"/>
  <c r="F149" i="4"/>
  <c r="E149" i="4"/>
  <c r="G149" i="4"/>
  <c r="C149" i="4"/>
  <c r="E149" i="23"/>
  <c r="D149" i="23"/>
  <c r="C149" i="23"/>
  <c r="E149" i="5"/>
  <c r="D149" i="5"/>
  <c r="C149" i="5"/>
  <c r="D150" i="4" l="1"/>
  <c r="J149" i="24"/>
  <c r="H149" i="24" s="1"/>
  <c r="D150" i="24"/>
  <c r="J149" i="4"/>
  <c r="H149" i="4" s="1"/>
  <c r="F149" i="24"/>
  <c r="P148" i="24"/>
  <c r="N148" i="24" s="1"/>
  <c r="E148" i="24"/>
  <c r="G148" i="24"/>
  <c r="C148" i="24"/>
  <c r="J148" i="4"/>
  <c r="G148" i="4"/>
  <c r="E148" i="4"/>
  <c r="C148" i="4"/>
  <c r="E148" i="23"/>
  <c r="D148" i="23"/>
  <c r="C148" i="23"/>
  <c r="E148" i="5"/>
  <c r="D148" i="5"/>
  <c r="C148" i="5"/>
  <c r="D149" i="24" l="1"/>
  <c r="D149" i="4"/>
  <c r="P148" i="4"/>
  <c r="N148" i="4" s="1"/>
  <c r="J148" i="24"/>
  <c r="D148" i="24" s="1"/>
  <c r="F148" i="24"/>
  <c r="H148" i="4"/>
  <c r="F148" i="4"/>
  <c r="E147" i="24"/>
  <c r="G147" i="24"/>
  <c r="F147" i="24"/>
  <c r="C147" i="24"/>
  <c r="E147" i="4"/>
  <c r="G147" i="4"/>
  <c r="F147" i="4"/>
  <c r="C147" i="4"/>
  <c r="C147" i="23"/>
  <c r="E147" i="23"/>
  <c r="D147" i="23"/>
  <c r="C147" i="5"/>
  <c r="E147" i="5"/>
  <c r="D147" i="5"/>
  <c r="D148" i="4" l="1"/>
  <c r="J147" i="24"/>
  <c r="H147" i="24" s="1"/>
  <c r="H148" i="24"/>
  <c r="P147" i="24"/>
  <c r="N147" i="24" s="1"/>
  <c r="J147" i="4"/>
  <c r="H147" i="4" s="1"/>
  <c r="P147" i="4"/>
  <c r="N147" i="4" s="1"/>
  <c r="P146" i="24"/>
  <c r="N146" i="24" s="1"/>
  <c r="J146" i="24"/>
  <c r="H146" i="24" s="1"/>
  <c r="G146" i="24"/>
  <c r="F146" i="24"/>
  <c r="C146" i="24"/>
  <c r="F146" i="4"/>
  <c r="G146" i="4"/>
  <c r="C146" i="4"/>
  <c r="E146" i="23"/>
  <c r="D146" i="23"/>
  <c r="C146" i="23"/>
  <c r="E146" i="5"/>
  <c r="D146" i="5"/>
  <c r="C146" i="5"/>
  <c r="P146" i="4" l="1"/>
  <c r="N146" i="4" s="1"/>
  <c r="D147" i="24"/>
  <c r="J146" i="4"/>
  <c r="H146" i="4" s="1"/>
  <c r="E146" i="24"/>
  <c r="D147" i="4"/>
  <c r="D146" i="24"/>
  <c r="E146" i="4"/>
  <c r="F145" i="24"/>
  <c r="C145" i="24"/>
  <c r="F145" i="4"/>
  <c r="C145" i="4"/>
  <c r="D145" i="23"/>
  <c r="C145" i="23"/>
  <c r="E145" i="23"/>
  <c r="E145" i="5"/>
  <c r="D145" i="5"/>
  <c r="C145" i="5"/>
  <c r="D146" i="4" l="1"/>
  <c r="P145" i="24"/>
  <c r="N145" i="24" s="1"/>
  <c r="G145" i="24"/>
  <c r="J145" i="4"/>
  <c r="H145" i="4" s="1"/>
  <c r="G145" i="4"/>
  <c r="J145" i="24"/>
  <c r="D145" i="24" s="1"/>
  <c r="E145" i="24"/>
  <c r="P145" i="4"/>
  <c r="N145" i="4" s="1"/>
  <c r="E145" i="4"/>
  <c r="G144" i="24"/>
  <c r="F144" i="24"/>
  <c r="C144" i="24"/>
  <c r="G144" i="4"/>
  <c r="F144" i="4"/>
  <c r="E144" i="4"/>
  <c r="C144" i="4"/>
  <c r="C144" i="23"/>
  <c r="E144" i="23"/>
  <c r="E144" i="5" l="1"/>
  <c r="D144" i="5"/>
  <c r="D144" i="23"/>
  <c r="C144" i="5"/>
  <c r="J144" i="24"/>
  <c r="H144" i="24" s="1"/>
  <c r="J144" i="4"/>
  <c r="H144" i="4" s="1"/>
  <c r="P144" i="4"/>
  <c r="N144" i="4" s="1"/>
  <c r="P144" i="24"/>
  <c r="H145" i="24"/>
  <c r="D145" i="4"/>
  <c r="E144" i="24"/>
  <c r="C143" i="4"/>
  <c r="D143" i="23"/>
  <c r="C143" i="23"/>
  <c r="E143" i="5"/>
  <c r="D143" i="5"/>
  <c r="C143" i="5"/>
  <c r="E143" i="23" l="1"/>
  <c r="C143" i="24"/>
  <c r="D144" i="4"/>
  <c r="D144" i="24"/>
  <c r="N144" i="24"/>
  <c r="G143" i="4"/>
  <c r="P143" i="4"/>
  <c r="N143" i="4" s="1"/>
  <c r="P143" i="24"/>
  <c r="N143" i="24" s="1"/>
  <c r="E143" i="4"/>
  <c r="E143" i="24"/>
  <c r="J143" i="24"/>
  <c r="H143" i="24" s="1"/>
  <c r="J143" i="4"/>
  <c r="G143" i="24"/>
  <c r="F143" i="24"/>
  <c r="F143" i="4"/>
  <c r="G142" i="24"/>
  <c r="F142" i="24"/>
  <c r="E142" i="24"/>
  <c r="C142" i="24"/>
  <c r="E142" i="4"/>
  <c r="C142" i="4"/>
  <c r="C142" i="23"/>
  <c r="E142" i="23"/>
  <c r="D142" i="5"/>
  <c r="C142" i="5"/>
  <c r="D142" i="23" l="1"/>
  <c r="G142" i="4"/>
  <c r="D143" i="4"/>
  <c r="P142" i="4"/>
  <c r="N142" i="4" s="1"/>
  <c r="D143" i="24"/>
  <c r="J142" i="4"/>
  <c r="H142" i="4" s="1"/>
  <c r="J142" i="24"/>
  <c r="H142" i="24" s="1"/>
  <c r="P142" i="24"/>
  <c r="N142" i="24" s="1"/>
  <c r="H143" i="4"/>
  <c r="E142" i="5"/>
  <c r="F142" i="4"/>
  <c r="G141" i="24"/>
  <c r="E141" i="24"/>
  <c r="C141" i="24"/>
  <c r="G141" i="4"/>
  <c r="F141" i="4"/>
  <c r="E141" i="23"/>
  <c r="D141" i="23"/>
  <c r="E141" i="5"/>
  <c r="D141" i="5"/>
  <c r="C141" i="5"/>
  <c r="C141" i="4" l="1"/>
  <c r="C141" i="23"/>
  <c r="P141" i="24"/>
  <c r="N141" i="24" s="1"/>
  <c r="D142" i="4"/>
  <c r="P141" i="4"/>
  <c r="N141" i="4" s="1"/>
  <c r="D142" i="24"/>
  <c r="J141" i="4"/>
  <c r="J141" i="24"/>
  <c r="H141" i="24" s="1"/>
  <c r="F141" i="24"/>
  <c r="E141" i="4"/>
  <c r="F140" i="24"/>
  <c r="C140" i="24"/>
  <c r="G140" i="24"/>
  <c r="G140" i="4"/>
  <c r="E140" i="4"/>
  <c r="C140" i="4"/>
  <c r="D140" i="23"/>
  <c r="C140" i="23"/>
  <c r="C140" i="5"/>
  <c r="D140" i="5" l="1"/>
  <c r="E140" i="5"/>
  <c r="E140" i="24"/>
  <c r="E140" i="23"/>
  <c r="D141" i="4"/>
  <c r="D141" i="24"/>
  <c r="P140" i="4"/>
  <c r="N140" i="4" s="1"/>
  <c r="H141" i="4"/>
  <c r="J140" i="4"/>
  <c r="H140" i="4" s="1"/>
  <c r="J140" i="24"/>
  <c r="H140" i="24" s="1"/>
  <c r="P140" i="24"/>
  <c r="N140" i="24" s="1"/>
  <c r="F140" i="4"/>
  <c r="E139" i="24"/>
  <c r="C139" i="24"/>
  <c r="G139" i="4"/>
  <c r="E139" i="4"/>
  <c r="D139" i="23"/>
  <c r="C139" i="23"/>
  <c r="E139" i="23"/>
  <c r="D139" i="5"/>
  <c r="C139" i="4" l="1"/>
  <c r="E139" i="5"/>
  <c r="P139" i="4"/>
  <c r="N139" i="4" s="1"/>
  <c r="D140" i="4"/>
  <c r="C139" i="5"/>
  <c r="P139" i="24"/>
  <c r="N139" i="24" s="1"/>
  <c r="J139" i="4"/>
  <c r="H139" i="4" s="1"/>
  <c r="G139" i="24"/>
  <c r="D140" i="24"/>
  <c r="J139" i="24"/>
  <c r="F139" i="24"/>
  <c r="F139" i="4"/>
  <c r="G138" i="24"/>
  <c r="F138" i="24"/>
  <c r="E138" i="24"/>
  <c r="C138" i="24"/>
  <c r="F138" i="4"/>
  <c r="C138" i="4"/>
  <c r="G138" i="4"/>
  <c r="E138" i="23"/>
  <c r="D138" i="23"/>
  <c r="C138" i="23"/>
  <c r="D138" i="5"/>
  <c r="C138" i="5"/>
  <c r="D139" i="24" l="1"/>
  <c r="E138" i="4"/>
  <c r="E138" i="5"/>
  <c r="D139" i="4"/>
  <c r="J138" i="4"/>
  <c r="H138" i="4" s="1"/>
  <c r="P138" i="4"/>
  <c r="N138" i="4" s="1"/>
  <c r="P138" i="24"/>
  <c r="N138" i="24" s="1"/>
  <c r="H139" i="24"/>
  <c r="J138" i="24"/>
  <c r="H138" i="24" s="1"/>
  <c r="E137" i="24"/>
  <c r="C137" i="24"/>
  <c r="C137" i="4"/>
  <c r="C137" i="23"/>
  <c r="C137" i="5"/>
  <c r="E137" i="5"/>
  <c r="G137" i="24" l="1"/>
  <c r="E137" i="23"/>
  <c r="G137" i="4"/>
  <c r="D138" i="4"/>
  <c r="D137" i="23"/>
  <c r="D137" i="5"/>
  <c r="P137" i="4"/>
  <c r="N137" i="4" s="1"/>
  <c r="P137" i="24"/>
  <c r="N137" i="24" s="1"/>
  <c r="J137" i="4"/>
  <c r="H137" i="4" s="1"/>
  <c r="D138" i="24"/>
  <c r="E137" i="4"/>
  <c r="J137" i="24"/>
  <c r="H137" i="24" s="1"/>
  <c r="F137" i="24"/>
  <c r="F137" i="4"/>
  <c r="E136" i="24"/>
  <c r="C136" i="24"/>
  <c r="G136" i="4"/>
  <c r="C136" i="4"/>
  <c r="C136" i="23"/>
  <c r="E136" i="23"/>
  <c r="E136" i="5"/>
  <c r="D136" i="5" l="1"/>
  <c r="C136" i="5"/>
  <c r="D137" i="24"/>
  <c r="D136" i="23"/>
  <c r="P136" i="4"/>
  <c r="N136" i="4" s="1"/>
  <c r="D137" i="4"/>
  <c r="P136" i="24"/>
  <c r="N136" i="24" s="1"/>
  <c r="E136" i="4"/>
  <c r="J136" i="24"/>
  <c r="H136" i="24" s="1"/>
  <c r="G136" i="24"/>
  <c r="J136" i="4"/>
  <c r="H136" i="4" s="1"/>
  <c r="F136" i="24"/>
  <c r="F136" i="4"/>
  <c r="G135" i="24"/>
  <c r="E135" i="24"/>
  <c r="C135" i="24"/>
  <c r="C135" i="4"/>
  <c r="G135" i="4"/>
  <c r="D135" i="23"/>
  <c r="E135" i="23"/>
  <c r="C135" i="23"/>
  <c r="E135" i="5"/>
  <c r="C135" i="5" l="1"/>
  <c r="E135" i="4"/>
  <c r="D136" i="4"/>
  <c r="D135" i="5"/>
  <c r="D136" i="24"/>
  <c r="P135" i="4"/>
  <c r="N135" i="4" s="1"/>
  <c r="P135" i="24"/>
  <c r="N135" i="24" s="1"/>
  <c r="J135" i="4"/>
  <c r="J135" i="24"/>
  <c r="F135" i="24"/>
  <c r="F135" i="4"/>
  <c r="C134" i="24"/>
  <c r="E134" i="4"/>
  <c r="C134" i="4"/>
  <c r="G134" i="4"/>
  <c r="E134" i="23"/>
  <c r="D134" i="23"/>
  <c r="D134" i="5"/>
  <c r="C134" i="5"/>
  <c r="E134" i="5"/>
  <c r="C134" i="23" l="1"/>
  <c r="D135" i="4"/>
  <c r="D135" i="24"/>
  <c r="H135" i="4"/>
  <c r="P134" i="24"/>
  <c r="N134" i="24" s="1"/>
  <c r="H135" i="24"/>
  <c r="G134" i="24"/>
  <c r="E134" i="24"/>
  <c r="P134" i="4"/>
  <c r="N134" i="4" s="1"/>
  <c r="J134" i="4"/>
  <c r="J134" i="24"/>
  <c r="H134" i="24" s="1"/>
  <c r="F134" i="24"/>
  <c r="F134" i="4"/>
  <c r="E133" i="24"/>
  <c r="C133" i="24"/>
  <c r="G133" i="4"/>
  <c r="E133" i="4"/>
  <c r="C133" i="4"/>
  <c r="E133" i="23"/>
  <c r="C133" i="23"/>
  <c r="E133" i="5"/>
  <c r="D133" i="5"/>
  <c r="C133" i="5"/>
  <c r="D133" i="23" l="1"/>
  <c r="J133" i="24"/>
  <c r="D134" i="4"/>
  <c r="H134" i="4"/>
  <c r="D134" i="24"/>
  <c r="P133" i="24"/>
  <c r="N133" i="24" s="1"/>
  <c r="P133" i="4"/>
  <c r="N133" i="4" s="1"/>
  <c r="J133" i="4"/>
  <c r="H133" i="4" s="1"/>
  <c r="G133" i="24"/>
  <c r="H133" i="24"/>
  <c r="F133" i="24"/>
  <c r="F133" i="4"/>
  <c r="G132" i="24"/>
  <c r="F132" i="24"/>
  <c r="E132" i="24"/>
  <c r="C132" i="24"/>
  <c r="G132" i="4"/>
  <c r="F132" i="4"/>
  <c r="E132" i="4"/>
  <c r="C132" i="4"/>
  <c r="E132" i="23"/>
  <c r="C132" i="23"/>
  <c r="D132" i="5"/>
  <c r="C132" i="5"/>
  <c r="D133" i="4" l="1"/>
  <c r="D133" i="24"/>
  <c r="D132" i="23"/>
  <c r="E132" i="5"/>
  <c r="J132" i="24"/>
  <c r="H132" i="24" s="1"/>
  <c r="J132" i="4"/>
  <c r="H132" i="4" s="1"/>
  <c r="P132" i="4"/>
  <c r="N132" i="4" s="1"/>
  <c r="P132" i="24"/>
  <c r="N132" i="24" s="1"/>
  <c r="C131" i="24"/>
  <c r="E131" i="4"/>
  <c r="C131" i="4"/>
  <c r="C131" i="23"/>
  <c r="E131" i="23"/>
  <c r="D131" i="23"/>
  <c r="E131" i="5"/>
  <c r="C131" i="5"/>
  <c r="D131" i="5" l="1"/>
  <c r="D132" i="24"/>
  <c r="P131" i="24"/>
  <c r="N131" i="24" s="1"/>
  <c r="G131" i="24"/>
  <c r="E131" i="24"/>
  <c r="D132" i="4"/>
  <c r="G131" i="4"/>
  <c r="P131" i="4"/>
  <c r="N131" i="4" s="1"/>
  <c r="J131" i="24"/>
  <c r="H131" i="24" s="1"/>
  <c r="J131" i="4"/>
  <c r="H131" i="4" s="1"/>
  <c r="F131" i="24"/>
  <c r="F131" i="4"/>
  <c r="F130" i="24"/>
  <c r="C130" i="24"/>
  <c r="G130" i="4"/>
  <c r="E130" i="23"/>
  <c r="C130" i="23"/>
  <c r="E130" i="5"/>
  <c r="D130" i="5"/>
  <c r="C130" i="5"/>
  <c r="D130" i="23" l="1"/>
  <c r="C130" i="4"/>
  <c r="P130" i="24"/>
  <c r="N130" i="24" s="1"/>
  <c r="P130" i="4"/>
  <c r="N130" i="4" s="1"/>
  <c r="F130" i="4"/>
  <c r="G130" i="24"/>
  <c r="D131" i="24"/>
  <c r="J130" i="24"/>
  <c r="H130" i="24" s="1"/>
  <c r="D131" i="4"/>
  <c r="J130" i="4"/>
  <c r="E130" i="24"/>
  <c r="E130" i="4"/>
  <c r="G129" i="24"/>
  <c r="F129" i="24"/>
  <c r="C129" i="24"/>
  <c r="G129" i="4"/>
  <c r="C129" i="4"/>
  <c r="D129" i="23"/>
  <c r="D129" i="5"/>
  <c r="C129" i="5"/>
  <c r="E129" i="23" l="1"/>
  <c r="C129" i="23"/>
  <c r="E129" i="5"/>
  <c r="D130" i="4"/>
  <c r="H130" i="4"/>
  <c r="P129" i="24"/>
  <c r="N129" i="24" s="1"/>
  <c r="P129" i="4"/>
  <c r="N129" i="4" s="1"/>
  <c r="D130" i="24"/>
  <c r="E129" i="4"/>
  <c r="J129" i="24"/>
  <c r="H129" i="24" s="1"/>
  <c r="J129" i="4"/>
  <c r="E129" i="24"/>
  <c r="F129" i="4"/>
  <c r="G128" i="24"/>
  <c r="E128" i="24"/>
  <c r="C128" i="24"/>
  <c r="E128" i="4"/>
  <c r="C128" i="4"/>
  <c r="E128" i="23"/>
  <c r="D128" i="23"/>
  <c r="C128" i="23"/>
  <c r="E128" i="5"/>
  <c r="D129" i="4" l="1"/>
  <c r="C128" i="5"/>
  <c r="D129" i="24"/>
  <c r="P128" i="24"/>
  <c r="N128" i="24" s="1"/>
  <c r="D128" i="5"/>
  <c r="H129" i="4"/>
  <c r="P128" i="4"/>
  <c r="N128" i="4" s="1"/>
  <c r="J128" i="24"/>
  <c r="D128" i="24" s="1"/>
  <c r="J128" i="4"/>
  <c r="H128" i="4" s="1"/>
  <c r="G128" i="4"/>
  <c r="F128" i="24"/>
  <c r="F128" i="4"/>
  <c r="E127" i="24"/>
  <c r="C127" i="24"/>
  <c r="E127" i="4"/>
  <c r="C127" i="4"/>
  <c r="E127" i="23"/>
  <c r="D127" i="23"/>
  <c r="C127" i="23"/>
  <c r="D127" i="5"/>
  <c r="C127" i="5"/>
  <c r="E127" i="5" l="1"/>
  <c r="P127" i="24"/>
  <c r="N127" i="24" s="1"/>
  <c r="D128" i="4"/>
  <c r="H128" i="24"/>
  <c r="P127" i="4"/>
  <c r="N127" i="4" s="1"/>
  <c r="J127" i="24"/>
  <c r="H127" i="24" s="1"/>
  <c r="J127" i="4"/>
  <c r="G127" i="24"/>
  <c r="G127" i="4"/>
  <c r="F127" i="24"/>
  <c r="F127" i="4"/>
  <c r="G126" i="24"/>
  <c r="E126" i="24"/>
  <c r="C126" i="24"/>
  <c r="E126" i="4"/>
  <c r="C126" i="4"/>
  <c r="G126" i="4"/>
  <c r="E126" i="23"/>
  <c r="D126" i="23"/>
  <c r="C126" i="23"/>
  <c r="D126" i="5"/>
  <c r="C126" i="5"/>
  <c r="D127" i="24" l="1"/>
  <c r="E126" i="5"/>
  <c r="P126" i="4"/>
  <c r="N126" i="4" s="1"/>
  <c r="P126" i="24"/>
  <c r="N126" i="24" s="1"/>
  <c r="D127" i="4"/>
  <c r="J126" i="24"/>
  <c r="H126" i="24" s="1"/>
  <c r="H127" i="4"/>
  <c r="J126" i="4"/>
  <c r="H126" i="4" s="1"/>
  <c r="F126" i="24"/>
  <c r="F126" i="4"/>
  <c r="F125" i="24"/>
  <c r="C125" i="24"/>
  <c r="G125" i="4"/>
  <c r="F125" i="4"/>
  <c r="E125" i="4"/>
  <c r="C125" i="4"/>
  <c r="E125" i="23"/>
  <c r="D125" i="23"/>
  <c r="D125" i="5"/>
  <c r="C125" i="5" l="1"/>
  <c r="D126" i="4"/>
  <c r="C125" i="23"/>
  <c r="D126" i="24"/>
  <c r="G125" i="24"/>
  <c r="P125" i="24"/>
  <c r="N125" i="24" s="1"/>
  <c r="J125" i="4"/>
  <c r="H125" i="4" s="1"/>
  <c r="P125" i="4"/>
  <c r="N125" i="4" s="1"/>
  <c r="E125" i="24"/>
  <c r="J125" i="24"/>
  <c r="H125" i="24" s="1"/>
  <c r="E125" i="5"/>
  <c r="G124" i="4"/>
  <c r="F124" i="4"/>
  <c r="F124" i="24" l="1"/>
  <c r="E124" i="5"/>
  <c r="D125" i="4"/>
  <c r="D125" i="24"/>
  <c r="C124" i="4"/>
  <c r="D124" i="5"/>
  <c r="C124" i="23"/>
  <c r="G124" i="24"/>
  <c r="E124" i="23"/>
  <c r="C124" i="24"/>
  <c r="E124" i="24"/>
  <c r="D124" i="23"/>
  <c r="J124" i="24"/>
  <c r="H124" i="24" s="1"/>
  <c r="C124" i="5"/>
  <c r="J124" i="4"/>
  <c r="H124" i="4" s="1"/>
  <c r="P124" i="4"/>
  <c r="N124" i="4" s="1"/>
  <c r="E124" i="4"/>
  <c r="P124" i="24"/>
  <c r="N124" i="24" s="1"/>
  <c r="E123" i="5"/>
  <c r="D124" i="24" l="1"/>
  <c r="P123" i="4"/>
  <c r="N123" i="4" s="1"/>
  <c r="E123" i="24"/>
  <c r="G123" i="24"/>
  <c r="E123" i="4"/>
  <c r="C123" i="24"/>
  <c r="D123" i="23"/>
  <c r="E123" i="23"/>
  <c r="G123" i="4"/>
  <c r="C123" i="5"/>
  <c r="C123" i="4"/>
  <c r="P123" i="24"/>
  <c r="N123" i="24" s="1"/>
  <c r="J123" i="24"/>
  <c r="H123" i="24" s="1"/>
  <c r="D123" i="5"/>
  <c r="J123" i="4"/>
  <c r="H123" i="4" s="1"/>
  <c r="C123" i="23"/>
  <c r="D124" i="4"/>
  <c r="F123" i="24"/>
  <c r="F123" i="4"/>
  <c r="E122" i="5" l="1"/>
  <c r="D122" i="23"/>
  <c r="D123" i="24"/>
  <c r="E122" i="23"/>
  <c r="C122" i="5"/>
  <c r="E122" i="24"/>
  <c r="G122" i="4"/>
  <c r="F122" i="24"/>
  <c r="C122" i="4"/>
  <c r="C122" i="23"/>
  <c r="P122" i="4"/>
  <c r="N122" i="4" s="1"/>
  <c r="D123" i="4"/>
  <c r="J122" i="24"/>
  <c r="H122" i="24" s="1"/>
  <c r="D122" i="5"/>
  <c r="J122" i="4"/>
  <c r="H122" i="4" s="1"/>
  <c r="P122" i="24"/>
  <c r="N122" i="24" s="1"/>
  <c r="F122" i="4"/>
  <c r="C122" i="24"/>
  <c r="E122" i="4"/>
  <c r="G122" i="24"/>
  <c r="D122" i="4" l="1"/>
  <c r="D122" i="24"/>
  <c r="E121" i="23"/>
  <c r="D121" i="23"/>
  <c r="E121" i="5"/>
  <c r="D121" i="5"/>
  <c r="C121" i="23" l="1"/>
  <c r="C121" i="4"/>
  <c r="P121" i="24"/>
  <c r="N121" i="24" s="1"/>
  <c r="E121" i="4"/>
  <c r="C121" i="24"/>
  <c r="F121" i="4"/>
  <c r="E121" i="24"/>
  <c r="G121" i="4"/>
  <c r="F121" i="24"/>
  <c r="C121" i="5"/>
  <c r="G121" i="24"/>
  <c r="P121" i="4"/>
  <c r="N121" i="4" s="1"/>
  <c r="J121" i="4"/>
  <c r="H121" i="4" s="1"/>
  <c r="J121" i="24"/>
  <c r="H121" i="24" s="1"/>
  <c r="D121" i="4" l="1"/>
  <c r="D121" i="24"/>
  <c r="C120" i="5"/>
  <c r="E120" i="23" l="1"/>
  <c r="D120" i="5"/>
  <c r="D120" i="23"/>
  <c r="E120" i="4"/>
  <c r="G120" i="24"/>
  <c r="E120" i="5"/>
  <c r="C120" i="4"/>
  <c r="E120" i="24"/>
  <c r="C120" i="24"/>
  <c r="C120" i="23"/>
  <c r="P120" i="24"/>
  <c r="N120" i="24" s="1"/>
  <c r="J120" i="4"/>
  <c r="H120" i="4" s="1"/>
  <c r="G120" i="4"/>
  <c r="P120" i="4"/>
  <c r="N120" i="4" s="1"/>
  <c r="J120" i="24"/>
  <c r="F120" i="24"/>
  <c r="F120" i="4"/>
  <c r="E119" i="5" l="1"/>
  <c r="D119" i="5"/>
  <c r="C119" i="23"/>
  <c r="E119" i="24"/>
  <c r="C119" i="5"/>
  <c r="E119" i="4"/>
  <c r="C119" i="24"/>
  <c r="G119" i="4"/>
  <c r="C119" i="4"/>
  <c r="D119" i="23"/>
  <c r="D120" i="24"/>
  <c r="E119" i="23"/>
  <c r="G119" i="24"/>
  <c r="D120" i="4"/>
  <c r="P119" i="4"/>
  <c r="N119" i="4" s="1"/>
  <c r="H120" i="24"/>
  <c r="P119" i="24"/>
  <c r="N119" i="24" s="1"/>
  <c r="J119" i="24"/>
  <c r="J119" i="4"/>
  <c r="F119" i="24"/>
  <c r="F119" i="4"/>
  <c r="E118" i="23" l="1"/>
  <c r="D118" i="5"/>
  <c r="E118" i="4"/>
  <c r="C118" i="24"/>
  <c r="C118" i="4"/>
  <c r="D118" i="23"/>
  <c r="D119" i="4"/>
  <c r="E118" i="5"/>
  <c r="G118" i="4"/>
  <c r="D119" i="24"/>
  <c r="C118" i="5"/>
  <c r="H119" i="4"/>
  <c r="G118" i="24"/>
  <c r="C118" i="23"/>
  <c r="H119" i="24"/>
  <c r="P118" i="24"/>
  <c r="N118" i="24" s="1"/>
  <c r="P118" i="4"/>
  <c r="N118" i="4" s="1"/>
  <c r="J118" i="4"/>
  <c r="H118" i="4" s="1"/>
  <c r="E118" i="24"/>
  <c r="J118" i="24"/>
  <c r="F118" i="24"/>
  <c r="F118" i="4"/>
  <c r="C117" i="4" l="1"/>
  <c r="D117" i="23"/>
  <c r="E117" i="4"/>
  <c r="C117" i="24"/>
  <c r="E117" i="24"/>
  <c r="G117" i="4"/>
  <c r="E117" i="5"/>
  <c r="C117" i="23"/>
  <c r="D118" i="24"/>
  <c r="D117" i="5"/>
  <c r="D118" i="4"/>
  <c r="P117" i="4"/>
  <c r="N117" i="4" s="1"/>
  <c r="C117" i="5"/>
  <c r="E117" i="23"/>
  <c r="P117" i="24"/>
  <c r="N117" i="24" s="1"/>
  <c r="J117" i="24"/>
  <c r="H117" i="24" s="1"/>
  <c r="H118" i="24"/>
  <c r="J117" i="4"/>
  <c r="H117" i="4" s="1"/>
  <c r="G117" i="24"/>
  <c r="F117" i="24"/>
  <c r="F117" i="4"/>
  <c r="E116" i="24"/>
  <c r="C116" i="24"/>
  <c r="E116" i="4"/>
  <c r="D116" i="23"/>
  <c r="G116" i="24" l="1"/>
  <c r="C116" i="5"/>
  <c r="D116" i="5"/>
  <c r="C116" i="23"/>
  <c r="C116" i="4"/>
  <c r="E116" i="5"/>
  <c r="E116" i="23"/>
  <c r="P116" i="4"/>
  <c r="N116" i="4" s="1"/>
  <c r="D117" i="24"/>
  <c r="D117" i="4"/>
  <c r="P116" i="24"/>
  <c r="N116" i="24" s="1"/>
  <c r="J116" i="4"/>
  <c r="G116" i="4"/>
  <c r="J116" i="24"/>
  <c r="H116" i="24" s="1"/>
  <c r="F116" i="24"/>
  <c r="F116" i="4"/>
  <c r="D115" i="23" l="1"/>
  <c r="C115" i="24"/>
  <c r="E115" i="5"/>
  <c r="C115" i="5"/>
  <c r="E115" i="23"/>
  <c r="E115" i="24"/>
  <c r="C115" i="4"/>
  <c r="C115" i="23"/>
  <c r="D115" i="5"/>
  <c r="E115" i="4"/>
  <c r="D116" i="4"/>
  <c r="H116" i="4"/>
  <c r="D116" i="24"/>
  <c r="G115" i="24"/>
  <c r="G115" i="4"/>
  <c r="P115" i="24"/>
  <c r="N115" i="24" s="1"/>
  <c r="P115" i="4"/>
  <c r="N115" i="4" s="1"/>
  <c r="J115" i="4"/>
  <c r="H115" i="4" s="1"/>
  <c r="J115" i="24"/>
  <c r="F115" i="24"/>
  <c r="F115" i="4"/>
  <c r="E114" i="4" l="1"/>
  <c r="C114" i="24"/>
  <c r="E114" i="24"/>
  <c r="C114" i="4"/>
  <c r="E114" i="23"/>
  <c r="D114" i="23"/>
  <c r="D114" i="5"/>
  <c r="E114" i="5"/>
  <c r="C114" i="5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D113" i="5"/>
  <c r="C113" i="5" l="1"/>
  <c r="D113" i="23"/>
  <c r="C113" i="24"/>
  <c r="E113" i="24"/>
  <c r="G113" i="4"/>
  <c r="C113" i="4"/>
  <c r="E113" i="23"/>
  <c r="E113" i="4"/>
  <c r="C113" i="23"/>
  <c r="E113" i="5"/>
  <c r="D114" i="24"/>
  <c r="P113" i="24"/>
  <c r="N113" i="24" s="1"/>
  <c r="D114" i="4"/>
  <c r="P113" i="4"/>
  <c r="N113" i="4" s="1"/>
  <c r="F113" i="4"/>
  <c r="G113" i="24"/>
  <c r="J113" i="24"/>
  <c r="H113" i="24" s="1"/>
  <c r="H114" i="24"/>
  <c r="J113" i="4"/>
  <c r="F113" i="24"/>
  <c r="C112" i="4"/>
  <c r="C112" i="23"/>
  <c r="D112" i="5"/>
  <c r="C112" i="5"/>
  <c r="E112" i="5" l="1"/>
  <c r="C112" i="24"/>
  <c r="E112" i="23"/>
  <c r="G112" i="4"/>
  <c r="E112" i="24"/>
  <c r="D112" i="23"/>
  <c r="D113" i="4"/>
  <c r="D113" i="24"/>
  <c r="H113" i="4"/>
  <c r="P112" i="4"/>
  <c r="N112" i="4" s="1"/>
  <c r="P112" i="24"/>
  <c r="N112" i="24" s="1"/>
  <c r="E112" i="4"/>
  <c r="J112" i="24"/>
  <c r="H112" i="24" s="1"/>
  <c r="G112" i="24"/>
  <c r="J112" i="4"/>
  <c r="F112" i="24"/>
  <c r="F112" i="4"/>
  <c r="E111" i="4" l="1"/>
  <c r="D111" i="5"/>
  <c r="D111" i="23"/>
  <c r="C111" i="5"/>
  <c r="C111" i="24"/>
  <c r="C111" i="4"/>
  <c r="E111" i="24"/>
  <c r="G111" i="24"/>
  <c r="E111" i="5"/>
  <c r="E111" i="23"/>
  <c r="C111" i="23"/>
  <c r="D112" i="4"/>
  <c r="P111" i="4"/>
  <c r="N111" i="4" s="1"/>
  <c r="H112" i="4"/>
  <c r="D112" i="24"/>
  <c r="P111" i="24"/>
  <c r="N111" i="24" s="1"/>
  <c r="J111" i="4"/>
  <c r="H111" i="4" s="1"/>
  <c r="G111" i="4"/>
  <c r="J111" i="24"/>
  <c r="H111" i="24" s="1"/>
  <c r="F111" i="24"/>
  <c r="F111" i="4"/>
  <c r="D110" i="5" l="1"/>
  <c r="C110" i="4"/>
  <c r="D110" i="23"/>
  <c r="E110" i="24"/>
  <c r="C110" i="24"/>
  <c r="E110" i="23"/>
  <c r="C110" i="5"/>
  <c r="D111" i="4"/>
  <c r="E110" i="5"/>
  <c r="P110" i="24"/>
  <c r="N110" i="24" s="1"/>
  <c r="G110" i="4"/>
  <c r="C110" i="23"/>
  <c r="P110" i="4"/>
  <c r="N110" i="4" s="1"/>
  <c r="G110" i="24"/>
  <c r="E110" i="4"/>
  <c r="D111" i="24"/>
  <c r="J110" i="4"/>
  <c r="J110" i="24"/>
  <c r="F110" i="24"/>
  <c r="F110" i="4"/>
  <c r="C109" i="24"/>
  <c r="E109" i="4"/>
  <c r="C109" i="4"/>
  <c r="D109" i="23"/>
  <c r="E109" i="5"/>
  <c r="E109" i="23" l="1"/>
  <c r="F109" i="4"/>
  <c r="E109" i="24"/>
  <c r="G109" i="24"/>
  <c r="C109" i="5"/>
  <c r="D109" i="5"/>
  <c r="C109" i="23"/>
  <c r="D110" i="24"/>
  <c r="D110" i="4"/>
  <c r="H110" i="24"/>
  <c r="H110" i="4"/>
  <c r="P109" i="24"/>
  <c r="N109" i="24" s="1"/>
  <c r="G109" i="4"/>
  <c r="P109" i="4"/>
  <c r="N109" i="4" s="1"/>
  <c r="J109" i="24"/>
  <c r="H109" i="24" s="1"/>
  <c r="F109" i="24"/>
  <c r="J109" i="4"/>
  <c r="E108" i="4"/>
  <c r="E108" i="23"/>
  <c r="E108" i="5"/>
  <c r="C108" i="24" l="1"/>
  <c r="E108" i="24"/>
  <c r="C108" i="5"/>
  <c r="D108" i="5"/>
  <c r="C108" i="4"/>
  <c r="C108" i="23"/>
  <c r="D109" i="24"/>
  <c r="P108" i="4"/>
  <c r="N108" i="4" s="1"/>
  <c r="H109" i="4"/>
  <c r="D109" i="4"/>
  <c r="D108" i="23"/>
  <c r="P108" i="24"/>
  <c r="N108" i="24" s="1"/>
  <c r="G108" i="24"/>
  <c r="J108" i="4"/>
  <c r="G108" i="4"/>
  <c r="J108" i="24"/>
  <c r="H108" i="24" s="1"/>
  <c r="F108" i="24"/>
  <c r="F108" i="4"/>
  <c r="G107" i="4" l="1"/>
  <c r="C107" i="24"/>
  <c r="E107" i="24"/>
  <c r="D107" i="5"/>
  <c r="E107" i="5"/>
  <c r="E107" i="4"/>
  <c r="D107" i="23"/>
  <c r="C107" i="4"/>
  <c r="D108" i="4"/>
  <c r="C107" i="5"/>
  <c r="E107" i="23"/>
  <c r="H108" i="4"/>
  <c r="P107" i="24"/>
  <c r="N107" i="24" s="1"/>
  <c r="J107" i="24"/>
  <c r="D108" i="24"/>
  <c r="C107" i="23"/>
  <c r="G107" i="24"/>
  <c r="P107" i="4"/>
  <c r="N107" i="4" s="1"/>
  <c r="J107" i="4"/>
  <c r="H107" i="4" s="1"/>
  <c r="F107" i="24"/>
  <c r="F107" i="4"/>
  <c r="D107" i="24" l="1"/>
  <c r="H107" i="24"/>
  <c r="D107" i="4"/>
  <c r="F106" i="24"/>
  <c r="E106" i="5" l="1"/>
  <c r="G106" i="24"/>
  <c r="D106" i="5"/>
  <c r="C106" i="4"/>
  <c r="D106" i="23"/>
  <c r="G106" i="4"/>
  <c r="F106" i="4"/>
  <c r="E106" i="23"/>
  <c r="C106" i="23"/>
  <c r="C106" i="24"/>
  <c r="C106" i="5"/>
  <c r="J106" i="4"/>
  <c r="H106" i="4" s="1"/>
  <c r="P106" i="4"/>
  <c r="N106" i="4" s="1"/>
  <c r="J106" i="24"/>
  <c r="P106" i="24"/>
  <c r="N106" i="24" s="1"/>
  <c r="E106" i="24"/>
  <c r="E106" i="4"/>
  <c r="D106" i="24" l="1"/>
  <c r="H106" i="24"/>
  <c r="D106" i="4"/>
  <c r="F105" i="24"/>
  <c r="G105" i="24" l="1"/>
  <c r="D105" i="5"/>
  <c r="E105" i="5"/>
  <c r="D105" i="23"/>
  <c r="F105" i="4"/>
  <c r="C105" i="24"/>
  <c r="C105" i="4"/>
  <c r="C105" i="23"/>
  <c r="E105" i="23"/>
  <c r="C105" i="5"/>
  <c r="J105" i="24"/>
  <c r="H105" i="24" s="1"/>
  <c r="P105" i="24"/>
  <c r="N105" i="24" s="1"/>
  <c r="E105" i="24"/>
  <c r="G105" i="4"/>
  <c r="P105" i="4"/>
  <c r="N105" i="4" s="1"/>
  <c r="E105" i="4"/>
  <c r="J105" i="4"/>
  <c r="D104" i="23"/>
  <c r="E104" i="4" l="1"/>
  <c r="C104" i="4"/>
  <c r="F104" i="4"/>
  <c r="C104" i="5"/>
  <c r="G104" i="4"/>
  <c r="F104" i="24"/>
  <c r="E104" i="5"/>
  <c r="C104" i="23"/>
  <c r="E104" i="23"/>
  <c r="D105" i="24"/>
  <c r="D105" i="4"/>
  <c r="D104" i="5"/>
  <c r="H105" i="4"/>
  <c r="J104" i="4"/>
  <c r="H104" i="4" s="1"/>
  <c r="P104" i="4"/>
  <c r="N104" i="4" s="1"/>
  <c r="J104" i="24"/>
  <c r="H104" i="24" s="1"/>
  <c r="P104" i="24"/>
  <c r="N104" i="24" s="1"/>
  <c r="C104" i="24"/>
  <c r="G104" i="24"/>
  <c r="E104" i="24"/>
  <c r="D103" i="23"/>
  <c r="E103" i="5"/>
  <c r="C103" i="24" l="1"/>
  <c r="E103" i="24"/>
  <c r="E103" i="23"/>
  <c r="G103" i="4"/>
  <c r="F103" i="24"/>
  <c r="C103" i="5"/>
  <c r="C103" i="23"/>
  <c r="F103" i="4"/>
  <c r="E103" i="4"/>
  <c r="G103" i="24"/>
  <c r="C103" i="4"/>
  <c r="D103" i="5"/>
  <c r="D104" i="4"/>
  <c r="D104" i="24"/>
  <c r="J103" i="4"/>
  <c r="H103" i="4" s="1"/>
  <c r="J103" i="24"/>
  <c r="H103" i="24" s="1"/>
  <c r="P103" i="24"/>
  <c r="N103" i="24" s="1"/>
  <c r="P103" i="4"/>
  <c r="C102" i="4"/>
  <c r="C102" i="5" l="1"/>
  <c r="E102" i="4"/>
  <c r="C102" i="24"/>
  <c r="F102" i="4"/>
  <c r="E102" i="24"/>
  <c r="G102" i="4"/>
  <c r="F102" i="24"/>
  <c r="G102" i="24"/>
  <c r="D102" i="23"/>
  <c r="D102" i="5"/>
  <c r="E102" i="23"/>
  <c r="C102" i="23"/>
  <c r="E102" i="5"/>
  <c r="D103" i="4"/>
  <c r="N103" i="4"/>
  <c r="D103" i="24"/>
  <c r="J102" i="24"/>
  <c r="H102" i="24" s="1"/>
  <c r="P102" i="24"/>
  <c r="N102" i="24" s="1"/>
  <c r="J102" i="4"/>
  <c r="H102" i="4" s="1"/>
  <c r="P102" i="4"/>
  <c r="N102" i="4" s="1"/>
  <c r="F101" i="24"/>
  <c r="F101" i="4" l="1"/>
  <c r="D101" i="5"/>
  <c r="C101" i="23"/>
  <c r="E101" i="5"/>
  <c r="E101" i="4"/>
  <c r="C101" i="4"/>
  <c r="G101" i="4"/>
  <c r="C101" i="5"/>
  <c r="D101" i="23"/>
  <c r="E101" i="23"/>
  <c r="J101" i="4"/>
  <c r="H101" i="4" s="1"/>
  <c r="P101" i="4"/>
  <c r="N101" i="4" s="1"/>
  <c r="J101" i="24"/>
  <c r="H101" i="24" s="1"/>
  <c r="P101" i="24"/>
  <c r="N101" i="24" s="1"/>
  <c r="D102" i="24"/>
  <c r="D102" i="4"/>
  <c r="C101" i="24"/>
  <c r="G101" i="24"/>
  <c r="E101" i="24"/>
  <c r="F100" i="4"/>
  <c r="E100" i="23"/>
  <c r="E100" i="5" l="1"/>
  <c r="E100" i="4"/>
  <c r="C100" i="24"/>
  <c r="C100" i="5"/>
  <c r="D100" i="5"/>
  <c r="C100" i="4"/>
  <c r="G100" i="4"/>
  <c r="C100" i="23"/>
  <c r="D100" i="23"/>
  <c r="D101" i="4"/>
  <c r="D101" i="24"/>
  <c r="P100" i="24"/>
  <c r="N100" i="24" s="1"/>
  <c r="G100" i="24"/>
  <c r="J100" i="24"/>
  <c r="F100" i="24"/>
  <c r="J100" i="4"/>
  <c r="H100" i="4" s="1"/>
  <c r="P100" i="4"/>
  <c r="N100" i="4" s="1"/>
  <c r="E100" i="24"/>
  <c r="D99" i="23" l="1"/>
  <c r="E99" i="4"/>
  <c r="E99" i="5"/>
  <c r="C99" i="5"/>
  <c r="C99" i="4"/>
  <c r="G99" i="4"/>
  <c r="F99" i="24"/>
  <c r="D99" i="5"/>
  <c r="F99" i="4"/>
  <c r="E99" i="23"/>
  <c r="C99" i="23"/>
  <c r="D100" i="24"/>
  <c r="H100" i="24"/>
  <c r="D100" i="4"/>
  <c r="J99" i="4"/>
  <c r="H99" i="4" s="1"/>
  <c r="P99" i="4"/>
  <c r="N99" i="4" s="1"/>
  <c r="J99" i="24"/>
  <c r="H99" i="24" s="1"/>
  <c r="P99" i="24"/>
  <c r="N99" i="24" s="1"/>
  <c r="G99" i="24"/>
  <c r="C99" i="24"/>
  <c r="E99" i="24"/>
  <c r="D98" i="5" l="1"/>
  <c r="D98" i="23"/>
  <c r="C98" i="24"/>
  <c r="C98" i="23"/>
  <c r="C98" i="4"/>
  <c r="E98" i="23"/>
  <c r="F98" i="4"/>
  <c r="E98" i="24"/>
  <c r="G98" i="24"/>
  <c r="C98" i="5"/>
  <c r="G98" i="4"/>
  <c r="F98" i="24"/>
  <c r="E98" i="5"/>
  <c r="E98" i="4"/>
  <c r="J98" i="24"/>
  <c r="H98" i="24" s="1"/>
  <c r="P98" i="24"/>
  <c r="N98" i="24" s="1"/>
  <c r="D99" i="24"/>
  <c r="D99" i="4"/>
  <c r="J98" i="4"/>
  <c r="H98" i="4" s="1"/>
  <c r="P98" i="4"/>
  <c r="E97" i="4" l="1"/>
  <c r="C97" i="24"/>
  <c r="E97" i="5"/>
  <c r="G97" i="24"/>
  <c r="F97" i="4"/>
  <c r="G97" i="4"/>
  <c r="E97" i="23"/>
  <c r="E97" i="24"/>
  <c r="C97" i="4"/>
  <c r="F97" i="24"/>
  <c r="D97" i="23"/>
  <c r="C97" i="5"/>
  <c r="C97" i="23"/>
  <c r="D97" i="5"/>
  <c r="D98" i="24"/>
  <c r="D98" i="4"/>
  <c r="N98" i="4"/>
  <c r="P97" i="24"/>
  <c r="N97" i="24" s="1"/>
  <c r="J97" i="4"/>
  <c r="H97" i="4" s="1"/>
  <c r="P97" i="4"/>
  <c r="N97" i="4" s="1"/>
  <c r="J97" i="24"/>
  <c r="D96" i="5" l="1"/>
  <c r="C96" i="4"/>
  <c r="E96" i="5"/>
  <c r="E96" i="4"/>
  <c r="C96" i="24"/>
  <c r="E96" i="23"/>
  <c r="F96" i="4"/>
  <c r="E96" i="24"/>
  <c r="F96" i="24"/>
  <c r="G96" i="4"/>
  <c r="D96" i="23"/>
  <c r="C96" i="5"/>
  <c r="C96" i="23"/>
  <c r="G96" i="24"/>
  <c r="J96" i="4"/>
  <c r="H96" i="4" s="1"/>
  <c r="P96" i="4"/>
  <c r="N96" i="4" s="1"/>
  <c r="J96" i="24"/>
  <c r="H96" i="24" s="1"/>
  <c r="P96" i="24"/>
  <c r="N96" i="24" s="1"/>
  <c r="D97" i="24"/>
  <c r="D97" i="4"/>
  <c r="H97" i="24"/>
  <c r="G95" i="24"/>
  <c r="G95" i="4"/>
  <c r="C95" i="4" l="1"/>
  <c r="D95" i="23"/>
  <c r="E95" i="23"/>
  <c r="E95" i="4"/>
  <c r="C95" i="24"/>
  <c r="E95" i="24"/>
  <c r="F95" i="24"/>
  <c r="D95" i="5"/>
  <c r="F95" i="4"/>
  <c r="E95" i="5"/>
  <c r="C95" i="5"/>
  <c r="C95" i="23"/>
  <c r="D96" i="4"/>
  <c r="D96" i="24"/>
  <c r="J95" i="24"/>
  <c r="H95" i="24" s="1"/>
  <c r="P95" i="24"/>
  <c r="N95" i="24" s="1"/>
  <c r="J95" i="4"/>
  <c r="H95" i="4" s="1"/>
  <c r="P95" i="4"/>
  <c r="N95" i="4" s="1"/>
  <c r="E94" i="24"/>
  <c r="E94" i="4" l="1"/>
  <c r="G94" i="4"/>
  <c r="F94" i="24"/>
  <c r="G94" i="24"/>
  <c r="D94" i="5"/>
  <c r="C94" i="5"/>
  <c r="F94" i="4"/>
  <c r="E94" i="5"/>
  <c r="D94" i="23"/>
  <c r="C94" i="23"/>
  <c r="C94" i="24"/>
  <c r="E94" i="23"/>
  <c r="D95" i="24"/>
  <c r="J94" i="4"/>
  <c r="H94" i="4" s="1"/>
  <c r="C94" i="4"/>
  <c r="J94" i="24"/>
  <c r="H94" i="24" s="1"/>
  <c r="P94" i="24"/>
  <c r="N94" i="24" s="1"/>
  <c r="D95" i="4"/>
  <c r="P94" i="4"/>
  <c r="N94" i="4" s="1"/>
  <c r="E93" i="24"/>
  <c r="C93" i="24" l="1"/>
  <c r="C93" i="4"/>
  <c r="D93" i="5"/>
  <c r="E93" i="23"/>
  <c r="F93" i="24"/>
  <c r="D93" i="23"/>
  <c r="C93" i="5"/>
  <c r="E93" i="5"/>
  <c r="G93" i="24"/>
  <c r="C93" i="23"/>
  <c r="P93" i="4"/>
  <c r="N93" i="4" s="1"/>
  <c r="D94" i="4"/>
  <c r="G93" i="4"/>
  <c r="J93" i="4"/>
  <c r="H93" i="4" s="1"/>
  <c r="J93" i="24"/>
  <c r="H93" i="24" s="1"/>
  <c r="D94" i="24"/>
  <c r="P93" i="24"/>
  <c r="F93" i="4"/>
  <c r="E93" i="4"/>
  <c r="G92" i="24"/>
  <c r="E92" i="24"/>
  <c r="E92" i="5" l="1"/>
  <c r="E92" i="4"/>
  <c r="C92" i="24"/>
  <c r="D92" i="5"/>
  <c r="F92" i="24"/>
  <c r="F92" i="4"/>
  <c r="C92" i="5"/>
  <c r="D92" i="23"/>
  <c r="G92" i="4"/>
  <c r="E92" i="23"/>
  <c r="C92" i="23"/>
  <c r="D93" i="24"/>
  <c r="C92" i="4"/>
  <c r="D93" i="4"/>
  <c r="J92" i="4"/>
  <c r="H92" i="4" s="1"/>
  <c r="N93" i="24"/>
  <c r="P92" i="4"/>
  <c r="N92" i="4" s="1"/>
  <c r="J92" i="24"/>
  <c r="H92" i="24" s="1"/>
  <c r="P92" i="24"/>
  <c r="F91" i="4"/>
  <c r="E91" i="23"/>
  <c r="C91" i="4" l="1"/>
  <c r="E91" i="5"/>
  <c r="E91" i="4"/>
  <c r="C91" i="24"/>
  <c r="G91" i="4"/>
  <c r="G91" i="24"/>
  <c r="F91" i="24"/>
  <c r="C91" i="5"/>
  <c r="D91" i="23"/>
  <c r="C91" i="23"/>
  <c r="D91" i="5"/>
  <c r="D92" i="4"/>
  <c r="D92" i="24"/>
  <c r="N92" i="24"/>
  <c r="J91" i="4"/>
  <c r="P91" i="4"/>
  <c r="N91" i="4" s="1"/>
  <c r="J91" i="24"/>
  <c r="H91" i="24" s="1"/>
  <c r="P91" i="24"/>
  <c r="E91" i="24"/>
  <c r="G90" i="4" l="1"/>
  <c r="E90" i="5"/>
  <c r="D90" i="23"/>
  <c r="E90" i="23"/>
  <c r="E90" i="4"/>
  <c r="C90" i="4"/>
  <c r="F90" i="4"/>
  <c r="F90" i="24"/>
  <c r="D90" i="5"/>
  <c r="C90" i="5"/>
  <c r="C90" i="23"/>
  <c r="D91" i="24"/>
  <c r="N91" i="24"/>
  <c r="D91" i="4"/>
  <c r="H91" i="4"/>
  <c r="P90" i="4"/>
  <c r="N90" i="4" s="1"/>
  <c r="J90" i="24"/>
  <c r="H90" i="24" s="1"/>
  <c r="J90" i="4"/>
  <c r="P90" i="24"/>
  <c r="N90" i="24" s="1"/>
  <c r="C90" i="24"/>
  <c r="G90" i="24"/>
  <c r="E90" i="24"/>
  <c r="E89" i="4" l="1"/>
  <c r="E89" i="5"/>
  <c r="G89" i="4"/>
  <c r="E89" i="24"/>
  <c r="F89" i="24"/>
  <c r="C89" i="5"/>
  <c r="F89" i="4"/>
  <c r="D89" i="23"/>
  <c r="C89" i="24"/>
  <c r="G89" i="24"/>
  <c r="C89" i="4"/>
  <c r="C89" i="23"/>
  <c r="D90" i="4"/>
  <c r="E89" i="23"/>
  <c r="D89" i="5"/>
  <c r="H90" i="4"/>
  <c r="D90" i="24"/>
  <c r="J89" i="24"/>
  <c r="P89" i="24"/>
  <c r="N89" i="24" s="1"/>
  <c r="J89" i="4"/>
  <c r="H89" i="4" s="1"/>
  <c r="P89" i="4"/>
  <c r="N89" i="4" s="1"/>
  <c r="D89" i="24" l="1"/>
  <c r="H89" i="24"/>
  <c r="D89" i="4"/>
  <c r="E88" i="24"/>
  <c r="G88" i="4"/>
  <c r="G88" i="24" l="1"/>
  <c r="C88" i="5"/>
  <c r="C88" i="4"/>
  <c r="D88" i="23"/>
  <c r="E88" i="4"/>
  <c r="E88" i="23"/>
  <c r="F88" i="4"/>
  <c r="C88" i="24"/>
  <c r="F88" i="24"/>
  <c r="D88" i="5"/>
  <c r="E88" i="5"/>
  <c r="C88" i="23"/>
  <c r="J88" i="24"/>
  <c r="H88" i="24" s="1"/>
  <c r="P88" i="24"/>
  <c r="N88" i="24" s="1"/>
  <c r="J88" i="4"/>
  <c r="H88" i="4" s="1"/>
  <c r="P88" i="4"/>
  <c r="N88" i="4" s="1"/>
  <c r="E87" i="5"/>
  <c r="C87" i="5"/>
  <c r="C87" i="23" l="1"/>
  <c r="E87" i="23"/>
  <c r="E87" i="24"/>
  <c r="F87" i="24"/>
  <c r="G87" i="24"/>
  <c r="C87" i="4"/>
  <c r="D87" i="5"/>
  <c r="D87" i="23"/>
  <c r="P87" i="4"/>
  <c r="N87" i="4" s="1"/>
  <c r="J87" i="24"/>
  <c r="H87" i="24" s="1"/>
  <c r="P87" i="24"/>
  <c r="N87" i="24" s="1"/>
  <c r="D88" i="4"/>
  <c r="D88" i="24"/>
  <c r="G87" i="4"/>
  <c r="J87" i="4"/>
  <c r="F87" i="4"/>
  <c r="C87" i="24"/>
  <c r="E87" i="4"/>
  <c r="E86" i="24"/>
  <c r="C86" i="24"/>
  <c r="D86" i="23"/>
  <c r="E86" i="5"/>
  <c r="F86" i="24" l="1"/>
  <c r="D86" i="5"/>
  <c r="C86" i="5"/>
  <c r="D87" i="4"/>
  <c r="E86" i="23"/>
  <c r="C86" i="4"/>
  <c r="C86" i="23"/>
  <c r="G86" i="24"/>
  <c r="D87" i="24"/>
  <c r="P86" i="4"/>
  <c r="N86" i="4" s="1"/>
  <c r="E86" i="4"/>
  <c r="J86" i="4"/>
  <c r="H86" i="4" s="1"/>
  <c r="G86" i="4"/>
  <c r="J86" i="24"/>
  <c r="H86" i="24" s="1"/>
  <c r="F86" i="4"/>
  <c r="P86" i="24"/>
  <c r="H87" i="4"/>
  <c r="G85" i="24"/>
  <c r="C85" i="24"/>
  <c r="F85" i="4"/>
  <c r="E85" i="4"/>
  <c r="E85" i="23"/>
  <c r="D85" i="23" l="1"/>
  <c r="F85" i="24"/>
  <c r="G85" i="4"/>
  <c r="D85" i="5"/>
  <c r="C85" i="4"/>
  <c r="E85" i="24"/>
  <c r="C85" i="5"/>
  <c r="C85" i="23"/>
  <c r="E85" i="5"/>
  <c r="D86" i="4"/>
  <c r="D86" i="24"/>
  <c r="J85" i="4"/>
  <c r="H85" i="4" s="1"/>
  <c r="P85" i="4"/>
  <c r="N85" i="4" s="1"/>
  <c r="J85" i="24"/>
  <c r="H85" i="24" s="1"/>
  <c r="P85" i="24"/>
  <c r="N85" i="24" s="1"/>
  <c r="N86" i="24"/>
  <c r="G84" i="24" l="1"/>
  <c r="F84" i="4"/>
  <c r="E84" i="24"/>
  <c r="G84" i="4"/>
  <c r="E84" i="5"/>
  <c r="C84" i="24"/>
  <c r="D84" i="23"/>
  <c r="C84" i="4"/>
  <c r="D84" i="5"/>
  <c r="C84" i="5"/>
  <c r="C84" i="23"/>
  <c r="E84" i="23"/>
  <c r="E84" i="4"/>
  <c r="F84" i="24"/>
  <c r="D85" i="4"/>
  <c r="D85" i="24"/>
  <c r="J84" i="24"/>
  <c r="H84" i="24" s="1"/>
  <c r="P84" i="24"/>
  <c r="N84" i="24" s="1"/>
  <c r="J84" i="4"/>
  <c r="H84" i="4" s="1"/>
  <c r="P84" i="4"/>
  <c r="N84" i="4" s="1"/>
  <c r="E83" i="23" l="1"/>
  <c r="E83" i="24"/>
  <c r="C83" i="5"/>
  <c r="G83" i="4"/>
  <c r="F83" i="24"/>
  <c r="G83" i="24"/>
  <c r="C83" i="24"/>
  <c r="D83" i="23"/>
  <c r="E83" i="5"/>
  <c r="C83" i="4"/>
  <c r="E83" i="4"/>
  <c r="C83" i="23"/>
  <c r="F83" i="4"/>
  <c r="D83" i="5"/>
  <c r="J83" i="24"/>
  <c r="H83" i="24" s="1"/>
  <c r="P83" i="24"/>
  <c r="N83" i="24" s="1"/>
  <c r="D84" i="24"/>
  <c r="D84" i="4"/>
  <c r="J83" i="4"/>
  <c r="H83" i="4" s="1"/>
  <c r="P83" i="4"/>
  <c r="G82" i="4"/>
  <c r="C82" i="24" l="1"/>
  <c r="E82" i="23"/>
  <c r="F82" i="4"/>
  <c r="E82" i="24"/>
  <c r="C82" i="23"/>
  <c r="C82" i="4"/>
  <c r="G82" i="24"/>
  <c r="E82" i="4"/>
  <c r="E82" i="5"/>
  <c r="D82" i="5"/>
  <c r="C82" i="5"/>
  <c r="F82" i="24"/>
  <c r="D82" i="23"/>
  <c r="D83" i="24"/>
  <c r="D83" i="4"/>
  <c r="N83" i="4"/>
  <c r="J82" i="24"/>
  <c r="H82" i="24" s="1"/>
  <c r="P82" i="24"/>
  <c r="N82" i="24" s="1"/>
  <c r="J82" i="4"/>
  <c r="H82" i="4" s="1"/>
  <c r="P82" i="4"/>
  <c r="N82" i="4" s="1"/>
  <c r="F81" i="4" l="1"/>
  <c r="E81" i="24"/>
  <c r="C81" i="5"/>
  <c r="E81" i="5"/>
  <c r="D81" i="23"/>
  <c r="E81" i="4"/>
  <c r="C81" i="24"/>
  <c r="G81" i="4"/>
  <c r="F81" i="24"/>
  <c r="G81" i="24"/>
  <c r="C81" i="4"/>
  <c r="C81" i="23"/>
  <c r="D81" i="5"/>
  <c r="E81" i="23"/>
  <c r="J81" i="24"/>
  <c r="H81" i="24" s="1"/>
  <c r="D82" i="24"/>
  <c r="P81" i="24"/>
  <c r="D82" i="4"/>
  <c r="J81" i="4"/>
  <c r="H81" i="4" s="1"/>
  <c r="P81" i="4"/>
  <c r="N81" i="4" s="1"/>
  <c r="D80" i="23" l="1"/>
  <c r="F80" i="24"/>
  <c r="C80" i="4"/>
  <c r="F80" i="4"/>
  <c r="G80" i="24"/>
  <c r="G80" i="4"/>
  <c r="D80" i="5"/>
  <c r="C80" i="24"/>
  <c r="E80" i="4"/>
  <c r="C80" i="23"/>
  <c r="E80" i="5"/>
  <c r="E80" i="23"/>
  <c r="E80" i="24"/>
  <c r="C80" i="5"/>
  <c r="D81" i="24"/>
  <c r="N81" i="24"/>
  <c r="J80" i="24"/>
  <c r="H80" i="24" s="1"/>
  <c r="P80" i="24"/>
  <c r="D81" i="4"/>
  <c r="J80" i="4"/>
  <c r="H80" i="4" s="1"/>
  <c r="P80" i="4"/>
  <c r="N80" i="4" s="1"/>
  <c r="G79" i="4" l="1"/>
  <c r="F79" i="24"/>
  <c r="E79" i="5"/>
  <c r="E79" i="4"/>
  <c r="C79" i="24"/>
  <c r="D79" i="23"/>
  <c r="E79" i="24"/>
  <c r="C79" i="23"/>
  <c r="G79" i="24"/>
  <c r="F79" i="4"/>
  <c r="C79" i="4"/>
  <c r="C79" i="5"/>
  <c r="E79" i="23"/>
  <c r="D79" i="5"/>
  <c r="D80" i="24"/>
  <c r="N80" i="24"/>
  <c r="J79" i="24"/>
  <c r="H79" i="24" s="1"/>
  <c r="P79" i="24"/>
  <c r="N79" i="24" s="1"/>
  <c r="J79" i="4"/>
  <c r="H79" i="4" s="1"/>
  <c r="P79" i="4"/>
  <c r="N79" i="4" s="1"/>
  <c r="D80" i="4"/>
  <c r="G78" i="24" l="1"/>
  <c r="C78" i="23"/>
  <c r="C78" i="4"/>
  <c r="E78" i="4"/>
  <c r="E78" i="23"/>
  <c r="F78" i="4"/>
  <c r="G78" i="4"/>
  <c r="F78" i="24"/>
  <c r="E78" i="24"/>
  <c r="C78" i="5"/>
  <c r="D78" i="5"/>
  <c r="E78" i="5"/>
  <c r="D78" i="23"/>
  <c r="J78" i="4"/>
  <c r="P78" i="4"/>
  <c r="N78" i="4" s="1"/>
  <c r="J78" i="24"/>
  <c r="H78" i="24" s="1"/>
  <c r="P78" i="24"/>
  <c r="N78" i="24" s="1"/>
  <c r="D79" i="24"/>
  <c r="C78" i="24"/>
  <c r="D79" i="4"/>
  <c r="G77" i="4"/>
  <c r="G77" i="24" l="1"/>
  <c r="F77" i="24"/>
  <c r="C77" i="5"/>
  <c r="C77" i="4"/>
  <c r="E77" i="4"/>
  <c r="C77" i="24"/>
  <c r="E77" i="5"/>
  <c r="C77" i="23"/>
  <c r="D77" i="5"/>
  <c r="F77" i="4"/>
  <c r="E77" i="23"/>
  <c r="D77" i="23"/>
  <c r="D78" i="4"/>
  <c r="H78" i="4"/>
  <c r="E77" i="24"/>
  <c r="D78" i="24"/>
  <c r="J77" i="24"/>
  <c r="H77" i="24" s="1"/>
  <c r="P77" i="24"/>
  <c r="N77" i="24" s="1"/>
  <c r="J77" i="4"/>
  <c r="H77" i="4" s="1"/>
  <c r="P77" i="4"/>
  <c r="N77" i="4" s="1"/>
  <c r="E76" i="4"/>
  <c r="D76" i="23" l="1"/>
  <c r="F76" i="4"/>
  <c r="G76" i="24"/>
  <c r="C76" i="24"/>
  <c r="G76" i="4"/>
  <c r="D76" i="5"/>
  <c r="C76" i="23"/>
  <c r="E76" i="5"/>
  <c r="F76" i="24"/>
  <c r="E76" i="23"/>
  <c r="C76" i="4"/>
  <c r="C76" i="5"/>
  <c r="E76" i="24"/>
  <c r="J76" i="24"/>
  <c r="H76" i="24" s="1"/>
  <c r="P76" i="24"/>
  <c r="N76" i="24" s="1"/>
  <c r="D77" i="24"/>
  <c r="D77" i="4"/>
  <c r="J76" i="4"/>
  <c r="H76" i="4" s="1"/>
  <c r="P76" i="4"/>
  <c r="N76" i="4" s="1"/>
  <c r="C75" i="5" l="1"/>
  <c r="C75" i="4"/>
  <c r="C75" i="24"/>
  <c r="F75" i="4"/>
  <c r="E75" i="24"/>
  <c r="E75" i="23"/>
  <c r="F75" i="24"/>
  <c r="G75" i="24"/>
  <c r="E75" i="4"/>
  <c r="G75" i="4"/>
  <c r="D75" i="5"/>
  <c r="D75" i="23"/>
  <c r="C75" i="23"/>
  <c r="E75" i="5"/>
  <c r="J75" i="24"/>
  <c r="H75" i="24" s="1"/>
  <c r="P75" i="24"/>
  <c r="N75" i="24" s="1"/>
  <c r="D76" i="24"/>
  <c r="J75" i="4"/>
  <c r="H75" i="4" s="1"/>
  <c r="D76" i="4"/>
  <c r="P75" i="4"/>
  <c r="G74" i="24"/>
  <c r="F74" i="24"/>
  <c r="G74" i="4"/>
  <c r="F74" i="4" l="1"/>
  <c r="E74" i="24"/>
  <c r="D74" i="23"/>
  <c r="E74" i="4"/>
  <c r="C74" i="24"/>
  <c r="C74" i="5"/>
  <c r="C74" i="4"/>
  <c r="E74" i="5"/>
  <c r="D74" i="5"/>
  <c r="C74" i="23"/>
  <c r="E74" i="23"/>
  <c r="D75" i="4"/>
  <c r="J74" i="24"/>
  <c r="H74" i="24" s="1"/>
  <c r="P74" i="24"/>
  <c r="N74" i="24" s="1"/>
  <c r="N75" i="4"/>
  <c r="D75" i="24"/>
  <c r="J74" i="4"/>
  <c r="H74" i="4" s="1"/>
  <c r="P74" i="4"/>
  <c r="N74" i="4" s="1"/>
  <c r="D73" i="5" l="1"/>
  <c r="C73" i="23"/>
  <c r="C73" i="4"/>
  <c r="E73" i="4"/>
  <c r="C73" i="24"/>
  <c r="E73" i="23"/>
  <c r="E73" i="24"/>
  <c r="G73" i="4"/>
  <c r="F73" i="24"/>
  <c r="G73" i="24"/>
  <c r="F73" i="4"/>
  <c r="D73" i="23"/>
  <c r="E73" i="5"/>
  <c r="C73" i="5"/>
  <c r="D74" i="24"/>
  <c r="D74" i="4"/>
  <c r="J73" i="4"/>
  <c r="H73" i="4" s="1"/>
  <c r="P73" i="4"/>
  <c r="N73" i="4" s="1"/>
  <c r="J73" i="24"/>
  <c r="H73" i="24" s="1"/>
  <c r="P73" i="24"/>
  <c r="N73" i="24" s="1"/>
  <c r="G72" i="24"/>
  <c r="G72" i="4"/>
  <c r="F72" i="24" l="1"/>
  <c r="C72" i="5"/>
  <c r="C72" i="23"/>
  <c r="E72" i="4"/>
  <c r="C72" i="24"/>
  <c r="E72" i="23"/>
  <c r="E72" i="24"/>
  <c r="D72" i="23"/>
  <c r="D72" i="5"/>
  <c r="E72" i="5"/>
  <c r="F72" i="4"/>
  <c r="J72" i="4"/>
  <c r="H72" i="4" s="1"/>
  <c r="C72" i="4"/>
  <c r="J72" i="24"/>
  <c r="H72" i="24" s="1"/>
  <c r="P72" i="24"/>
  <c r="N72" i="24" s="1"/>
  <c r="D73" i="4"/>
  <c r="P72" i="4"/>
  <c r="N72" i="4" s="1"/>
  <c r="D73" i="24"/>
  <c r="F71" i="24"/>
  <c r="F71" i="4"/>
  <c r="E71" i="4"/>
  <c r="E71" i="23"/>
  <c r="C71" i="24" l="1"/>
  <c r="E71" i="24"/>
  <c r="G71" i="24"/>
  <c r="C71" i="4"/>
  <c r="D71" i="23"/>
  <c r="G71" i="4"/>
  <c r="D71" i="5"/>
  <c r="C71" i="5"/>
  <c r="C71" i="23"/>
  <c r="E71" i="5"/>
  <c r="D72" i="24"/>
  <c r="J71" i="4"/>
  <c r="H71" i="4" s="1"/>
  <c r="P71" i="4"/>
  <c r="N71" i="4" s="1"/>
  <c r="D72" i="4"/>
  <c r="J71" i="24"/>
  <c r="H71" i="24" s="1"/>
  <c r="P71" i="24"/>
  <c r="N71" i="24" s="1"/>
  <c r="G70" i="24"/>
  <c r="C70" i="5" l="1"/>
  <c r="C70" i="4"/>
  <c r="C70" i="24"/>
  <c r="F70" i="4"/>
  <c r="E70" i="24"/>
  <c r="F70" i="24"/>
  <c r="G70" i="4"/>
  <c r="C70" i="23"/>
  <c r="D70" i="5"/>
  <c r="E70" i="5"/>
  <c r="E70" i="23"/>
  <c r="D70" i="23"/>
  <c r="E70" i="4"/>
  <c r="D71" i="4"/>
  <c r="D71" i="24"/>
  <c r="J70" i="4"/>
  <c r="H70" i="4" s="1"/>
  <c r="P70" i="4"/>
  <c r="N70" i="4" s="1"/>
  <c r="J70" i="24"/>
  <c r="H70" i="24" s="1"/>
  <c r="P70" i="24"/>
  <c r="N70" i="24" s="1"/>
  <c r="F69" i="24"/>
  <c r="F69" i="4"/>
  <c r="G69" i="24" l="1"/>
  <c r="E69" i="5"/>
  <c r="D69" i="23"/>
  <c r="C69" i="24"/>
  <c r="C69" i="4"/>
  <c r="C69" i="5"/>
  <c r="E69" i="4"/>
  <c r="C69" i="23"/>
  <c r="E69" i="24"/>
  <c r="G69" i="4"/>
  <c r="D69" i="5"/>
  <c r="E69" i="23"/>
  <c r="J69" i="4"/>
  <c r="H69" i="4" s="1"/>
  <c r="P69" i="4"/>
  <c r="N69" i="4" s="1"/>
  <c r="J69" i="24"/>
  <c r="P69" i="24"/>
  <c r="N69" i="24" s="1"/>
  <c r="D70" i="4"/>
  <c r="D70" i="24"/>
  <c r="D69" i="4" l="1"/>
  <c r="D69" i="24"/>
  <c r="H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7" i="24" l="1"/>
  <c r="E19" i="24"/>
  <c r="G33" i="24"/>
  <c r="G41" i="24"/>
  <c r="F58" i="24"/>
  <c r="F66" i="24"/>
  <c r="G16" i="4"/>
  <c r="E35" i="4"/>
  <c r="E43" i="4"/>
  <c r="E51" i="4"/>
  <c r="E57" i="4" l="1"/>
  <c r="F56" i="4"/>
  <c r="E49" i="4"/>
  <c r="F48" i="4"/>
  <c r="E41" i="4"/>
  <c r="E33" i="4"/>
  <c r="E13" i="24"/>
  <c r="E63" i="4"/>
  <c r="F62" i="4"/>
  <c r="G61" i="4"/>
  <c r="E55" i="4"/>
  <c r="F54" i="4"/>
  <c r="G53" i="4"/>
  <c r="E39" i="4"/>
  <c r="F15" i="4"/>
  <c r="E65" i="24"/>
  <c r="F64" i="24"/>
  <c r="E57" i="24"/>
  <c r="F56" i="24"/>
  <c r="G55" i="24"/>
  <c r="E47" i="4"/>
  <c r="F42" i="4"/>
  <c r="G30" i="4"/>
  <c r="F23" i="4"/>
  <c r="G22" i="4"/>
  <c r="G14" i="4"/>
  <c r="G63" i="24"/>
  <c r="E49" i="24"/>
  <c r="F48" i="24"/>
  <c r="G47" i="24"/>
  <c r="F40" i="24"/>
  <c r="G39" i="24"/>
  <c r="F32" i="24"/>
  <c r="G31" i="24"/>
  <c r="E25" i="24"/>
  <c r="F24" i="24"/>
  <c r="G23" i="24"/>
  <c r="E17" i="24"/>
  <c r="F16" i="24"/>
  <c r="G15" i="24"/>
  <c r="F46" i="4"/>
  <c r="G45" i="4"/>
  <c r="F38" i="4"/>
  <c r="G37" i="4"/>
  <c r="F29" i="4"/>
  <c r="E61" i="4"/>
  <c r="F60" i="4"/>
  <c r="G59" i="4"/>
  <c r="E53" i="4"/>
  <c r="F52" i="4"/>
  <c r="G51" i="4"/>
  <c r="F44" i="4"/>
  <c r="G43" i="4"/>
  <c r="E37" i="4"/>
  <c r="F36" i="4"/>
  <c r="G35" i="4"/>
  <c r="G61" i="24"/>
  <c r="F64" i="4"/>
  <c r="G63" i="4"/>
  <c r="G55" i="4"/>
  <c r="G47" i="4"/>
  <c r="F40" i="4"/>
  <c r="G39" i="4"/>
  <c r="E47" i="24"/>
  <c r="G37" i="24"/>
  <c r="E23" i="24"/>
  <c r="G21" i="24"/>
  <c r="F14" i="24"/>
  <c r="F27" i="4"/>
  <c r="G26" i="4"/>
  <c r="F19" i="4"/>
  <c r="G18" i="4"/>
  <c r="E61" i="24"/>
  <c r="F60" i="24"/>
  <c r="G59" i="24"/>
  <c r="E53" i="24"/>
  <c r="F52" i="24"/>
  <c r="G51" i="24"/>
  <c r="F44" i="24"/>
  <c r="G43" i="24"/>
  <c r="F36" i="24"/>
  <c r="G35" i="24"/>
  <c r="F28" i="24"/>
  <c r="G27" i="24"/>
  <c r="E21" i="24"/>
  <c r="F20" i="24"/>
  <c r="G19" i="24"/>
  <c r="E59" i="4"/>
  <c r="F58" i="4"/>
  <c r="G57" i="4"/>
  <c r="F50" i="4"/>
  <c r="G49" i="4"/>
  <c r="G41" i="4"/>
  <c r="F34" i="4"/>
  <c r="G33" i="4"/>
  <c r="G45" i="24"/>
  <c r="E63" i="24"/>
  <c r="F22" i="24"/>
  <c r="E67" i="24"/>
  <c r="G13" i="24"/>
  <c r="E15" i="24"/>
  <c r="G20" i="4"/>
  <c r="F17" i="4"/>
  <c r="G49" i="24"/>
  <c r="F34" i="24"/>
  <c r="G67" i="24"/>
  <c r="E51" i="24"/>
  <c r="F18" i="24"/>
  <c r="F42" i="24"/>
  <c r="F50" i="24"/>
  <c r="F25" i="4"/>
  <c r="F21" i="4"/>
  <c r="E27" i="24"/>
  <c r="G28" i="4"/>
  <c r="F38" i="24"/>
  <c r="F62" i="24"/>
  <c r="G65" i="24"/>
  <c r="E55" i="24"/>
  <c r="G53" i="24"/>
  <c r="G57" i="24"/>
  <c r="E59" i="24"/>
  <c r="F54" i="24"/>
  <c r="G29" i="24"/>
  <c r="G24" i="4"/>
  <c r="F26" i="24"/>
  <c r="G25" i="24"/>
  <c r="E11" i="32"/>
  <c r="E16" i="32"/>
  <c r="E15" i="32"/>
  <c r="E21" i="32"/>
  <c r="E13" i="32"/>
  <c r="E12" i="32"/>
  <c r="E14" i="32"/>
  <c r="E18" i="32"/>
  <c r="D27" i="23"/>
  <c r="J49" i="4"/>
  <c r="H49" i="4" s="1"/>
  <c r="J61" i="4"/>
  <c r="H61" i="4" s="1"/>
  <c r="J57" i="4"/>
  <c r="H57" i="4" s="1"/>
  <c r="J53" i="4"/>
  <c r="H53" i="4" s="1"/>
  <c r="J41" i="4"/>
  <c r="H41" i="4" s="1"/>
  <c r="J17" i="24"/>
  <c r="H17" i="24" s="1"/>
  <c r="C61" i="4"/>
  <c r="C57" i="4"/>
  <c r="C53" i="4"/>
  <c r="C49" i="4"/>
  <c r="C45" i="4"/>
  <c r="C63" i="4"/>
  <c r="C59" i="4"/>
  <c r="C55" i="4"/>
  <c r="C51" i="4"/>
  <c r="C47" i="4"/>
  <c r="C43" i="4"/>
  <c r="C39" i="4"/>
  <c r="C35" i="4"/>
  <c r="C33" i="4"/>
  <c r="C30" i="4"/>
  <c r="C28" i="4"/>
  <c r="C20" i="4"/>
  <c r="C18" i="4"/>
  <c r="C16" i="4"/>
  <c r="C14" i="4"/>
  <c r="C65" i="24"/>
  <c r="C63" i="24"/>
  <c r="C57" i="24"/>
  <c r="C55" i="24"/>
  <c r="C49" i="24"/>
  <c r="C47" i="24"/>
  <c r="C43" i="24"/>
  <c r="C41" i="24"/>
  <c r="C39" i="24"/>
  <c r="C33" i="24"/>
  <c r="C27" i="24"/>
  <c r="C21" i="24"/>
  <c r="C19" i="24"/>
  <c r="C41" i="4"/>
  <c r="C37" i="4"/>
  <c r="C26" i="4"/>
  <c r="C24" i="4"/>
  <c r="C22" i="4"/>
  <c r="C67" i="24"/>
  <c r="C61" i="24"/>
  <c r="C59" i="24"/>
  <c r="C53" i="24"/>
  <c r="C51" i="24"/>
  <c r="C45" i="24"/>
  <c r="C37" i="24"/>
  <c r="C35" i="24"/>
  <c r="C31" i="24"/>
  <c r="C29" i="24"/>
  <c r="C25" i="24"/>
  <c r="C23" i="24"/>
  <c r="C17" i="24"/>
  <c r="C15" i="24"/>
  <c r="C13" i="24"/>
  <c r="J21" i="24"/>
  <c r="H21" i="24" s="1"/>
  <c r="P30" i="24"/>
  <c r="N30" i="24" s="1"/>
  <c r="P31" i="4"/>
  <c r="N31" i="4" s="1"/>
  <c r="J61" i="24"/>
  <c r="H61" i="24" s="1"/>
  <c r="J53" i="24"/>
  <c r="H53" i="24" s="1"/>
  <c r="D67" i="5"/>
  <c r="C44" i="23"/>
  <c r="D39" i="23"/>
  <c r="C36" i="23"/>
  <c r="D31" i="23"/>
  <c r="C28" i="23"/>
  <c r="J65" i="24"/>
  <c r="H65" i="24" s="1"/>
  <c r="J57" i="24"/>
  <c r="H57" i="24" s="1"/>
  <c r="J49" i="24"/>
  <c r="H49" i="24" s="1"/>
  <c r="D43" i="23"/>
  <c r="C40" i="23"/>
  <c r="D35" i="23"/>
  <c r="C32" i="23"/>
  <c r="C24" i="23"/>
  <c r="J37" i="4"/>
  <c r="H37" i="4" s="1"/>
  <c r="J33" i="4"/>
  <c r="H33" i="4" s="1"/>
  <c r="P46" i="24"/>
  <c r="N46" i="24" s="1"/>
  <c r="E67" i="5"/>
  <c r="C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6" i="23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E45" i="23"/>
  <c r="C45" i="23"/>
  <c r="E44" i="23"/>
  <c r="E42" i="23"/>
  <c r="C42" i="23"/>
  <c r="D41" i="23"/>
  <c r="D40" i="23"/>
  <c r="E39" i="23"/>
  <c r="C39" i="23"/>
  <c r="D38" i="23"/>
  <c r="E37" i="23"/>
  <c r="C37" i="23"/>
  <c r="E36" i="23"/>
  <c r="E34" i="23"/>
  <c r="C34" i="23"/>
  <c r="D33" i="23"/>
  <c r="D32" i="23"/>
  <c r="E31" i="23"/>
  <c r="C31" i="23"/>
  <c r="D30" i="23"/>
  <c r="E29" i="23"/>
  <c r="C29" i="23"/>
  <c r="E28" i="23"/>
  <c r="E26" i="23"/>
  <c r="C26" i="23"/>
  <c r="D25" i="23"/>
  <c r="D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D45" i="23"/>
  <c r="D44" i="23"/>
  <c r="E43" i="23"/>
  <c r="C43" i="23"/>
  <c r="D42" i="23"/>
  <c r="E41" i="23"/>
  <c r="C41" i="23"/>
  <c r="E40" i="23"/>
  <c r="E38" i="23"/>
  <c r="C38" i="23"/>
  <c r="D37" i="23"/>
  <c r="D36" i="23"/>
  <c r="E35" i="23"/>
  <c r="C35" i="23"/>
  <c r="D34" i="23"/>
  <c r="E33" i="23"/>
  <c r="C33" i="23"/>
  <c r="E32" i="23"/>
  <c r="E30" i="23"/>
  <c r="C30" i="23"/>
  <c r="D29" i="23"/>
  <c r="D28" i="23"/>
  <c r="E27" i="23"/>
  <c r="C27" i="23"/>
  <c r="D26" i="23"/>
  <c r="E25" i="23"/>
  <c r="C25" i="23"/>
  <c r="E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P67" i="4"/>
  <c r="N67" i="4" s="1"/>
  <c r="F67" i="4"/>
  <c r="C67" i="4"/>
  <c r="F66" i="4"/>
  <c r="C66" i="4"/>
  <c r="P65" i="4"/>
  <c r="N65" i="4" s="1"/>
  <c r="G65" i="4"/>
  <c r="E65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C44" i="4"/>
  <c r="J43" i="4"/>
  <c r="H43" i="4" s="1"/>
  <c r="G42" i="4"/>
  <c r="E42" i="4"/>
  <c r="C40" i="4"/>
  <c r="J39" i="4"/>
  <c r="H39" i="4" s="1"/>
  <c r="G38" i="4"/>
  <c r="E38" i="4"/>
  <c r="C36" i="4"/>
  <c r="J35" i="4"/>
  <c r="H35" i="4" s="1"/>
  <c r="G34" i="4"/>
  <c r="E34" i="4"/>
  <c r="F32" i="4"/>
  <c r="C32" i="4"/>
  <c r="G31" i="4"/>
  <c r="E31" i="4"/>
  <c r="C29" i="4"/>
  <c r="F28" i="4"/>
  <c r="G27" i="4"/>
  <c r="E27" i="4"/>
  <c r="P26" i="4"/>
  <c r="N26" i="4" s="1"/>
  <c r="C25" i="4"/>
  <c r="F24" i="4"/>
  <c r="G67" i="4"/>
  <c r="E67" i="4"/>
  <c r="P66" i="4"/>
  <c r="N66" i="4" s="1"/>
  <c r="G66" i="4"/>
  <c r="E66" i="4"/>
  <c r="F65" i="4"/>
  <c r="C65" i="4"/>
  <c r="P64" i="4"/>
  <c r="N64" i="4" s="1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G44" i="4"/>
  <c r="E44" i="4"/>
  <c r="C42" i="4"/>
  <c r="G40" i="4"/>
  <c r="E40" i="4"/>
  <c r="C38" i="4"/>
  <c r="G36" i="4"/>
  <c r="E36" i="4"/>
  <c r="C34" i="4"/>
  <c r="P32" i="4"/>
  <c r="N32" i="4" s="1"/>
  <c r="G32" i="4"/>
  <c r="E32" i="4"/>
  <c r="F31" i="4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C48" i="24"/>
  <c r="J47" i="24"/>
  <c r="H47" i="24" s="1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6" i="24"/>
  <c r="G64" i="24"/>
  <c r="E64" i="24"/>
  <c r="C62" i="24"/>
  <c r="G60" i="24"/>
  <c r="E60" i="24"/>
  <c r="C58" i="24"/>
  <c r="G56" i="24"/>
  <c r="E56" i="24"/>
  <c r="C54" i="24"/>
  <c r="G52" i="24"/>
  <c r="E52" i="24"/>
  <c r="C50" i="24"/>
  <c r="G48" i="24"/>
  <c r="E48" i="24"/>
  <c r="F46" i="24"/>
  <c r="C46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C26" i="24"/>
  <c r="J25" i="24"/>
  <c r="H25" i="24" s="1"/>
  <c r="G24" i="24"/>
  <c r="E24" i="24"/>
  <c r="C22" i="24"/>
  <c r="G20" i="24"/>
  <c r="E20" i="24"/>
  <c r="C18" i="24"/>
  <c r="G16" i="24"/>
  <c r="E16" i="24"/>
  <c r="C14" i="24"/>
  <c r="J13" i="24"/>
  <c r="H13" i="24" s="1"/>
  <c r="P12" i="24"/>
  <c r="N12" i="24" s="1"/>
  <c r="G12" i="24"/>
  <c r="E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P47" i="24"/>
  <c r="F47" i="24"/>
  <c r="J46" i="24"/>
  <c r="P45" i="24"/>
  <c r="N45" i="24" s="1"/>
  <c r="E45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8" i="24"/>
  <c r="N48" i="24" s="1"/>
  <c r="F45" i="24"/>
  <c r="J45" i="24"/>
  <c r="H45" i="24" s="1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D37" i="24" s="1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G30" i="24"/>
  <c r="E30" i="24"/>
  <c r="J30" i="24"/>
  <c r="F29" i="24"/>
  <c r="J29" i="24"/>
  <c r="H29" i="24" s="1"/>
  <c r="J44" i="24"/>
  <c r="J42" i="24"/>
  <c r="D42" i="24" s="1"/>
  <c r="J40" i="24"/>
  <c r="J38" i="24"/>
  <c r="J36" i="24"/>
  <c r="J34" i="24"/>
  <c r="J32" i="24"/>
  <c r="C30" i="24"/>
  <c r="P29" i="24"/>
  <c r="N29" i="24" s="1"/>
  <c r="E29" i="24"/>
  <c r="P28" i="24"/>
  <c r="N28" i="24" s="1"/>
  <c r="E28" i="24"/>
  <c r="J28" i="24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D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6" i="4"/>
  <c r="J64" i="4"/>
  <c r="P63" i="4"/>
  <c r="D63" i="4" s="1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D55" i="4" s="1"/>
  <c r="F55" i="4"/>
  <c r="J54" i="4"/>
  <c r="H54" i="4" s="1"/>
  <c r="P53" i="4"/>
  <c r="F53" i="4"/>
  <c r="J52" i="4"/>
  <c r="H52" i="4" s="1"/>
  <c r="P51" i="4"/>
  <c r="F51" i="4"/>
  <c r="J50" i="4"/>
  <c r="H50" i="4" s="1"/>
  <c r="P49" i="4"/>
  <c r="F49" i="4"/>
  <c r="J48" i="4"/>
  <c r="H48" i="4" s="1"/>
  <c r="P47" i="4"/>
  <c r="D47" i="4" s="1"/>
  <c r="F47" i="4"/>
  <c r="C46" i="4"/>
  <c r="P45" i="4"/>
  <c r="N45" i="4" s="1"/>
  <c r="E45" i="4"/>
  <c r="J67" i="4"/>
  <c r="J65" i="4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E46" i="4"/>
  <c r="J46" i="4"/>
  <c r="F45" i="4"/>
  <c r="J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F30" i="4"/>
  <c r="J30" i="4"/>
  <c r="H30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J31" i="4"/>
  <c r="D31" i="4" s="1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D13" i="4" s="1"/>
  <c r="C66" i="23"/>
  <c r="C65" i="23"/>
  <c r="E45" i="5"/>
  <c r="C45" i="5"/>
  <c r="D17" i="4" l="1"/>
  <c r="D34" i="24"/>
  <c r="D65" i="24"/>
  <c r="D24" i="4"/>
  <c r="D31" i="24"/>
  <c r="D25" i="4"/>
  <c r="D38" i="24"/>
  <c r="D16" i="4"/>
  <c r="D39" i="24"/>
  <c r="D49" i="4"/>
  <c r="D26" i="4"/>
  <c r="D49" i="24"/>
  <c r="D21" i="4"/>
  <c r="D14" i="4"/>
  <c r="D32" i="4"/>
  <c r="D37" i="4"/>
  <c r="D65" i="4"/>
  <c r="D51" i="4"/>
  <c r="D59" i="4"/>
  <c r="D28" i="24"/>
  <c r="D61" i="24"/>
  <c r="D35" i="4"/>
  <c r="D43" i="4"/>
  <c r="D67" i="4"/>
  <c r="D57" i="4"/>
  <c r="D46" i="4"/>
  <c r="D29" i="4"/>
  <c r="E22" i="32"/>
  <c r="D17" i="24"/>
  <c r="D12" i="4"/>
  <c r="D18" i="4"/>
  <c r="D33" i="4"/>
  <c r="D41" i="4"/>
  <c r="D66" i="4"/>
  <c r="D21" i="24"/>
  <c r="D53" i="24"/>
  <c r="D57" i="24"/>
  <c r="D53" i="4"/>
  <c r="D61" i="4"/>
  <c r="D30" i="24"/>
  <c r="D46" i="24"/>
  <c r="D47" i="24"/>
  <c r="D51" i="24"/>
  <c r="D55" i="24"/>
  <c r="D59" i="24"/>
  <c r="D63" i="24"/>
  <c r="D67" i="24"/>
  <c r="D20" i="4"/>
  <c r="D28" i="4"/>
  <c r="D64" i="4"/>
  <c r="D32" i="24"/>
  <c r="D36" i="24"/>
  <c r="D40" i="24"/>
  <c r="D44" i="24"/>
  <c r="D35" i="24"/>
  <c r="D43" i="24"/>
  <c r="D13" i="24"/>
  <c r="D15" i="24"/>
  <c r="D19" i="24"/>
  <c r="D23" i="24"/>
  <c r="D25" i="24"/>
  <c r="D27" i="24"/>
  <c r="D33" i="24"/>
  <c r="D41" i="24"/>
  <c r="D15" i="4"/>
  <c r="D19" i="4"/>
  <c r="D23" i="4"/>
  <c r="D27" i="4"/>
  <c r="D45" i="4"/>
  <c r="N13" i="24"/>
  <c r="N17" i="24"/>
  <c r="N25" i="24"/>
  <c r="H28" i="24"/>
  <c r="H32" i="24"/>
  <c r="H35" i="24"/>
  <c r="H38" i="24"/>
  <c r="N51" i="24"/>
  <c r="N59" i="24"/>
  <c r="N67" i="24"/>
  <c r="H12" i="4"/>
  <c r="H15" i="4"/>
  <c r="H17" i="4"/>
  <c r="H19" i="4"/>
  <c r="H21" i="4"/>
  <c r="H22" i="4"/>
  <c r="H26" i="4"/>
  <c r="N37" i="4"/>
  <c r="N19" i="24"/>
  <c r="N27" i="24"/>
  <c r="H34" i="24"/>
  <c r="H39" i="24"/>
  <c r="H42" i="24"/>
  <c r="H43" i="24"/>
  <c r="N47" i="24"/>
  <c r="N55" i="24"/>
  <c r="N63" i="24"/>
  <c r="H16" i="4"/>
  <c r="H20" i="4"/>
  <c r="N33" i="4"/>
  <c r="N39" i="4"/>
  <c r="N47" i="4"/>
  <c r="N55" i="4"/>
  <c r="N63" i="4"/>
  <c r="E20" i="32" s="1"/>
  <c r="H66" i="4"/>
  <c r="H46" i="4"/>
  <c r="N53" i="4"/>
  <c r="N61" i="4"/>
  <c r="H64" i="4"/>
  <c r="H65" i="4"/>
  <c r="H67" i="4"/>
  <c r="N15" i="24"/>
  <c r="N23" i="24"/>
  <c r="H30" i="24"/>
  <c r="H31" i="24"/>
  <c r="H36" i="24"/>
  <c r="H37" i="24"/>
  <c r="N53" i="24"/>
  <c r="N61" i="24"/>
  <c r="H24" i="4"/>
  <c r="H29" i="4"/>
  <c r="H31" i="4"/>
  <c r="H32" i="4"/>
  <c r="N41" i="4"/>
  <c r="H12" i="24"/>
  <c r="N21" i="24"/>
  <c r="H33" i="24"/>
  <c r="H40" i="24"/>
  <c r="H41" i="24"/>
  <c r="H44" i="24"/>
  <c r="H46" i="24"/>
  <c r="N49" i="24"/>
  <c r="N57" i="24"/>
  <c r="N65" i="24"/>
  <c r="H13" i="4"/>
  <c r="H14" i="4"/>
  <c r="H18" i="4"/>
  <c r="H23" i="4"/>
  <c r="H25" i="4"/>
  <c r="H27" i="4"/>
  <c r="H28" i="4"/>
  <c r="N35" i="4"/>
  <c r="N43" i="4"/>
  <c r="N51" i="4"/>
  <c r="N59" i="4"/>
  <c r="H45" i="4"/>
  <c r="N49" i="4"/>
  <c r="N57" i="4"/>
  <c r="D30" i="4"/>
  <c r="D14" i="24"/>
  <c r="D16" i="24"/>
  <c r="D18" i="24"/>
  <c r="D20" i="24"/>
  <c r="D22" i="24"/>
  <c r="D24" i="24"/>
  <c r="D26" i="24"/>
  <c r="D45" i="24"/>
  <c r="D48" i="24"/>
  <c r="D50" i="24"/>
  <c r="D52" i="24"/>
  <c r="D54" i="24"/>
  <c r="D56" i="24"/>
  <c r="D58" i="24"/>
  <c r="D60" i="24"/>
  <c r="D62" i="24"/>
  <c r="D64" i="24"/>
  <c r="D66" i="24"/>
  <c r="D29" i="24"/>
  <c r="D34" i="4"/>
  <c r="D36" i="4"/>
  <c r="D38" i="4"/>
  <c r="D40" i="4"/>
  <c r="D42" i="4"/>
  <c r="D44" i="4"/>
  <c r="D48" i="4"/>
  <c r="D50" i="4"/>
  <c r="D52" i="4"/>
  <c r="D54" i="4"/>
  <c r="D56" i="4"/>
  <c r="D58" i="4"/>
  <c r="D60" i="4"/>
  <c r="D62" i="4"/>
  <c r="E23" i="32" l="1"/>
  <c r="E19" i="32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<sst xmlns="http://schemas.openxmlformats.org/spreadsheetml/2006/main" count="2706" uniqueCount="269">
  <si>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</si>
  <si>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</si>
  <si>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</si>
  <si>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</si>
  <si>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</si>
  <si>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</si>
  <si>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</si>
  <si>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</si>
  <si>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</si>
  <si>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</si>
  <si>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</si>
  <si>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</si>
  <si>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</si>
  <si>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</si>
  <si>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</si>
  <si>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</si>
  <si>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</si>
  <si>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</si>
  <si>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</si>
  <si>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</si>
  <si>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</si>
  <si>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</si>
  <si>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</si>
  <si>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</si>
  <si>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</si>
  <si>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</si>
  <si>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</si>
  <si>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</si>
  <si>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</si>
  <si>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</si>
  <si>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</si>
  <si>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</si>
  <si>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</si>
  <si>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</si>
  <si>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</si>
  <si>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</si>
  <si>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</si>
  <si>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</si>
  <si>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</si>
  <si>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</si>
  <si>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</si>
  <si>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</si>
  <si>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</si>
  <si>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</si>
  <si>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</si>
  <si>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</si>
  <si>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</si>
  <si>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</si>
  <si>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</si>
  <si>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</si>
  <si>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</si>
  <si>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</si>
  <si>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</si>
  <si>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</si>
  <si>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</si>
  <si>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</si>
  <si>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</si>
  <si>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</si>
  <si>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</si>
  <si>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</si>
  <si>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</si>
  <si>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</si>
  <si>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</si>
  <si>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</si>
  <si>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</si>
  <si>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</si>
  <si>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</si>
  <si>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</si>
  <si>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</si>
  <si>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</si>
  <si>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</si>
  <si>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</si>
  <si>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</si>
  <si>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</si>
  <si>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</si>
  <si>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</si>
  <si>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</si>
  <si>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</si>
  <si>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</si>
  <si>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</si>
  <si>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</si>
  <si>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</si>
  <si>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</si>
  <si>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</si>
  <si>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</si>
  <si>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</si>
  <si>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</si>
  <si>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</si>
  <si>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</si>
  <si>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</si>
  <si>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</si>
  <si>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</si>
  <si>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</si>
  <si>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</si>
  <si>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</si>
  <si>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</si>
  <si>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</si>
  <si>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</si>
  <si>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</si>
  <si>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</si>
  <si>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</si>
  <si>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</si>
  <si>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</si>
  <si>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</si>
  <si>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</si>
  <si>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</si>
  <si>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</si>
  <si>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</si>
  <si>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</si>
  <si>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</si>
  <si>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</si>
  <si>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</si>
  <si>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</si>
  <si>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</si>
  <si>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</si>
  <si>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</si>
  <si>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</si>
  <si>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</si>
  <si>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</si>
  <si>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</si>
  <si>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</si>
  <si>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</si>
  <si>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</si>
  <si>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</si>
  <si>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</si>
  <si>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</si>
  <si>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</si>
  <si>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</si>
  <si>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</si>
  <si>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</si>
  <si>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Сумська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</si>
  <si>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</si>
  <si>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</si>
  <si>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</si>
  <si>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</si>
  <si>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</si>
  <si>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</si>
  <si>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</si>
  <si>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</si>
  <si>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</si>
  <si>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</si>
  <si>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</si>
  <si>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</si>
  <si>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</si>
  <si>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</si>
  <si>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</si>
  <si>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</si>
  <si>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</si>
  <si>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</si>
  <si>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</si>
  <si>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</si>
  <si>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</si>
  <si>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</si>
  <si>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</si>
  <si>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</si>
  <si>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</si>
  <si>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</si>
  <si>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</si>
  <si>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</si>
  <si>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</si>
  <si>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</si>
  <si>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</si>
  <si>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</si>
  <si>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</si>
  <si>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</si>
  <si>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</si>
  <si>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</si>
  <si>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</si>
  <si>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</si>
  <si>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</si>
  <si>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</si>
  <si>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</si>
  <si>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</si>
  <si>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</si>
  <si>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</si>
  <si>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</si>
  <si>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</si>
  <si>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</si>
  <si>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</si>
  <si>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</si>
  <si>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</si>
  <si>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</si>
  <si>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</si>
  <si>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</si>
  <si>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Сумської 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</si>
  <si>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</si>
  <si>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</si>
  <si>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</si>
  <si>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</si>
  <si>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</si>
  <si>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</si>
  <si>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</si>
  <si>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</si>
  <si>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</si>
  <si>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</si>
  <si>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</si>
  <si>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</si>
  <si>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</si>
  <si>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</si>
  <si>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</si>
  <si>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</si>
  <si>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</si>
  <si>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</si>
  <si>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</si>
  <si>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</si>
  <si>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</si>
  <si>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</si>
  <si>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</si>
  <si>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</si>
  <si>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</si>
  <si>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</si>
  <si>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</si>
  <si>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</si>
  <si>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</si>
  <si>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</si>
  <si>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</si>
  <si>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</si>
  <si>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</si>
  <si>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</si>
  <si>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</si>
  <si>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</si>
  <si>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</si>
  <si>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</si>
  <si>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</si>
  <si>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</si>
  <si>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</si>
  <si>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</si>
  <si>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</si>
  <si>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</si>
  <si>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</si>
  <si>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</si>
  <si>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</si>
  <si>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</si>
  <si>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</si>
  <si>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</si>
  <si>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</si>
  <si>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</si>
  <si>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</si>
  <si>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</si>
  <si>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</si>
  <si>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</si>
  <si>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</si>
  <si>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</si>
  <si>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</si>
  <si>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</si>
  <si>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</si>
  <si>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</si>
  <si>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</si>
  <si>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</si>
  <si>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</si>
  <si>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</si>
  <si>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</si>
  <si>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</si>
  <si>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</si>
  <si>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</si>
  <si>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</si>
  <si>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АТ "БАНК "УКРАЇНСЬКИЙ КАПІТАЛ"</t>
  </si>
  <si>
    <t>АТ "РВС БАНК"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</si>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</sst>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160</v>
      </c>
    </row>
    <row r="2" spans="1:2" ht="19.5" customHeight="1">
      <c r="A2" s="3" t="s">
        <v>161</v>
      </c>
    </row>
    <row r="3" spans="1:2" ht="19.5" customHeight="1">
      <c r="A3" s="54" t="s">
        <v>91</v>
      </c>
      <c r="B3" s="55" t="s">
        <v>71</v>
      </c>
    </row>
    <row r="4" spans="1:2" ht="19.5" customHeight="1">
      <c r="A4" s="54" t="s">
        <v>92</v>
      </c>
      <c r="B4" s="55" t="s">
        <v>81</v>
      </c>
    </row>
    <row r="5" spans="1:2" ht="19.5" customHeight="1">
      <c r="A5" s="54" t="s">
        <v>93</v>
      </c>
      <c r="B5" s="55" t="s">
        <v>80</v>
      </c>
    </row>
    <row r="6" spans="1:2" ht="19.5" customHeight="1">
      <c r="A6" s="54" t="s">
        <v>94</v>
      </c>
      <c r="B6" s="55" t="s">
        <v>72</v>
      </c>
    </row>
    <row r="7" spans="1:2" ht="19.5" customHeight="1">
      <c r="A7" s="54" t="s">
        <v>95</v>
      </c>
      <c r="B7" s="55" t="s">
        <v>73</v>
      </c>
    </row>
    <row r="8" spans="1:2" ht="19.5" customHeight="1">
      <c r="A8" s="54" t="s">
        <v>96</v>
      </c>
      <c r="B8" s="55" t="s">
        <v>75</v>
      </c>
    </row>
    <row r="9" spans="1:2" ht="19.5" customHeight="1">
      <c r="A9" s="3" t="s">
        <v>162</v>
      </c>
      <c r="B9" s="55"/>
    </row>
    <row r="10" spans="1:2" ht="19.5" customHeight="1">
      <c r="A10" s="54" t="s">
        <v>97</v>
      </c>
      <c r="B10" s="55" t="s">
        <v>76</v>
      </c>
    </row>
    <row r="11" spans="1:2" ht="19.5" customHeight="1">
      <c r="A11" s="54" t="s">
        <v>98</v>
      </c>
      <c r="B11" s="55" t="s">
        <v>84</v>
      </c>
    </row>
    <row r="12" spans="1:2" ht="19.5" customHeight="1">
      <c r="A12" s="54" t="s">
        <v>99</v>
      </c>
      <c r="B12" s="56" t="s">
        <v>85</v>
      </c>
    </row>
    <row r="13" spans="1:2" ht="19.5" customHeight="1">
      <c r="A13" s="54" t="s">
        <v>100</v>
      </c>
      <c r="B13" s="55" t="s">
        <v>77</v>
      </c>
    </row>
    <row r="14" spans="1:2" ht="19.5" customHeight="1">
      <c r="A14" s="3" t="s">
        <v>163</v>
      </c>
      <c r="B14" s="55"/>
    </row>
    <row r="15" spans="1:2" ht="19.5" customHeight="1">
      <c r="A15" s="57" t="s">
        <v>86</v>
      </c>
      <c r="B15" s="55"/>
    </row>
    <row r="16" spans="1:2" ht="19.5" customHeight="1">
      <c r="A16" s="54" t="s">
        <v>101</v>
      </c>
      <c r="B16" s="55" t="s">
        <v>88</v>
      </c>
    </row>
    <row r="17" spans="1:6" ht="19.5" customHeight="1">
      <c r="A17" s="54" t="s">
        <v>102</v>
      </c>
      <c r="B17" s="55" t="s">
        <v>85</v>
      </c>
    </row>
    <row r="18" spans="1:6" ht="19.5" customHeight="1">
      <c r="A18" s="54" t="s">
        <v>103</v>
      </c>
      <c r="B18" s="55" t="s">
        <v>89</v>
      </c>
    </row>
    <row r="19" spans="1:6" ht="19.5" customHeight="1">
      <c r="A19" s="54" t="s">
        <v>104</v>
      </c>
      <c r="B19" s="55" t="s">
        <v>90</v>
      </c>
    </row>
    <row r="20" spans="1:6" ht="19.5" customHeight="1">
      <c r="A20" s="57" t="s">
        <v>87</v>
      </c>
      <c r="B20" s="55"/>
    </row>
    <row r="21" spans="1:6" ht="19.5" customHeight="1">
      <c r="A21" s="54" t="s">
        <v>105</v>
      </c>
      <c r="B21" s="55" t="s">
        <v>88</v>
      </c>
    </row>
    <row r="22" spans="1:6" ht="19.5" customHeight="1">
      <c r="A22" s="54" t="s">
        <v>106</v>
      </c>
      <c r="B22" s="55" t="s">
        <v>85</v>
      </c>
    </row>
    <row r="23" spans="1:6" ht="19.5" customHeight="1">
      <c r="A23" s="58" t="s">
        <v>127</v>
      </c>
      <c r="E23" s="55"/>
    </row>
    <row r="24" spans="1:6">
      <c r="A24" s="151" t="s">
        <v>192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6640625" style="17" bestFit="1" customWidth="1"/>
    <col min="5" max="9" width="7.109375" style="17" customWidth="1"/>
    <col min="10" max="10" width="8.6640625" style="17" bestFit="1" customWidth="1"/>
    <col min="11" max="15" width="7.109375" style="17" customWidth="1"/>
    <col min="16" max="16" width="8.6640625" style="17" bestFit="1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131</v>
      </c>
    </row>
    <row r="2" spans="1:24" s="11" customFormat="1" ht="5.25" customHeight="1">
      <c r="A2" s="43"/>
    </row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10" t="s">
        <v>130</v>
      </c>
      <c r="B4" s="221"/>
      <c r="C4" s="221"/>
      <c r="D4" s="210"/>
      <c r="E4" s="221"/>
      <c r="F4" s="221"/>
    </row>
    <row r="5" spans="1:24" ht="12.75" customHeight="1">
      <c r="A5" s="30" t="s">
        <v>230</v>
      </c>
      <c r="B5" s="30"/>
      <c r="C5" s="30"/>
      <c r="D5" s="29"/>
      <c r="E5" s="29"/>
      <c r="F5" s="29"/>
    </row>
    <row r="6" spans="1:24" s="18" customFormat="1" ht="12.75" customHeight="1">
      <c r="A6" s="193" t="s">
        <v>0</v>
      </c>
      <c r="B6" s="182" t="s">
        <v>15</v>
      </c>
      <c r="C6" s="196" t="s">
        <v>7</v>
      </c>
      <c r="D6" s="196"/>
      <c r="E6" s="196"/>
      <c r="F6" s="196"/>
      <c r="G6" s="196"/>
      <c r="H6" s="19"/>
      <c r="I6" s="196" t="s">
        <v>2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4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4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4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4" hidden="1" outlineLevel="1">
      <c r="A11" s="9">
        <v>40544</v>
      </c>
      <c r="B11" s="35">
        <v>770.34085076999997</v>
      </c>
      <c r="C11" s="35">
        <f>I11+O11</f>
        <v>540.67226664000009</v>
      </c>
      <c r="D11" s="35">
        <f>J11+P11</f>
        <v>229.66858413</v>
      </c>
      <c r="E11" s="35">
        <f>K11+Q11</f>
        <v>127.48295468000001</v>
      </c>
      <c r="F11" s="35">
        <f>L11+R11</f>
        <v>96.644076519999999</v>
      </c>
      <c r="G11" s="35">
        <f>M11+S11</f>
        <v>5.5415529299999999</v>
      </c>
      <c r="H11" s="35">
        <f>SUM(I11:J11)</f>
        <v>554.57993689</v>
      </c>
      <c r="I11" s="35">
        <v>401.52649813000005</v>
      </c>
      <c r="J11" s="35">
        <f>SUM(K11:M11)</f>
        <v>153.05343876000001</v>
      </c>
      <c r="K11" s="35">
        <v>65.826596750000007</v>
      </c>
      <c r="L11" s="35">
        <v>81.685289080000004</v>
      </c>
      <c r="M11" s="35">
        <v>5.5415529299999999</v>
      </c>
      <c r="N11" s="35">
        <f>SUM(O11:P11)</f>
        <v>215.76091387999998</v>
      </c>
      <c r="O11" s="35">
        <v>139.14576850999998</v>
      </c>
      <c r="P11" s="35">
        <f>SUM(Q11:S11)</f>
        <v>76.615145369999993</v>
      </c>
      <c r="Q11" s="35">
        <v>61.656357929999999</v>
      </c>
      <c r="R11" s="35">
        <v>14.95878744</v>
      </c>
      <c r="S11" s="35">
        <v>0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794.85028438000006</v>
      </c>
      <c r="C12" s="35">
        <f t="shared" ref="C12:C67" si="0">I12+O12</f>
        <v>550.83001145000003</v>
      </c>
      <c r="D12" s="35">
        <f t="shared" ref="D12:D67" si="1">J12+P12</f>
        <v>244.02027293000003</v>
      </c>
      <c r="E12" s="35">
        <f t="shared" ref="E12:E67" si="2">K12+Q12</f>
        <v>139.08991952</v>
      </c>
      <c r="F12" s="35">
        <f t="shared" ref="F12:F67" si="3">L12+R12</f>
        <v>99.364850329999996</v>
      </c>
      <c r="G12" s="35">
        <f t="shared" ref="G12:G67" si="4">M12+S12</f>
        <v>5.56550308</v>
      </c>
      <c r="H12" s="35">
        <f t="shared" ref="H12:H67" si="5">SUM(I12:J12)</f>
        <v>621.75408200000004</v>
      </c>
      <c r="I12" s="35">
        <v>451.05909143000002</v>
      </c>
      <c r="J12" s="35">
        <f t="shared" ref="J12:J67" si="6">SUM(K12:M12)</f>
        <v>170.69499057000002</v>
      </c>
      <c r="K12" s="35">
        <v>81.097102620000001</v>
      </c>
      <c r="L12" s="35">
        <v>84.032384870000001</v>
      </c>
      <c r="M12" s="35">
        <v>5.56550308</v>
      </c>
      <c r="N12" s="35">
        <f t="shared" ref="N12:N67" si="7">SUM(O12:P12)</f>
        <v>173.09620238000002</v>
      </c>
      <c r="O12" s="35">
        <v>99.770920020000005</v>
      </c>
      <c r="P12" s="35">
        <f t="shared" ref="P12:P67" si="8">SUM(Q12:S12)</f>
        <v>73.325282360000003</v>
      </c>
      <c r="Q12" s="35">
        <v>57.992816900000001</v>
      </c>
      <c r="R12" s="35">
        <v>15.33246546</v>
      </c>
      <c r="S12" s="35">
        <v>0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792.02178355000001</v>
      </c>
      <c r="C13" s="35">
        <f t="shared" si="0"/>
        <v>548.23513817000003</v>
      </c>
      <c r="D13" s="35">
        <f t="shared" si="1"/>
        <v>243.78664538000001</v>
      </c>
      <c r="E13" s="35">
        <f t="shared" si="2"/>
        <v>141.14350949999999</v>
      </c>
      <c r="F13" s="35">
        <f t="shared" si="3"/>
        <v>96.905859969999995</v>
      </c>
      <c r="G13" s="35">
        <f t="shared" si="4"/>
        <v>5.7372759100000001</v>
      </c>
      <c r="H13" s="35">
        <f t="shared" si="5"/>
        <v>633.08944072000008</v>
      </c>
      <c r="I13" s="35">
        <v>463.43451290000002</v>
      </c>
      <c r="J13" s="35">
        <f t="shared" si="6"/>
        <v>169.65492782000001</v>
      </c>
      <c r="K13" s="35">
        <v>82.769613180000007</v>
      </c>
      <c r="L13" s="35">
        <v>81.148038729999996</v>
      </c>
      <c r="M13" s="35">
        <v>5.7372759100000001</v>
      </c>
      <c r="N13" s="35">
        <f t="shared" si="7"/>
        <v>158.93234282999998</v>
      </c>
      <c r="O13" s="35">
        <v>84.800625269999998</v>
      </c>
      <c r="P13" s="35">
        <f t="shared" si="8"/>
        <v>74.131717559999998</v>
      </c>
      <c r="Q13" s="35">
        <v>58.37389632</v>
      </c>
      <c r="R13" s="35">
        <v>15.75782124</v>
      </c>
      <c r="S13" s="35">
        <v>0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708.69787166000015</v>
      </c>
      <c r="C14" s="35">
        <f t="shared" si="0"/>
        <v>460.64867821000001</v>
      </c>
      <c r="D14" s="35">
        <f t="shared" si="1"/>
        <v>248.04919344999999</v>
      </c>
      <c r="E14" s="35">
        <f t="shared" si="2"/>
        <v>138.57426526999998</v>
      </c>
      <c r="F14" s="35">
        <f t="shared" si="3"/>
        <v>104.02216054</v>
      </c>
      <c r="G14" s="35">
        <f t="shared" si="4"/>
        <v>5.4527676400000002</v>
      </c>
      <c r="H14" s="35">
        <f t="shared" si="5"/>
        <v>549.09466771000007</v>
      </c>
      <c r="I14" s="35">
        <v>380.28780189000003</v>
      </c>
      <c r="J14" s="35">
        <f t="shared" si="6"/>
        <v>168.80686581999998</v>
      </c>
      <c r="K14" s="35">
        <v>81.792357229999993</v>
      </c>
      <c r="L14" s="35">
        <v>81.561740950000001</v>
      </c>
      <c r="M14" s="35">
        <v>5.4527676400000002</v>
      </c>
      <c r="N14" s="35">
        <f t="shared" si="7"/>
        <v>159.60320395000002</v>
      </c>
      <c r="O14" s="35">
        <v>80.360876320000003</v>
      </c>
      <c r="P14" s="35">
        <f t="shared" si="8"/>
        <v>79.242327630000005</v>
      </c>
      <c r="Q14" s="35">
        <v>56.781908039999998</v>
      </c>
      <c r="R14" s="35">
        <v>22.460419590000001</v>
      </c>
      <c r="S14" s="35">
        <v>0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703.44164753999996</v>
      </c>
      <c r="C15" s="35">
        <f t="shared" si="0"/>
        <v>453.86688072999993</v>
      </c>
      <c r="D15" s="35">
        <f t="shared" si="1"/>
        <v>249.57476680999997</v>
      </c>
      <c r="E15" s="35">
        <f t="shared" si="2"/>
        <v>140.93763787</v>
      </c>
      <c r="F15" s="35">
        <f t="shared" si="3"/>
        <v>101.75512803000001</v>
      </c>
      <c r="G15" s="35">
        <f t="shared" si="4"/>
        <v>6.8820009100000004</v>
      </c>
      <c r="H15" s="35">
        <f t="shared" si="5"/>
        <v>549.91576611999994</v>
      </c>
      <c r="I15" s="35">
        <v>389.32688694999996</v>
      </c>
      <c r="J15" s="35">
        <f t="shared" si="6"/>
        <v>160.58887916999998</v>
      </c>
      <c r="K15" s="35">
        <v>73.657733019999995</v>
      </c>
      <c r="L15" s="35">
        <v>80.049145240000001</v>
      </c>
      <c r="M15" s="35">
        <v>6.8820009100000004</v>
      </c>
      <c r="N15" s="35">
        <f t="shared" si="7"/>
        <v>153.52588141999999</v>
      </c>
      <c r="O15" s="35">
        <v>64.539993780000003</v>
      </c>
      <c r="P15" s="35">
        <f t="shared" si="8"/>
        <v>88.985887639999987</v>
      </c>
      <c r="Q15" s="35">
        <v>67.279904849999994</v>
      </c>
      <c r="R15" s="35">
        <v>21.70598279</v>
      </c>
      <c r="S15" s="35">
        <v>0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689.35577398000009</v>
      </c>
      <c r="C16" s="35">
        <f t="shared" si="0"/>
        <v>444.14109281999998</v>
      </c>
      <c r="D16" s="35">
        <f t="shared" si="1"/>
        <v>245.21468116000005</v>
      </c>
      <c r="E16" s="35">
        <f t="shared" si="2"/>
        <v>153.78129677999999</v>
      </c>
      <c r="F16" s="35">
        <f t="shared" si="3"/>
        <v>84.554646900000009</v>
      </c>
      <c r="G16" s="35">
        <f t="shared" si="4"/>
        <v>6.8787374799999998</v>
      </c>
      <c r="H16" s="35">
        <f t="shared" si="5"/>
        <v>536.49089160000005</v>
      </c>
      <c r="I16" s="35">
        <v>376.66160618999999</v>
      </c>
      <c r="J16" s="35">
        <f t="shared" si="6"/>
        <v>159.82928541000004</v>
      </c>
      <c r="K16" s="35">
        <v>90.344143490000008</v>
      </c>
      <c r="L16" s="35">
        <v>62.606404440000006</v>
      </c>
      <c r="M16" s="35">
        <v>6.8787374799999998</v>
      </c>
      <c r="N16" s="35">
        <f t="shared" si="7"/>
        <v>152.86488237999998</v>
      </c>
      <c r="O16" s="35">
        <v>67.479486629999997</v>
      </c>
      <c r="P16" s="35">
        <f t="shared" si="8"/>
        <v>85.385395750000001</v>
      </c>
      <c r="Q16" s="35">
        <v>63.437153289999998</v>
      </c>
      <c r="R16" s="35">
        <v>21.948242459999999</v>
      </c>
      <c r="S16" s="35">
        <v>0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749.03254074999995</v>
      </c>
      <c r="C17" s="35">
        <f t="shared" si="0"/>
        <v>449.49880342</v>
      </c>
      <c r="D17" s="35">
        <f t="shared" si="1"/>
        <v>299.53373733000001</v>
      </c>
      <c r="E17" s="35">
        <f t="shared" si="2"/>
        <v>209.63403941999999</v>
      </c>
      <c r="F17" s="35">
        <f t="shared" si="3"/>
        <v>82.483941029999997</v>
      </c>
      <c r="G17" s="35">
        <f t="shared" si="4"/>
        <v>7.41575688</v>
      </c>
      <c r="H17" s="35">
        <f t="shared" si="5"/>
        <v>577.96331923000002</v>
      </c>
      <c r="I17" s="35">
        <v>380.33918825000001</v>
      </c>
      <c r="J17" s="35">
        <f t="shared" si="6"/>
        <v>197.62413098000002</v>
      </c>
      <c r="K17" s="35">
        <v>125.50547774</v>
      </c>
      <c r="L17" s="35">
        <v>64.702896359999997</v>
      </c>
      <c r="M17" s="35">
        <v>7.41575688</v>
      </c>
      <c r="N17" s="35">
        <f t="shared" si="7"/>
        <v>171.06922151999999</v>
      </c>
      <c r="O17" s="35">
        <v>69.159615169999995</v>
      </c>
      <c r="P17" s="35">
        <f t="shared" si="8"/>
        <v>101.90960634999999</v>
      </c>
      <c r="Q17" s="35">
        <v>84.12856167999999</v>
      </c>
      <c r="R17" s="35">
        <v>17.78104467</v>
      </c>
      <c r="S17" s="35">
        <v>0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780.36913974000004</v>
      </c>
      <c r="C18" s="35">
        <f t="shared" si="0"/>
        <v>502.79036371999996</v>
      </c>
      <c r="D18" s="35">
        <f t="shared" si="1"/>
        <v>277.57877601999996</v>
      </c>
      <c r="E18" s="35">
        <f t="shared" si="2"/>
        <v>182.94157472999999</v>
      </c>
      <c r="F18" s="35">
        <f t="shared" si="3"/>
        <v>88.684953549999989</v>
      </c>
      <c r="G18" s="35">
        <f t="shared" si="4"/>
        <v>5.9522477399999998</v>
      </c>
      <c r="H18" s="35">
        <f t="shared" si="5"/>
        <v>596.53550865</v>
      </c>
      <c r="I18" s="35">
        <v>405.65272027999998</v>
      </c>
      <c r="J18" s="35">
        <f t="shared" si="6"/>
        <v>190.88278836999999</v>
      </c>
      <c r="K18" s="35">
        <v>114.20879507999999</v>
      </c>
      <c r="L18" s="35">
        <v>70.721745549999994</v>
      </c>
      <c r="M18" s="35">
        <v>5.9522477399999998</v>
      </c>
      <c r="N18" s="35">
        <f t="shared" si="7"/>
        <v>183.83363109000001</v>
      </c>
      <c r="O18" s="35">
        <v>97.137643440000005</v>
      </c>
      <c r="P18" s="35">
        <f t="shared" si="8"/>
        <v>86.695987650000006</v>
      </c>
      <c r="Q18" s="35">
        <v>68.732779649999998</v>
      </c>
      <c r="R18" s="35">
        <v>17.963208000000002</v>
      </c>
      <c r="S18" s="35">
        <v>0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724.0066212700001</v>
      </c>
      <c r="C19" s="35">
        <f t="shared" si="0"/>
        <v>475.90312377999999</v>
      </c>
      <c r="D19" s="35">
        <f t="shared" si="1"/>
        <v>248.10349749</v>
      </c>
      <c r="E19" s="35">
        <f t="shared" si="2"/>
        <v>146.30292499000001</v>
      </c>
      <c r="F19" s="35">
        <f t="shared" si="3"/>
        <v>96.150022520000007</v>
      </c>
      <c r="G19" s="35">
        <f t="shared" si="4"/>
        <v>5.6505499800000001</v>
      </c>
      <c r="H19" s="35">
        <f t="shared" si="5"/>
        <v>570.99075526000001</v>
      </c>
      <c r="I19" s="35">
        <v>394.83710170000001</v>
      </c>
      <c r="J19" s="35">
        <f t="shared" si="6"/>
        <v>176.15365356000001</v>
      </c>
      <c r="K19" s="35">
        <v>91.367144319999994</v>
      </c>
      <c r="L19" s="35">
        <v>79.135959260000007</v>
      </c>
      <c r="M19" s="35">
        <v>5.6505499800000001</v>
      </c>
      <c r="N19" s="35">
        <f t="shared" si="7"/>
        <v>153.01586601</v>
      </c>
      <c r="O19" s="35">
        <v>81.066022079999996</v>
      </c>
      <c r="P19" s="35">
        <f t="shared" si="8"/>
        <v>71.94984393</v>
      </c>
      <c r="Q19" s="35">
        <v>54.93578067</v>
      </c>
      <c r="R19" s="35">
        <v>17.01406326</v>
      </c>
      <c r="S19" s="35">
        <v>0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877.17538380000008</v>
      </c>
      <c r="C20" s="35">
        <f t="shared" si="0"/>
        <v>605.69305143999998</v>
      </c>
      <c r="D20" s="35">
        <f t="shared" si="1"/>
        <v>271.48233235999999</v>
      </c>
      <c r="E20" s="35">
        <f t="shared" si="2"/>
        <v>168.63297318000002</v>
      </c>
      <c r="F20" s="35">
        <f t="shared" si="3"/>
        <v>96.444597580000007</v>
      </c>
      <c r="G20" s="35">
        <f t="shared" si="4"/>
        <v>6.4047615999999996</v>
      </c>
      <c r="H20" s="35">
        <f t="shared" si="5"/>
        <v>706.91810685999997</v>
      </c>
      <c r="I20" s="35">
        <v>511.70324320999998</v>
      </c>
      <c r="J20" s="35">
        <f t="shared" si="6"/>
        <v>195.21486365000001</v>
      </c>
      <c r="K20" s="35">
        <v>110.06565778000001</v>
      </c>
      <c r="L20" s="35">
        <v>78.744444270000002</v>
      </c>
      <c r="M20" s="35">
        <v>6.4047615999999996</v>
      </c>
      <c r="N20" s="35">
        <f t="shared" si="7"/>
        <v>170.25727694</v>
      </c>
      <c r="O20" s="35">
        <v>93.989808229999994</v>
      </c>
      <c r="P20" s="35">
        <f t="shared" si="8"/>
        <v>76.267468710000003</v>
      </c>
      <c r="Q20" s="35">
        <v>58.567315399999998</v>
      </c>
      <c r="R20" s="35">
        <v>17.700153310000001</v>
      </c>
      <c r="S20" s="35">
        <v>0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902.48358206000012</v>
      </c>
      <c r="C21" s="35">
        <f t="shared" si="0"/>
        <v>571.63098262000005</v>
      </c>
      <c r="D21" s="35">
        <f t="shared" si="1"/>
        <v>330.85259944000001</v>
      </c>
      <c r="E21" s="35">
        <f t="shared" si="2"/>
        <v>235.07605848</v>
      </c>
      <c r="F21" s="35">
        <f t="shared" si="3"/>
        <v>89.387383589999999</v>
      </c>
      <c r="G21" s="35">
        <f t="shared" si="4"/>
        <v>6.3891573699999995</v>
      </c>
      <c r="H21" s="35">
        <f t="shared" si="5"/>
        <v>707.26263371999994</v>
      </c>
      <c r="I21" s="35">
        <v>499.78318480000002</v>
      </c>
      <c r="J21" s="35">
        <f t="shared" si="6"/>
        <v>207.47944891999998</v>
      </c>
      <c r="K21" s="35">
        <v>128.42892413999999</v>
      </c>
      <c r="L21" s="35">
        <v>72.661367409999997</v>
      </c>
      <c r="M21" s="35">
        <v>6.3891573699999995</v>
      </c>
      <c r="N21" s="35">
        <f t="shared" si="7"/>
        <v>195.22094834000001</v>
      </c>
      <c r="O21" s="35">
        <v>71.847797819999997</v>
      </c>
      <c r="P21" s="35">
        <f t="shared" si="8"/>
        <v>123.37315052000001</v>
      </c>
      <c r="Q21" s="35">
        <v>106.64713434000001</v>
      </c>
      <c r="R21" s="35">
        <v>16.726016179999998</v>
      </c>
      <c r="S21" s="35">
        <v>0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986.69124371999987</v>
      </c>
      <c r="C22" s="35">
        <f t="shared" si="0"/>
        <v>609.47827207</v>
      </c>
      <c r="D22" s="35">
        <f t="shared" si="1"/>
        <v>377.21297164999999</v>
      </c>
      <c r="E22" s="35">
        <f t="shared" si="2"/>
        <v>284.53902882</v>
      </c>
      <c r="F22" s="35">
        <f t="shared" si="3"/>
        <v>87.391919380000004</v>
      </c>
      <c r="G22" s="35">
        <f t="shared" si="4"/>
        <v>5.2820234499999996</v>
      </c>
      <c r="H22" s="35">
        <f t="shared" si="5"/>
        <v>719.69323910000003</v>
      </c>
      <c r="I22" s="35">
        <v>475.79119266999999</v>
      </c>
      <c r="J22" s="35">
        <f t="shared" si="6"/>
        <v>243.90204642999998</v>
      </c>
      <c r="K22" s="35">
        <v>175.53914616</v>
      </c>
      <c r="L22" s="35">
        <v>63.08087682</v>
      </c>
      <c r="M22" s="35">
        <v>5.2820234499999996</v>
      </c>
      <c r="N22" s="35">
        <f t="shared" si="7"/>
        <v>266.99800461999996</v>
      </c>
      <c r="O22" s="35">
        <v>133.68707939999999</v>
      </c>
      <c r="P22" s="35">
        <f t="shared" si="8"/>
        <v>133.31092522</v>
      </c>
      <c r="Q22" s="35">
        <v>108.99988266</v>
      </c>
      <c r="R22" s="35">
        <v>24.311042560000001</v>
      </c>
      <c r="S22" s="35">
        <v>0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929.77222631000006</v>
      </c>
      <c r="C23" s="35">
        <f t="shared" si="0"/>
        <v>521.90872977000004</v>
      </c>
      <c r="D23" s="35">
        <f t="shared" si="1"/>
        <v>407.86349654000003</v>
      </c>
      <c r="E23" s="35">
        <f t="shared" si="2"/>
        <v>317.42349438999997</v>
      </c>
      <c r="F23" s="35">
        <f t="shared" si="3"/>
        <v>85.162702060000001</v>
      </c>
      <c r="G23" s="35">
        <f t="shared" si="4"/>
        <v>5.2773000899999998</v>
      </c>
      <c r="H23" s="35">
        <f t="shared" si="5"/>
        <v>684.82961510000007</v>
      </c>
      <c r="I23" s="35">
        <v>438.72703281000003</v>
      </c>
      <c r="J23" s="35">
        <f t="shared" si="6"/>
        <v>246.10258229000002</v>
      </c>
      <c r="K23" s="35">
        <v>180.39534836999999</v>
      </c>
      <c r="L23" s="35">
        <v>60.429933830000003</v>
      </c>
      <c r="M23" s="35">
        <v>5.2773000899999998</v>
      </c>
      <c r="N23" s="35">
        <f t="shared" si="7"/>
        <v>244.94261121000002</v>
      </c>
      <c r="O23" s="35">
        <v>83.181696960000011</v>
      </c>
      <c r="P23" s="35">
        <f t="shared" si="8"/>
        <v>161.76091425000001</v>
      </c>
      <c r="Q23" s="35">
        <v>137.02814602000001</v>
      </c>
      <c r="R23" s="35">
        <v>24.732768230000001</v>
      </c>
      <c r="S23" s="35">
        <v>0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894.8973430100001</v>
      </c>
      <c r="C24" s="35">
        <f t="shared" si="0"/>
        <v>526.39271540000004</v>
      </c>
      <c r="D24" s="35">
        <f t="shared" si="1"/>
        <v>368.50462761000006</v>
      </c>
      <c r="E24" s="35">
        <f t="shared" si="2"/>
        <v>277.05139052000004</v>
      </c>
      <c r="F24" s="35">
        <f t="shared" si="3"/>
        <v>54.310479200000003</v>
      </c>
      <c r="G24" s="35">
        <f t="shared" si="4"/>
        <v>37.142757889999999</v>
      </c>
      <c r="H24" s="35">
        <f t="shared" si="5"/>
        <v>661.37168143000008</v>
      </c>
      <c r="I24" s="35">
        <v>440.24167106000004</v>
      </c>
      <c r="J24" s="35">
        <f t="shared" si="6"/>
        <v>221.13001037000004</v>
      </c>
      <c r="K24" s="35">
        <v>154.98278975000002</v>
      </c>
      <c r="L24" s="35">
        <v>29.00446273</v>
      </c>
      <c r="M24" s="35">
        <v>37.142757889999999</v>
      </c>
      <c r="N24" s="35">
        <f t="shared" si="7"/>
        <v>233.52566157999999</v>
      </c>
      <c r="O24" s="35">
        <v>86.151044339999999</v>
      </c>
      <c r="P24" s="35">
        <f t="shared" si="8"/>
        <v>147.37461723999999</v>
      </c>
      <c r="Q24" s="35">
        <v>122.06860076999999</v>
      </c>
      <c r="R24" s="35">
        <v>25.306016469999999</v>
      </c>
      <c r="S24" s="35">
        <v>0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973.43854181000006</v>
      </c>
      <c r="C25" s="35">
        <f t="shared" si="0"/>
        <v>601.95929403000002</v>
      </c>
      <c r="D25" s="35">
        <f t="shared" si="1"/>
        <v>371.47924778000004</v>
      </c>
      <c r="E25" s="35">
        <f t="shared" si="2"/>
        <v>280.47577209000002</v>
      </c>
      <c r="F25" s="35">
        <f t="shared" si="3"/>
        <v>54.388788599999998</v>
      </c>
      <c r="G25" s="35">
        <f t="shared" si="4"/>
        <v>36.614687089999997</v>
      </c>
      <c r="H25" s="35">
        <f t="shared" si="5"/>
        <v>748.38077933</v>
      </c>
      <c r="I25" s="35">
        <v>494.15209196000001</v>
      </c>
      <c r="J25" s="35">
        <f t="shared" si="6"/>
        <v>254.22868737000002</v>
      </c>
      <c r="K25" s="35">
        <v>188.20879794000001</v>
      </c>
      <c r="L25" s="35">
        <v>29.405202340000002</v>
      </c>
      <c r="M25" s="35">
        <v>36.614687089999997</v>
      </c>
      <c r="N25" s="35">
        <f t="shared" si="7"/>
        <v>225.05776248000001</v>
      </c>
      <c r="O25" s="35">
        <v>107.80720207</v>
      </c>
      <c r="P25" s="35">
        <f t="shared" si="8"/>
        <v>117.25056041000001</v>
      </c>
      <c r="Q25" s="35">
        <v>92.26697415000001</v>
      </c>
      <c r="R25" s="35">
        <v>24.983586259999999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996.07086316999994</v>
      </c>
      <c r="C26" s="35">
        <f t="shared" si="0"/>
        <v>681.22497989999988</v>
      </c>
      <c r="D26" s="35">
        <f t="shared" si="1"/>
        <v>314.84588327000006</v>
      </c>
      <c r="E26" s="35">
        <f t="shared" si="2"/>
        <v>224.83949719000003</v>
      </c>
      <c r="F26" s="35">
        <f t="shared" si="3"/>
        <v>52.466304530000002</v>
      </c>
      <c r="G26" s="35">
        <f t="shared" si="4"/>
        <v>37.540081550000004</v>
      </c>
      <c r="H26" s="35">
        <f t="shared" si="5"/>
        <v>778.85651233999999</v>
      </c>
      <c r="I26" s="35">
        <v>541.83020523999994</v>
      </c>
      <c r="J26" s="35">
        <f t="shared" si="6"/>
        <v>237.02630710000003</v>
      </c>
      <c r="K26" s="35">
        <v>171.93617940000001</v>
      </c>
      <c r="L26" s="35">
        <v>27.55004615</v>
      </c>
      <c r="M26" s="35">
        <v>37.540081550000004</v>
      </c>
      <c r="N26" s="35">
        <f t="shared" si="7"/>
        <v>217.21435083</v>
      </c>
      <c r="O26" s="35">
        <v>139.39477466</v>
      </c>
      <c r="P26" s="35">
        <f t="shared" si="8"/>
        <v>77.819576170000005</v>
      </c>
      <c r="Q26" s="35">
        <v>52.903317790000003</v>
      </c>
      <c r="R26" s="35">
        <v>24.916258379999999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1004.23956016</v>
      </c>
      <c r="C27" s="35">
        <f t="shared" si="0"/>
        <v>671.56867234999993</v>
      </c>
      <c r="D27" s="35">
        <f t="shared" si="1"/>
        <v>332.67088780999995</v>
      </c>
      <c r="E27" s="35">
        <f t="shared" si="2"/>
        <v>228.95466461999999</v>
      </c>
      <c r="F27" s="35">
        <f t="shared" si="3"/>
        <v>66.158020460000003</v>
      </c>
      <c r="G27" s="35">
        <f t="shared" si="4"/>
        <v>37.558202730000005</v>
      </c>
      <c r="H27" s="35">
        <f t="shared" si="5"/>
        <v>794.20445461999998</v>
      </c>
      <c r="I27" s="35">
        <v>559.25518986999998</v>
      </c>
      <c r="J27" s="35">
        <f t="shared" si="6"/>
        <v>234.94926475</v>
      </c>
      <c r="K27" s="35">
        <v>154.89720283</v>
      </c>
      <c r="L27" s="35">
        <v>42.493859190000002</v>
      </c>
      <c r="M27" s="35">
        <v>37.558202730000005</v>
      </c>
      <c r="N27" s="35">
        <f t="shared" si="7"/>
        <v>210.03510553999996</v>
      </c>
      <c r="O27" s="35">
        <v>112.31348247999999</v>
      </c>
      <c r="P27" s="35">
        <f t="shared" si="8"/>
        <v>97.721623059999985</v>
      </c>
      <c r="Q27" s="35">
        <v>74.057461789999991</v>
      </c>
      <c r="R27" s="35">
        <v>23.664161270000001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967.95429686</v>
      </c>
      <c r="C28" s="35">
        <f t="shared" si="0"/>
        <v>619.03434444000004</v>
      </c>
      <c r="D28" s="35">
        <f t="shared" si="1"/>
        <v>348.91995242000002</v>
      </c>
      <c r="E28" s="35">
        <f t="shared" si="2"/>
        <v>239.24700559999999</v>
      </c>
      <c r="F28" s="35">
        <f t="shared" si="3"/>
        <v>72.130228720000005</v>
      </c>
      <c r="G28" s="35">
        <f t="shared" si="4"/>
        <v>37.542718100000002</v>
      </c>
      <c r="H28" s="35">
        <f t="shared" si="5"/>
        <v>758.66155006999998</v>
      </c>
      <c r="I28" s="35">
        <v>501.22490099999999</v>
      </c>
      <c r="J28" s="35">
        <f t="shared" si="6"/>
        <v>257.43664906999999</v>
      </c>
      <c r="K28" s="35">
        <v>174.05772156999998</v>
      </c>
      <c r="L28" s="35">
        <v>45.836209400000001</v>
      </c>
      <c r="M28" s="35">
        <v>37.542718100000002</v>
      </c>
      <c r="N28" s="35">
        <f t="shared" si="7"/>
        <v>209.29274679000002</v>
      </c>
      <c r="O28" s="35">
        <v>117.80944344</v>
      </c>
      <c r="P28" s="35">
        <f t="shared" si="8"/>
        <v>91.483303350000014</v>
      </c>
      <c r="Q28" s="35">
        <v>65.18928403000001</v>
      </c>
      <c r="R28" s="35">
        <v>26.29401932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929.22978927999998</v>
      </c>
      <c r="C29" s="35">
        <f t="shared" si="0"/>
        <v>608.55517644999998</v>
      </c>
      <c r="D29" s="35">
        <f t="shared" si="1"/>
        <v>320.67461282999994</v>
      </c>
      <c r="E29" s="35">
        <f t="shared" si="2"/>
        <v>216.64352625999999</v>
      </c>
      <c r="F29" s="35">
        <f t="shared" si="3"/>
        <v>66.533800769999999</v>
      </c>
      <c r="G29" s="35">
        <f t="shared" si="4"/>
        <v>37.4972858</v>
      </c>
      <c r="H29" s="35">
        <f t="shared" si="5"/>
        <v>758.17850724999994</v>
      </c>
      <c r="I29" s="35">
        <v>523.00842004999993</v>
      </c>
      <c r="J29" s="35">
        <f t="shared" si="6"/>
        <v>235.17008719999995</v>
      </c>
      <c r="K29" s="35">
        <v>157.00294861999998</v>
      </c>
      <c r="L29" s="35">
        <v>40.669852779999999</v>
      </c>
      <c r="M29" s="35">
        <v>37.4972858</v>
      </c>
      <c r="N29" s="35">
        <f t="shared" si="7"/>
        <v>171.05128203000001</v>
      </c>
      <c r="O29" s="35">
        <v>85.546756400000007</v>
      </c>
      <c r="P29" s="35">
        <f t="shared" si="8"/>
        <v>85.504525630000003</v>
      </c>
      <c r="Q29" s="35">
        <v>59.640577640000004</v>
      </c>
      <c r="R29" s="35">
        <v>25.86394799</v>
      </c>
      <c r="S29" s="35">
        <v>0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867.26364733999981</v>
      </c>
      <c r="C30" s="35">
        <f t="shared" si="0"/>
        <v>565.41384762999996</v>
      </c>
      <c r="D30" s="35">
        <f t="shared" si="1"/>
        <v>301.84979971000001</v>
      </c>
      <c r="E30" s="35">
        <f t="shared" si="2"/>
        <v>200.47640285</v>
      </c>
      <c r="F30" s="35">
        <f t="shared" si="3"/>
        <v>37.434664339999998</v>
      </c>
      <c r="G30" s="35">
        <f t="shared" si="4"/>
        <v>63.938732520000002</v>
      </c>
      <c r="H30" s="35">
        <f t="shared" si="5"/>
        <v>666.44991362999997</v>
      </c>
      <c r="I30" s="35">
        <v>440.23446517999997</v>
      </c>
      <c r="J30" s="35">
        <f t="shared" si="6"/>
        <v>226.21544845</v>
      </c>
      <c r="K30" s="35">
        <v>150.79148898</v>
      </c>
      <c r="L30" s="35">
        <v>24.287710709999999</v>
      </c>
      <c r="M30" s="35">
        <v>51.136248760000001</v>
      </c>
      <c r="N30" s="35">
        <f t="shared" si="7"/>
        <v>200.81373371000001</v>
      </c>
      <c r="O30" s="35">
        <v>125.17938245000001</v>
      </c>
      <c r="P30" s="35">
        <f t="shared" si="8"/>
        <v>75.634351260000003</v>
      </c>
      <c r="Q30" s="35">
        <v>49.684913870000003</v>
      </c>
      <c r="R30" s="35">
        <v>13.146953630000001</v>
      </c>
      <c r="S30" s="35">
        <v>12.802483759999999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937.44312995999996</v>
      </c>
      <c r="C31" s="35">
        <f t="shared" si="0"/>
        <v>574.96440114999996</v>
      </c>
      <c r="D31" s="35">
        <f t="shared" si="1"/>
        <v>362.47872881000001</v>
      </c>
      <c r="E31" s="35">
        <f t="shared" si="2"/>
        <v>272.94381920000001</v>
      </c>
      <c r="F31" s="35">
        <f t="shared" si="3"/>
        <v>25.283921020000001</v>
      </c>
      <c r="G31" s="35">
        <f t="shared" si="4"/>
        <v>64.250988589999992</v>
      </c>
      <c r="H31" s="35">
        <f t="shared" si="5"/>
        <v>710.79630769999994</v>
      </c>
      <c r="I31" s="35">
        <v>471.73785398999996</v>
      </c>
      <c r="J31" s="35">
        <f t="shared" si="6"/>
        <v>239.05845371000001</v>
      </c>
      <c r="K31" s="35">
        <v>176.26045016</v>
      </c>
      <c r="L31" s="35">
        <v>11.68629876</v>
      </c>
      <c r="M31" s="35">
        <v>51.111704789999997</v>
      </c>
      <c r="N31" s="35">
        <f t="shared" si="7"/>
        <v>226.64682226000002</v>
      </c>
      <c r="O31" s="35">
        <v>103.22654716000001</v>
      </c>
      <c r="P31" s="35">
        <f t="shared" si="8"/>
        <v>123.4202751</v>
      </c>
      <c r="Q31" s="35">
        <v>96.683369040000002</v>
      </c>
      <c r="R31" s="35">
        <v>13.59762226</v>
      </c>
      <c r="S31" s="35">
        <v>13.139283799999999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929.57467419999989</v>
      </c>
      <c r="C32" s="35">
        <f t="shared" si="0"/>
        <v>649.57077768999989</v>
      </c>
      <c r="D32" s="35">
        <f t="shared" si="1"/>
        <v>280.00389651</v>
      </c>
      <c r="E32" s="35">
        <f t="shared" si="2"/>
        <v>190.11614146000002</v>
      </c>
      <c r="F32" s="35">
        <f t="shared" si="3"/>
        <v>28.095071689999997</v>
      </c>
      <c r="G32" s="35">
        <f t="shared" si="4"/>
        <v>61.792683359999998</v>
      </c>
      <c r="H32" s="35">
        <f t="shared" si="5"/>
        <v>722.70691706000002</v>
      </c>
      <c r="I32" s="35">
        <v>489.38631376999996</v>
      </c>
      <c r="J32" s="35">
        <f t="shared" si="6"/>
        <v>233.32060329000001</v>
      </c>
      <c r="K32" s="35">
        <v>170.39749413000001</v>
      </c>
      <c r="L32" s="35">
        <v>14.359523709999999</v>
      </c>
      <c r="M32" s="35">
        <v>48.563585449999998</v>
      </c>
      <c r="N32" s="35">
        <f t="shared" si="7"/>
        <v>206.86775713999998</v>
      </c>
      <c r="O32" s="35">
        <v>160.18446391999998</v>
      </c>
      <c r="P32" s="35">
        <f t="shared" si="8"/>
        <v>46.683293220000003</v>
      </c>
      <c r="Q32" s="35">
        <v>19.71864733</v>
      </c>
      <c r="R32" s="35">
        <v>13.73554798</v>
      </c>
      <c r="S32" s="35">
        <v>13.22909791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921.59431154000004</v>
      </c>
      <c r="C33" s="35">
        <f t="shared" si="0"/>
        <v>584.37926252</v>
      </c>
      <c r="D33" s="35">
        <f t="shared" si="1"/>
        <v>337.21504901999998</v>
      </c>
      <c r="E33" s="35">
        <f t="shared" si="2"/>
        <v>236.72557445000001</v>
      </c>
      <c r="F33" s="35">
        <f t="shared" si="3"/>
        <v>39.074589029999999</v>
      </c>
      <c r="G33" s="35">
        <f t="shared" si="4"/>
        <v>61.41488554</v>
      </c>
      <c r="H33" s="35">
        <f t="shared" si="5"/>
        <v>755.3543560600001</v>
      </c>
      <c r="I33" s="35">
        <v>497.93860814000004</v>
      </c>
      <c r="J33" s="35">
        <f t="shared" si="6"/>
        <v>257.41574792</v>
      </c>
      <c r="K33" s="35">
        <v>184.09210822</v>
      </c>
      <c r="L33" s="35">
        <v>25.170510709999999</v>
      </c>
      <c r="M33" s="35">
        <v>48.153128989999999</v>
      </c>
      <c r="N33" s="35">
        <f t="shared" si="7"/>
        <v>166.23995547999999</v>
      </c>
      <c r="O33" s="35">
        <v>86.440654379999998</v>
      </c>
      <c r="P33" s="35">
        <f t="shared" si="8"/>
        <v>79.799301099999994</v>
      </c>
      <c r="Q33" s="35">
        <v>52.633466229999996</v>
      </c>
      <c r="R33" s="35">
        <v>13.90407832</v>
      </c>
      <c r="S33" s="35">
        <v>13.261756549999999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1176.9608148899999</v>
      </c>
      <c r="C34" s="35">
        <f t="shared" si="0"/>
        <v>688.87916722</v>
      </c>
      <c r="D34" s="35">
        <f t="shared" si="1"/>
        <v>488.08164767</v>
      </c>
      <c r="E34" s="35">
        <f t="shared" si="2"/>
        <v>384.45817919999996</v>
      </c>
      <c r="F34" s="35">
        <f t="shared" si="3"/>
        <v>33.84454083</v>
      </c>
      <c r="G34" s="35">
        <f t="shared" si="4"/>
        <v>69.778927640000006</v>
      </c>
      <c r="H34" s="35">
        <f t="shared" si="5"/>
        <v>1019.10430934</v>
      </c>
      <c r="I34" s="35">
        <v>604.05920426</v>
      </c>
      <c r="J34" s="35">
        <f t="shared" si="6"/>
        <v>415.04510507999998</v>
      </c>
      <c r="K34" s="35">
        <v>339.01676616999998</v>
      </c>
      <c r="L34" s="35">
        <v>27.870443349999999</v>
      </c>
      <c r="M34" s="35">
        <v>48.15789556</v>
      </c>
      <c r="N34" s="35">
        <f t="shared" si="7"/>
        <v>157.85650555000001</v>
      </c>
      <c r="O34" s="35">
        <v>84.819962959999998</v>
      </c>
      <c r="P34" s="35">
        <f t="shared" si="8"/>
        <v>73.036542589999996</v>
      </c>
      <c r="Q34" s="35">
        <v>45.44141303</v>
      </c>
      <c r="R34" s="35">
        <v>5.9740974800000002</v>
      </c>
      <c r="S34" s="35">
        <v>21.621032079999999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1077.5830699000001</v>
      </c>
      <c r="C35" s="35">
        <f t="shared" si="0"/>
        <v>736.7038804</v>
      </c>
      <c r="D35" s="35">
        <f t="shared" si="1"/>
        <v>340.8791895</v>
      </c>
      <c r="E35" s="35">
        <f t="shared" si="2"/>
        <v>246.74733109000002</v>
      </c>
      <c r="F35" s="35">
        <f t="shared" si="3"/>
        <v>23.74496306</v>
      </c>
      <c r="G35" s="35">
        <f t="shared" si="4"/>
        <v>70.386895350000003</v>
      </c>
      <c r="H35" s="35">
        <f t="shared" si="5"/>
        <v>917.86533097999995</v>
      </c>
      <c r="I35" s="35">
        <v>629.17733103</v>
      </c>
      <c r="J35" s="35">
        <f t="shared" si="6"/>
        <v>288.68799995000001</v>
      </c>
      <c r="K35" s="35">
        <v>222.47492224000001</v>
      </c>
      <c r="L35" s="35">
        <v>18.03435838</v>
      </c>
      <c r="M35" s="35">
        <v>48.17871933</v>
      </c>
      <c r="N35" s="35">
        <f t="shared" si="7"/>
        <v>159.71773891999999</v>
      </c>
      <c r="O35" s="35">
        <v>107.52654937</v>
      </c>
      <c r="P35" s="35">
        <f t="shared" si="8"/>
        <v>52.191189549999997</v>
      </c>
      <c r="Q35" s="35">
        <v>24.272408849999998</v>
      </c>
      <c r="R35" s="35">
        <v>5.7106046799999994</v>
      </c>
      <c r="S35" s="35">
        <v>22.20817602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1107.38856489</v>
      </c>
      <c r="C36" s="35">
        <f t="shared" si="0"/>
        <v>822.90411441000003</v>
      </c>
      <c r="D36" s="35">
        <f t="shared" si="1"/>
        <v>284.48445047999996</v>
      </c>
      <c r="E36" s="35">
        <f t="shared" si="2"/>
        <v>220.91138579999998</v>
      </c>
      <c r="F36" s="35">
        <f t="shared" si="3"/>
        <v>9.9803043699999989</v>
      </c>
      <c r="G36" s="35">
        <f t="shared" si="4"/>
        <v>53.592760310000003</v>
      </c>
      <c r="H36" s="35">
        <f t="shared" si="5"/>
        <v>924.44873742000004</v>
      </c>
      <c r="I36" s="35">
        <v>691.40105885000003</v>
      </c>
      <c r="J36" s="35">
        <f t="shared" si="6"/>
        <v>233.04767856999996</v>
      </c>
      <c r="K36" s="35">
        <v>194.34682831999999</v>
      </c>
      <c r="L36" s="35">
        <v>6.5880756599999994</v>
      </c>
      <c r="M36" s="35">
        <v>32.112774590000001</v>
      </c>
      <c r="N36" s="35">
        <f t="shared" si="7"/>
        <v>182.93982747000001</v>
      </c>
      <c r="O36" s="35">
        <v>131.50305556000001</v>
      </c>
      <c r="P36" s="35">
        <f t="shared" si="8"/>
        <v>51.436771910000004</v>
      </c>
      <c r="Q36" s="35">
        <v>26.564557480000001</v>
      </c>
      <c r="R36" s="35">
        <v>3.3922287099999999</v>
      </c>
      <c r="S36" s="35">
        <v>21.479985719999998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1150.70693233</v>
      </c>
      <c r="C37" s="35">
        <f t="shared" si="0"/>
        <v>803.86372582000001</v>
      </c>
      <c r="D37" s="35">
        <f t="shared" si="1"/>
        <v>346.84320650999996</v>
      </c>
      <c r="E37" s="35">
        <f t="shared" si="2"/>
        <v>257.09008955999997</v>
      </c>
      <c r="F37" s="35">
        <f t="shared" si="3"/>
        <v>36.797114130000004</v>
      </c>
      <c r="G37" s="35">
        <f t="shared" si="4"/>
        <v>52.956002819999995</v>
      </c>
      <c r="H37" s="35">
        <f t="shared" si="5"/>
        <v>1020.11523242</v>
      </c>
      <c r="I37" s="35">
        <v>712.07647468000005</v>
      </c>
      <c r="J37" s="35">
        <f t="shared" si="6"/>
        <v>308.03875773999999</v>
      </c>
      <c r="K37" s="35">
        <v>239.82680658999999</v>
      </c>
      <c r="L37" s="35">
        <v>36.257035090000002</v>
      </c>
      <c r="M37" s="35">
        <v>31.954916059999999</v>
      </c>
      <c r="N37" s="35">
        <f t="shared" si="7"/>
        <v>130.59169990999999</v>
      </c>
      <c r="O37" s="35">
        <v>91.787251139999995</v>
      </c>
      <c r="P37" s="35">
        <f t="shared" si="8"/>
        <v>38.804448769999993</v>
      </c>
      <c r="Q37" s="35">
        <v>17.263282969999999</v>
      </c>
      <c r="R37" s="35">
        <v>0.54007903999999995</v>
      </c>
      <c r="S37" s="35">
        <v>21.00108676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1042.02215604</v>
      </c>
      <c r="C38" s="35">
        <f t="shared" si="0"/>
        <v>685.19390113999998</v>
      </c>
      <c r="D38" s="35">
        <f t="shared" si="1"/>
        <v>356.82825489999999</v>
      </c>
      <c r="E38" s="35">
        <f t="shared" si="2"/>
        <v>275.67156025000003</v>
      </c>
      <c r="F38" s="35">
        <f t="shared" si="3"/>
        <v>27.881524369999998</v>
      </c>
      <c r="G38" s="35">
        <f t="shared" si="4"/>
        <v>53.275170279999998</v>
      </c>
      <c r="H38" s="35">
        <f t="shared" si="5"/>
        <v>892.72739791000004</v>
      </c>
      <c r="I38" s="35">
        <v>571.83531478999998</v>
      </c>
      <c r="J38" s="35">
        <f t="shared" si="6"/>
        <v>320.89208312</v>
      </c>
      <c r="K38" s="35">
        <v>261.78607969000001</v>
      </c>
      <c r="L38" s="35">
        <v>27.337060389999998</v>
      </c>
      <c r="M38" s="35">
        <v>31.76894304</v>
      </c>
      <c r="N38" s="35">
        <f t="shared" si="7"/>
        <v>149.29475812999999</v>
      </c>
      <c r="O38" s="35">
        <v>113.35858635</v>
      </c>
      <c r="P38" s="35">
        <f t="shared" si="8"/>
        <v>35.936171780000002</v>
      </c>
      <c r="Q38" s="35">
        <v>13.88548056</v>
      </c>
      <c r="R38" s="35">
        <v>0.54446397999999996</v>
      </c>
      <c r="S38" s="35">
        <v>21.506227240000001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942.22482191999995</v>
      </c>
      <c r="C39" s="35">
        <f t="shared" si="0"/>
        <v>615.47913218999997</v>
      </c>
      <c r="D39" s="35">
        <f t="shared" si="1"/>
        <v>326.74568973000004</v>
      </c>
      <c r="E39" s="35">
        <f t="shared" si="2"/>
        <v>248.05327998999999</v>
      </c>
      <c r="F39" s="35">
        <f t="shared" si="3"/>
        <v>25.686927180000001</v>
      </c>
      <c r="G39" s="35">
        <f t="shared" si="4"/>
        <v>53.005482560000004</v>
      </c>
      <c r="H39" s="35">
        <f t="shared" si="5"/>
        <v>810.45492981999996</v>
      </c>
      <c r="I39" s="35">
        <v>521.50689989</v>
      </c>
      <c r="J39" s="35">
        <f t="shared" si="6"/>
        <v>288.94802993000002</v>
      </c>
      <c r="K39" s="35">
        <v>231.92330206</v>
      </c>
      <c r="L39" s="35">
        <v>25.24830025</v>
      </c>
      <c r="M39" s="35">
        <v>31.77642762</v>
      </c>
      <c r="N39" s="35">
        <f t="shared" si="7"/>
        <v>131.76989209999999</v>
      </c>
      <c r="O39" s="35">
        <v>93.972232300000002</v>
      </c>
      <c r="P39" s="35">
        <f t="shared" si="8"/>
        <v>37.797659800000005</v>
      </c>
      <c r="Q39" s="35">
        <v>16.129977929999999</v>
      </c>
      <c r="R39" s="35">
        <v>0.43862693000000003</v>
      </c>
      <c r="S39" s="35">
        <v>21.229054940000001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846.88940960000002</v>
      </c>
      <c r="C40" s="35">
        <f t="shared" si="0"/>
        <v>546.34751859000005</v>
      </c>
      <c r="D40" s="35">
        <f t="shared" si="1"/>
        <v>300.54189100999997</v>
      </c>
      <c r="E40" s="35">
        <f t="shared" si="2"/>
        <v>225.94340981000002</v>
      </c>
      <c r="F40" s="35">
        <f t="shared" si="3"/>
        <v>21.469069429999998</v>
      </c>
      <c r="G40" s="35">
        <f t="shared" si="4"/>
        <v>53.129411770000004</v>
      </c>
      <c r="H40" s="35">
        <f t="shared" si="5"/>
        <v>714.97432326000001</v>
      </c>
      <c r="I40" s="35">
        <v>448.94681875000003</v>
      </c>
      <c r="J40" s="35">
        <f t="shared" si="6"/>
        <v>266.02750450999997</v>
      </c>
      <c r="K40" s="35">
        <v>213.48048893000001</v>
      </c>
      <c r="L40" s="35">
        <v>20.777864279999999</v>
      </c>
      <c r="M40" s="35">
        <v>31.769151300000001</v>
      </c>
      <c r="N40" s="35">
        <f t="shared" si="7"/>
        <v>131.91508633999999</v>
      </c>
      <c r="O40" s="35">
        <v>97.400699839999987</v>
      </c>
      <c r="P40" s="35">
        <f t="shared" si="8"/>
        <v>34.514386500000001</v>
      </c>
      <c r="Q40" s="35">
        <v>12.46292088</v>
      </c>
      <c r="R40" s="35">
        <v>0.69120515000000005</v>
      </c>
      <c r="S40" s="35">
        <v>21.36026047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1027.7291696900002</v>
      </c>
      <c r="C41" s="35">
        <f t="shared" si="0"/>
        <v>655.43561051999995</v>
      </c>
      <c r="D41" s="35">
        <f t="shared" si="1"/>
        <v>372.29355917000004</v>
      </c>
      <c r="E41" s="35">
        <f t="shared" si="2"/>
        <v>309.03727477000007</v>
      </c>
      <c r="F41" s="35">
        <f t="shared" si="3"/>
        <v>9.6524887200000009</v>
      </c>
      <c r="G41" s="35">
        <f t="shared" si="4"/>
        <v>53.603795680000005</v>
      </c>
      <c r="H41" s="35">
        <f t="shared" si="5"/>
        <v>894.15589737000005</v>
      </c>
      <c r="I41" s="35">
        <v>568.80016782999996</v>
      </c>
      <c r="J41" s="35">
        <f t="shared" si="6"/>
        <v>325.35572954000003</v>
      </c>
      <c r="K41" s="35">
        <v>284.61716720000004</v>
      </c>
      <c r="L41" s="35">
        <v>8.9214451100000005</v>
      </c>
      <c r="M41" s="35">
        <v>31.817117230000001</v>
      </c>
      <c r="N41" s="35">
        <f t="shared" si="7"/>
        <v>133.57327232</v>
      </c>
      <c r="O41" s="35">
        <v>86.635442690000005</v>
      </c>
      <c r="P41" s="35">
        <f t="shared" si="8"/>
        <v>46.937829630000003</v>
      </c>
      <c r="Q41" s="35">
        <v>24.420107570000003</v>
      </c>
      <c r="R41" s="35">
        <v>0.73104360999999995</v>
      </c>
      <c r="S41" s="35">
        <v>21.78667845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819.04166322000003</v>
      </c>
      <c r="C42" s="35">
        <f t="shared" si="0"/>
        <v>513.85332939</v>
      </c>
      <c r="D42" s="35">
        <f t="shared" si="1"/>
        <v>305.18833383000003</v>
      </c>
      <c r="E42" s="35">
        <f t="shared" si="2"/>
        <v>271.63615327000002</v>
      </c>
      <c r="F42" s="35">
        <f t="shared" si="3"/>
        <v>11.678084909999999</v>
      </c>
      <c r="G42" s="35">
        <f t="shared" si="4"/>
        <v>21.874095650000001</v>
      </c>
      <c r="H42" s="35">
        <f t="shared" si="5"/>
        <v>665.22419826999999</v>
      </c>
      <c r="I42" s="35">
        <v>441.93959954999997</v>
      </c>
      <c r="J42" s="35">
        <f t="shared" si="6"/>
        <v>223.28459871999999</v>
      </c>
      <c r="K42" s="35">
        <v>212.41849099000001</v>
      </c>
      <c r="L42" s="35">
        <v>10.74917011</v>
      </c>
      <c r="M42" s="35">
        <v>0.11693762000000001</v>
      </c>
      <c r="N42" s="35">
        <f t="shared" si="7"/>
        <v>153.81746495000002</v>
      </c>
      <c r="O42" s="35">
        <v>71.913729840000002</v>
      </c>
      <c r="P42" s="35">
        <f t="shared" si="8"/>
        <v>81.903735110000014</v>
      </c>
      <c r="Q42" s="35">
        <v>59.217662280000006</v>
      </c>
      <c r="R42" s="35">
        <v>0.92891480000000004</v>
      </c>
      <c r="S42" s="35">
        <v>21.757158029999999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842.81269399999996</v>
      </c>
      <c r="C43" s="35">
        <f t="shared" si="0"/>
        <v>576.29874624000001</v>
      </c>
      <c r="D43" s="35">
        <f t="shared" si="1"/>
        <v>266.51394775999995</v>
      </c>
      <c r="E43" s="35">
        <f t="shared" si="2"/>
        <v>234.65299424</v>
      </c>
      <c r="F43" s="35">
        <f t="shared" si="3"/>
        <v>9.5423168</v>
      </c>
      <c r="G43" s="35">
        <f t="shared" si="4"/>
        <v>22.318636720000001</v>
      </c>
      <c r="H43" s="35">
        <f t="shared" si="5"/>
        <v>707.93610410999997</v>
      </c>
      <c r="I43" s="35">
        <v>488.17486647999999</v>
      </c>
      <c r="J43" s="35">
        <f t="shared" si="6"/>
        <v>219.76123762999998</v>
      </c>
      <c r="K43" s="35">
        <v>210.64842494999999</v>
      </c>
      <c r="L43" s="35">
        <v>8.9957921200000008</v>
      </c>
      <c r="M43" s="35">
        <v>0.11702056</v>
      </c>
      <c r="N43" s="35">
        <f t="shared" si="7"/>
        <v>134.87658988999999</v>
      </c>
      <c r="O43" s="35">
        <v>88.123879760000008</v>
      </c>
      <c r="P43" s="35">
        <f t="shared" si="8"/>
        <v>46.752710129999997</v>
      </c>
      <c r="Q43" s="35">
        <v>24.004569289999999</v>
      </c>
      <c r="R43" s="35">
        <v>0.54652467999999998</v>
      </c>
      <c r="S43" s="35">
        <v>22.20161616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885.32319249000011</v>
      </c>
      <c r="C44" s="35">
        <f t="shared" si="0"/>
        <v>659.79921155000011</v>
      </c>
      <c r="D44" s="35">
        <f t="shared" si="1"/>
        <v>225.52398093999997</v>
      </c>
      <c r="E44" s="35">
        <f t="shared" si="2"/>
        <v>190.83750080999999</v>
      </c>
      <c r="F44" s="35">
        <f t="shared" si="3"/>
        <v>12.010161910000001</v>
      </c>
      <c r="G44" s="35">
        <f t="shared" si="4"/>
        <v>22.676318220000002</v>
      </c>
      <c r="H44" s="35">
        <f t="shared" si="5"/>
        <v>763.61447166000005</v>
      </c>
      <c r="I44" s="35">
        <v>580.42448107000007</v>
      </c>
      <c r="J44" s="35">
        <f t="shared" si="6"/>
        <v>183.18999058999998</v>
      </c>
      <c r="K44" s="35">
        <v>171.91698371999999</v>
      </c>
      <c r="L44" s="35">
        <v>11.155841120000002</v>
      </c>
      <c r="M44" s="35">
        <v>0.11716575</v>
      </c>
      <c r="N44" s="35">
        <f t="shared" si="7"/>
        <v>121.70872083</v>
      </c>
      <c r="O44" s="35">
        <v>79.374730479999997</v>
      </c>
      <c r="P44" s="35">
        <f t="shared" si="8"/>
        <v>42.333990350000001</v>
      </c>
      <c r="Q44" s="35">
        <v>18.920517090000001</v>
      </c>
      <c r="R44" s="35">
        <v>0.85432078999999994</v>
      </c>
      <c r="S44" s="35">
        <v>22.559152470000001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978.36108529999979</v>
      </c>
      <c r="C45" s="35">
        <f t="shared" si="0"/>
        <v>717.26207972999998</v>
      </c>
      <c r="D45" s="35">
        <f t="shared" si="1"/>
        <v>261.09900557000003</v>
      </c>
      <c r="E45" s="35">
        <f t="shared" si="2"/>
        <v>198.60046049000002</v>
      </c>
      <c r="F45" s="35">
        <f t="shared" si="3"/>
        <v>12.613463410000001</v>
      </c>
      <c r="G45" s="35">
        <f t="shared" si="4"/>
        <v>49.885081670000005</v>
      </c>
      <c r="H45" s="35">
        <f t="shared" si="5"/>
        <v>851.85244066999996</v>
      </c>
      <c r="I45" s="35">
        <v>625.32877742999995</v>
      </c>
      <c r="J45" s="35">
        <f t="shared" si="6"/>
        <v>226.52366324000002</v>
      </c>
      <c r="K45" s="35">
        <v>187.35766741</v>
      </c>
      <c r="L45" s="35">
        <v>11.572735150000002</v>
      </c>
      <c r="M45" s="35">
        <v>27.59326068</v>
      </c>
      <c r="N45" s="35">
        <f t="shared" si="7"/>
        <v>126.50864462999999</v>
      </c>
      <c r="O45" s="35">
        <v>91.933302299999994</v>
      </c>
      <c r="P45" s="35">
        <f t="shared" si="8"/>
        <v>34.575342329999998</v>
      </c>
      <c r="Q45" s="35">
        <v>11.24279308</v>
      </c>
      <c r="R45" s="35">
        <v>1.0407282600000001</v>
      </c>
      <c r="S45" s="35">
        <v>22.291820990000002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998.88719627</v>
      </c>
      <c r="C46" s="35">
        <f t="shared" si="0"/>
        <v>672.20513841000002</v>
      </c>
      <c r="D46" s="35">
        <f t="shared" si="1"/>
        <v>326.68205785999999</v>
      </c>
      <c r="E46" s="35">
        <f t="shared" si="2"/>
        <v>240.96888691999999</v>
      </c>
      <c r="F46" s="35">
        <f t="shared" si="3"/>
        <v>31.240271199999999</v>
      </c>
      <c r="G46" s="35">
        <f t="shared" si="4"/>
        <v>54.472899740000003</v>
      </c>
      <c r="H46" s="35">
        <f t="shared" si="5"/>
        <v>847.68631772000003</v>
      </c>
      <c r="I46" s="35">
        <v>558.96295579000002</v>
      </c>
      <c r="J46" s="35">
        <f t="shared" si="6"/>
        <v>288.72336193000001</v>
      </c>
      <c r="K46" s="35">
        <v>203.47558469000001</v>
      </c>
      <c r="L46" s="35">
        <v>30.774877499999999</v>
      </c>
      <c r="M46" s="35">
        <v>54.472899740000003</v>
      </c>
      <c r="N46" s="35">
        <f t="shared" si="7"/>
        <v>151.20087855</v>
      </c>
      <c r="O46" s="35">
        <v>113.24218261999999</v>
      </c>
      <c r="P46" s="35">
        <f t="shared" si="8"/>
        <v>37.958695929999998</v>
      </c>
      <c r="Q46" s="35">
        <v>37.493302229999998</v>
      </c>
      <c r="R46" s="35">
        <v>0.46539370000000002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901.31110536999995</v>
      </c>
      <c r="C47" s="35">
        <f t="shared" si="0"/>
        <v>609.29503127999999</v>
      </c>
      <c r="D47" s="35">
        <f t="shared" si="1"/>
        <v>292.01607409000002</v>
      </c>
      <c r="E47" s="35">
        <f t="shared" si="2"/>
        <v>218.75555512</v>
      </c>
      <c r="F47" s="35">
        <f t="shared" si="3"/>
        <v>16.851450910000001</v>
      </c>
      <c r="G47" s="35">
        <f t="shared" si="4"/>
        <v>56.409068060000003</v>
      </c>
      <c r="H47" s="35">
        <f t="shared" si="5"/>
        <v>781.87008394000009</v>
      </c>
      <c r="I47" s="35">
        <v>529.32827104</v>
      </c>
      <c r="J47" s="35">
        <f t="shared" si="6"/>
        <v>252.54181290000002</v>
      </c>
      <c r="K47" s="35">
        <v>179.74429796000001</v>
      </c>
      <c r="L47" s="35">
        <v>16.38844688</v>
      </c>
      <c r="M47" s="35">
        <v>56.409068060000003</v>
      </c>
      <c r="N47" s="35">
        <f t="shared" si="7"/>
        <v>119.44102143000001</v>
      </c>
      <c r="O47" s="35">
        <v>79.966760239999999</v>
      </c>
      <c r="P47" s="35">
        <f t="shared" si="8"/>
        <v>39.47426119</v>
      </c>
      <c r="Q47" s="35">
        <v>39.01125716</v>
      </c>
      <c r="R47" s="35">
        <v>0.46300403000000001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838.92688610999994</v>
      </c>
      <c r="C48" s="35">
        <f t="shared" si="0"/>
        <v>596.14357188999998</v>
      </c>
      <c r="D48" s="35">
        <f t="shared" si="1"/>
        <v>242.78331422000002</v>
      </c>
      <c r="E48" s="35">
        <f t="shared" si="2"/>
        <v>219.03186171000002</v>
      </c>
      <c r="F48" s="35">
        <f t="shared" si="3"/>
        <v>14.72088493</v>
      </c>
      <c r="G48" s="35">
        <f t="shared" si="4"/>
        <v>9.0305675799999996</v>
      </c>
      <c r="H48" s="35">
        <f t="shared" si="5"/>
        <v>680.94575421000002</v>
      </c>
      <c r="I48" s="35">
        <v>488.20045396</v>
      </c>
      <c r="J48" s="35">
        <f t="shared" si="6"/>
        <v>192.74530025000001</v>
      </c>
      <c r="K48" s="35">
        <v>169.16167750000002</v>
      </c>
      <c r="L48" s="35">
        <v>14.55305517</v>
      </c>
      <c r="M48" s="35">
        <v>9.0305675799999996</v>
      </c>
      <c r="N48" s="35">
        <f t="shared" si="7"/>
        <v>157.98113189999998</v>
      </c>
      <c r="O48" s="35">
        <v>107.94311793</v>
      </c>
      <c r="P48" s="35">
        <f t="shared" si="8"/>
        <v>50.038013969999994</v>
      </c>
      <c r="Q48" s="35">
        <v>49.870184209999998</v>
      </c>
      <c r="R48" s="35">
        <v>0.16782976000000002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855.62567045999981</v>
      </c>
      <c r="C49" s="35">
        <f t="shared" si="0"/>
        <v>643.34511585999996</v>
      </c>
      <c r="D49" s="35">
        <f t="shared" si="1"/>
        <v>212.28055460000002</v>
      </c>
      <c r="E49" s="35">
        <f t="shared" si="2"/>
        <v>190.13315222</v>
      </c>
      <c r="F49" s="35">
        <f t="shared" si="3"/>
        <v>15.946486400000001</v>
      </c>
      <c r="G49" s="35">
        <f t="shared" si="4"/>
        <v>6.2009159800000004</v>
      </c>
      <c r="H49" s="35">
        <f t="shared" si="5"/>
        <v>673.40839506999998</v>
      </c>
      <c r="I49" s="35">
        <v>505.99940877999995</v>
      </c>
      <c r="J49" s="35">
        <f t="shared" si="6"/>
        <v>167.40898629</v>
      </c>
      <c r="K49" s="35">
        <v>145.44681524000001</v>
      </c>
      <c r="L49" s="35">
        <v>15.761255070000001</v>
      </c>
      <c r="M49" s="35">
        <v>6.2009159800000004</v>
      </c>
      <c r="N49" s="35">
        <f t="shared" si="7"/>
        <v>182.21727539</v>
      </c>
      <c r="O49" s="35">
        <v>137.34570708000001</v>
      </c>
      <c r="P49" s="35">
        <f t="shared" si="8"/>
        <v>44.871568310000001</v>
      </c>
      <c r="Q49" s="35">
        <v>44.68633698</v>
      </c>
      <c r="R49" s="35">
        <v>0.18523133000000003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1120.03179204</v>
      </c>
      <c r="C50" s="35">
        <f t="shared" si="0"/>
        <v>770.74343152999995</v>
      </c>
      <c r="D50" s="35">
        <f t="shared" si="1"/>
        <v>349.28836051000002</v>
      </c>
      <c r="E50" s="35">
        <f t="shared" si="2"/>
        <v>306.03579028999997</v>
      </c>
      <c r="F50" s="35">
        <f t="shared" si="3"/>
        <v>14.650998249999999</v>
      </c>
      <c r="G50" s="35">
        <f t="shared" si="4"/>
        <v>28.601571969999998</v>
      </c>
      <c r="H50" s="35">
        <f t="shared" si="5"/>
        <v>891.90671208000003</v>
      </c>
      <c r="I50" s="35">
        <v>605.63322304999997</v>
      </c>
      <c r="J50" s="35">
        <f t="shared" si="6"/>
        <v>286.27348903000001</v>
      </c>
      <c r="K50" s="35">
        <v>243.05683378999998</v>
      </c>
      <c r="L50" s="35">
        <v>14.61508327</v>
      </c>
      <c r="M50" s="35">
        <v>28.601571969999998</v>
      </c>
      <c r="N50" s="35">
        <f t="shared" si="7"/>
        <v>228.12507995999999</v>
      </c>
      <c r="O50" s="35">
        <v>165.11020848000001</v>
      </c>
      <c r="P50" s="35">
        <f t="shared" si="8"/>
        <v>63.014871479999996</v>
      </c>
      <c r="Q50" s="35">
        <v>62.978956499999995</v>
      </c>
      <c r="R50" s="35">
        <v>3.5914979999999999E-2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1059.2757590899998</v>
      </c>
      <c r="C51" s="35">
        <f t="shared" si="0"/>
        <v>753.47785822999992</v>
      </c>
      <c r="D51" s="35">
        <f t="shared" si="1"/>
        <v>305.79790085999997</v>
      </c>
      <c r="E51" s="35">
        <f t="shared" si="2"/>
        <v>277.25059883</v>
      </c>
      <c r="F51" s="35">
        <f t="shared" si="3"/>
        <v>14.63126791</v>
      </c>
      <c r="G51" s="35">
        <f t="shared" si="4"/>
        <v>13.916034120000001</v>
      </c>
      <c r="H51" s="35">
        <f t="shared" si="5"/>
        <v>833.93637835999994</v>
      </c>
      <c r="I51" s="35">
        <v>586.23729648999995</v>
      </c>
      <c r="J51" s="35">
        <f t="shared" si="6"/>
        <v>247.69908186999999</v>
      </c>
      <c r="K51" s="35">
        <v>219.18887107999998</v>
      </c>
      <c r="L51" s="35">
        <v>14.59417667</v>
      </c>
      <c r="M51" s="35">
        <v>13.916034120000001</v>
      </c>
      <c r="N51" s="35">
        <f t="shared" si="7"/>
        <v>225.33938073000002</v>
      </c>
      <c r="O51" s="35">
        <v>167.24056174</v>
      </c>
      <c r="P51" s="35">
        <f t="shared" si="8"/>
        <v>58.098818989999998</v>
      </c>
      <c r="Q51" s="35">
        <v>58.061727749999996</v>
      </c>
      <c r="R51" s="35">
        <v>3.7091239999999998E-2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964.11429077000003</v>
      </c>
      <c r="C52" s="35">
        <f t="shared" si="0"/>
        <v>663.97700258000009</v>
      </c>
      <c r="D52" s="35">
        <f t="shared" si="1"/>
        <v>300.13728818999999</v>
      </c>
      <c r="E52" s="35">
        <f t="shared" si="2"/>
        <v>281.55068932</v>
      </c>
      <c r="F52" s="35">
        <f t="shared" si="3"/>
        <v>12.20340339</v>
      </c>
      <c r="G52" s="35">
        <f t="shared" si="4"/>
        <v>6.3831954800000004</v>
      </c>
      <c r="H52" s="35">
        <f t="shared" si="5"/>
        <v>758.09705614000006</v>
      </c>
      <c r="I52" s="35">
        <v>512.94876533000001</v>
      </c>
      <c r="J52" s="35">
        <f t="shared" si="6"/>
        <v>245.14829081000002</v>
      </c>
      <c r="K52" s="35">
        <v>227.12516772000001</v>
      </c>
      <c r="L52" s="35">
        <v>11.639927610000001</v>
      </c>
      <c r="M52" s="35">
        <v>6.3831954800000004</v>
      </c>
      <c r="N52" s="35">
        <f t="shared" si="7"/>
        <v>206.01723463000002</v>
      </c>
      <c r="O52" s="35">
        <v>151.02823725000002</v>
      </c>
      <c r="P52" s="35">
        <f t="shared" si="8"/>
        <v>54.988997379999994</v>
      </c>
      <c r="Q52" s="35">
        <v>54.425521599999996</v>
      </c>
      <c r="R52" s="35">
        <v>0.56347577999999998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1068.8930135100002</v>
      </c>
      <c r="C53" s="35">
        <f t="shared" si="0"/>
        <v>738.8669716500001</v>
      </c>
      <c r="D53" s="35">
        <f t="shared" si="1"/>
        <v>330.02604186000002</v>
      </c>
      <c r="E53" s="35">
        <f t="shared" si="2"/>
        <v>312.38881779999997</v>
      </c>
      <c r="F53" s="35">
        <f t="shared" si="3"/>
        <v>11.284137529999999</v>
      </c>
      <c r="G53" s="35">
        <f t="shared" si="4"/>
        <v>6.3530865299999997</v>
      </c>
      <c r="H53" s="35">
        <f t="shared" si="5"/>
        <v>803.79488566000009</v>
      </c>
      <c r="I53" s="35">
        <v>557.02818621000006</v>
      </c>
      <c r="J53" s="35">
        <f t="shared" si="6"/>
        <v>246.76669945</v>
      </c>
      <c r="K53" s="35">
        <v>229.74176140999998</v>
      </c>
      <c r="L53" s="35">
        <v>10.67185151</v>
      </c>
      <c r="M53" s="35">
        <v>6.3530865299999997</v>
      </c>
      <c r="N53" s="35">
        <f t="shared" si="7"/>
        <v>265.09812785000003</v>
      </c>
      <c r="O53" s="35">
        <v>181.83878544000001</v>
      </c>
      <c r="P53" s="35">
        <f t="shared" si="8"/>
        <v>83.259342410000002</v>
      </c>
      <c r="Q53" s="35">
        <v>82.647056390000003</v>
      </c>
      <c r="R53" s="35">
        <v>0.61228601999999999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1110.2736196199999</v>
      </c>
      <c r="C54" s="35">
        <f t="shared" si="0"/>
        <v>749.47882563999997</v>
      </c>
      <c r="D54" s="35">
        <f t="shared" si="1"/>
        <v>360.79479398000001</v>
      </c>
      <c r="E54" s="35">
        <f t="shared" si="2"/>
        <v>343.73393590000001</v>
      </c>
      <c r="F54" s="35">
        <f t="shared" si="3"/>
        <v>10.655456839999999</v>
      </c>
      <c r="G54" s="35">
        <f t="shared" si="4"/>
        <v>6.4054012399999998</v>
      </c>
      <c r="H54" s="35">
        <f t="shared" si="5"/>
        <v>842.61353611000004</v>
      </c>
      <c r="I54" s="35">
        <v>553.70065918</v>
      </c>
      <c r="J54" s="35">
        <f t="shared" si="6"/>
        <v>288.91287692999998</v>
      </c>
      <c r="K54" s="35">
        <v>272.84742784999997</v>
      </c>
      <c r="L54" s="35">
        <v>9.6600478399999989</v>
      </c>
      <c r="M54" s="35">
        <v>6.4054012399999998</v>
      </c>
      <c r="N54" s="35">
        <f t="shared" si="7"/>
        <v>267.66008351000005</v>
      </c>
      <c r="O54" s="35">
        <v>195.77816646000002</v>
      </c>
      <c r="P54" s="35">
        <f t="shared" si="8"/>
        <v>71.881917049999998</v>
      </c>
      <c r="Q54" s="35">
        <v>70.886508050000003</v>
      </c>
      <c r="R54" s="35">
        <v>0.99540899999999999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1077.56218311</v>
      </c>
      <c r="C55" s="35">
        <f t="shared" si="0"/>
        <v>726.43340124999997</v>
      </c>
      <c r="D55" s="35">
        <f t="shared" si="1"/>
        <v>351.12878185999995</v>
      </c>
      <c r="E55" s="35">
        <f t="shared" si="2"/>
        <v>334.88968130999996</v>
      </c>
      <c r="F55" s="35">
        <f t="shared" si="3"/>
        <v>9.7839654200000012</v>
      </c>
      <c r="G55" s="35">
        <f t="shared" si="4"/>
        <v>6.4551351300000004</v>
      </c>
      <c r="H55" s="35">
        <f t="shared" si="5"/>
        <v>832.66472428999987</v>
      </c>
      <c r="I55" s="35">
        <v>551.74234025999999</v>
      </c>
      <c r="J55" s="35">
        <f t="shared" si="6"/>
        <v>280.92238402999993</v>
      </c>
      <c r="K55" s="35">
        <v>265.01532907999996</v>
      </c>
      <c r="L55" s="35">
        <v>9.4519198200000005</v>
      </c>
      <c r="M55" s="35">
        <v>6.4551351300000004</v>
      </c>
      <c r="N55" s="35">
        <f t="shared" si="7"/>
        <v>244.89745882</v>
      </c>
      <c r="O55" s="35">
        <v>174.69106098999998</v>
      </c>
      <c r="P55" s="35">
        <f t="shared" si="8"/>
        <v>70.20639783</v>
      </c>
      <c r="Q55" s="35">
        <v>69.87435223</v>
      </c>
      <c r="R55" s="35">
        <v>0.3320456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1097.0527486599999</v>
      </c>
      <c r="C56" s="35">
        <f t="shared" si="0"/>
        <v>756.49249007999993</v>
      </c>
      <c r="D56" s="35">
        <f t="shared" si="1"/>
        <v>340.56025857999992</v>
      </c>
      <c r="E56" s="35">
        <f t="shared" si="2"/>
        <v>325.17794718999994</v>
      </c>
      <c r="F56" s="35">
        <f t="shared" si="3"/>
        <v>8.8740058499999996</v>
      </c>
      <c r="G56" s="35">
        <f t="shared" si="4"/>
        <v>6.5083055400000003</v>
      </c>
      <c r="H56" s="35">
        <f t="shared" si="5"/>
        <v>857.95860922999987</v>
      </c>
      <c r="I56" s="35">
        <v>572.67208737999999</v>
      </c>
      <c r="J56" s="35">
        <f t="shared" si="6"/>
        <v>285.28652184999993</v>
      </c>
      <c r="K56" s="35">
        <v>270.52285940999997</v>
      </c>
      <c r="L56" s="35">
        <v>8.2553568999999989</v>
      </c>
      <c r="M56" s="35">
        <v>6.5083055400000003</v>
      </c>
      <c r="N56" s="35">
        <f t="shared" si="7"/>
        <v>239.09413942999998</v>
      </c>
      <c r="O56" s="35">
        <v>183.82040269999999</v>
      </c>
      <c r="P56" s="35">
        <f t="shared" si="8"/>
        <v>55.273736730000003</v>
      </c>
      <c r="Q56" s="35">
        <v>54.655087780000002</v>
      </c>
      <c r="R56" s="35">
        <v>0.61864894999999998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1180.60607089</v>
      </c>
      <c r="C57" s="35">
        <f t="shared" si="0"/>
        <v>828.02932480000004</v>
      </c>
      <c r="D57" s="35">
        <f t="shared" si="1"/>
        <v>352.57674609000003</v>
      </c>
      <c r="E57" s="35">
        <f t="shared" si="2"/>
        <v>343.02562816</v>
      </c>
      <c r="F57" s="35">
        <f t="shared" si="3"/>
        <v>5.0367912399999994</v>
      </c>
      <c r="G57" s="35">
        <f t="shared" si="4"/>
        <v>4.5143266899999999</v>
      </c>
      <c r="H57" s="35">
        <f t="shared" si="5"/>
        <v>915.86384211000006</v>
      </c>
      <c r="I57" s="35">
        <v>638.40616780000005</v>
      </c>
      <c r="J57" s="35">
        <f t="shared" si="6"/>
        <v>277.45767431000002</v>
      </c>
      <c r="K57" s="35">
        <v>268.92138158</v>
      </c>
      <c r="L57" s="35">
        <v>4.0219660399999997</v>
      </c>
      <c r="M57" s="35">
        <v>4.5143266899999999</v>
      </c>
      <c r="N57" s="35">
        <f t="shared" si="7"/>
        <v>264.74222878</v>
      </c>
      <c r="O57" s="35">
        <v>189.62315699999999</v>
      </c>
      <c r="P57" s="35">
        <f t="shared" si="8"/>
        <v>75.119071780000013</v>
      </c>
      <c r="Q57" s="35">
        <v>74.104246580000009</v>
      </c>
      <c r="R57" s="35">
        <v>1.0148252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1215.1342411400001</v>
      </c>
      <c r="C58" s="35">
        <f t="shared" si="0"/>
        <v>762.42163207999988</v>
      </c>
      <c r="D58" s="35">
        <f t="shared" si="1"/>
        <v>452.71260906000003</v>
      </c>
      <c r="E58" s="35">
        <f t="shared" si="2"/>
        <v>435.57978953000003</v>
      </c>
      <c r="F58" s="35">
        <f t="shared" si="3"/>
        <v>12.465512069999999</v>
      </c>
      <c r="G58" s="35">
        <f t="shared" si="4"/>
        <v>4.66730746</v>
      </c>
      <c r="H58" s="35">
        <f t="shared" si="5"/>
        <v>929.78433619999998</v>
      </c>
      <c r="I58" s="35">
        <v>585.84487665999995</v>
      </c>
      <c r="J58" s="35">
        <f t="shared" si="6"/>
        <v>343.93945954000003</v>
      </c>
      <c r="K58" s="35">
        <v>334.35889908000001</v>
      </c>
      <c r="L58" s="35">
        <v>4.9132530000000001</v>
      </c>
      <c r="M58" s="35">
        <v>4.66730746</v>
      </c>
      <c r="N58" s="35">
        <f t="shared" si="7"/>
        <v>285.34990493999999</v>
      </c>
      <c r="O58" s="35">
        <v>176.57675541999998</v>
      </c>
      <c r="P58" s="35">
        <f t="shared" si="8"/>
        <v>108.77314952</v>
      </c>
      <c r="Q58" s="35">
        <v>101.22089045</v>
      </c>
      <c r="R58" s="35">
        <v>7.5522590699999999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1146.3764473300002</v>
      </c>
      <c r="C59" s="35">
        <f t="shared" si="0"/>
        <v>810.88555279000002</v>
      </c>
      <c r="D59" s="35">
        <f t="shared" si="1"/>
        <v>335.49089454</v>
      </c>
      <c r="E59" s="35">
        <f t="shared" si="2"/>
        <v>324.00775310000006</v>
      </c>
      <c r="F59" s="35">
        <f t="shared" si="3"/>
        <v>6.76277946</v>
      </c>
      <c r="G59" s="35">
        <f t="shared" si="4"/>
        <v>4.7203619799999998</v>
      </c>
      <c r="H59" s="35">
        <f t="shared" si="5"/>
        <v>939.50613906000012</v>
      </c>
      <c r="I59" s="35">
        <v>658.10871324000004</v>
      </c>
      <c r="J59" s="35">
        <f t="shared" si="6"/>
        <v>281.39742582000002</v>
      </c>
      <c r="K59" s="35">
        <v>269.96518151000004</v>
      </c>
      <c r="L59" s="35">
        <v>6.7118823299999999</v>
      </c>
      <c r="M59" s="35">
        <v>4.7203619799999998</v>
      </c>
      <c r="N59" s="35">
        <f t="shared" si="7"/>
        <v>206.87030827000001</v>
      </c>
      <c r="O59" s="35">
        <v>152.77683955000001</v>
      </c>
      <c r="P59" s="35">
        <f t="shared" si="8"/>
        <v>54.093468720000004</v>
      </c>
      <c r="Q59" s="35">
        <v>54.042571590000001</v>
      </c>
      <c r="R59" s="35">
        <v>5.0897129999999999E-2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1424.2762601799998</v>
      </c>
      <c r="C60" s="35">
        <f t="shared" si="0"/>
        <v>971.82033025999999</v>
      </c>
      <c r="D60" s="35">
        <f t="shared" si="1"/>
        <v>452.45592992000002</v>
      </c>
      <c r="E60" s="35">
        <f t="shared" si="2"/>
        <v>441.33398962000001</v>
      </c>
      <c r="F60" s="35">
        <f t="shared" si="3"/>
        <v>6.3537136299999997</v>
      </c>
      <c r="G60" s="35">
        <f t="shared" si="4"/>
        <v>4.7682266699999998</v>
      </c>
      <c r="H60" s="35">
        <f t="shared" si="5"/>
        <v>1003.1338776699999</v>
      </c>
      <c r="I60" s="35">
        <v>723.57692681999993</v>
      </c>
      <c r="J60" s="35">
        <f t="shared" si="6"/>
        <v>279.55695085000002</v>
      </c>
      <c r="K60" s="35">
        <v>268.66385694000002</v>
      </c>
      <c r="L60" s="35">
        <v>6.1248672399999995</v>
      </c>
      <c r="M60" s="35">
        <v>4.7682266699999998</v>
      </c>
      <c r="N60" s="35">
        <f t="shared" si="7"/>
        <v>421.14238251</v>
      </c>
      <c r="O60" s="35">
        <v>248.24340344000001</v>
      </c>
      <c r="P60" s="35">
        <f t="shared" si="8"/>
        <v>172.89897907</v>
      </c>
      <c r="Q60" s="35">
        <v>172.67013267999999</v>
      </c>
      <c r="R60" s="35">
        <v>0.22884639000000001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1349.9149130399999</v>
      </c>
      <c r="C61" s="35">
        <f t="shared" si="0"/>
        <v>1006.3389730599999</v>
      </c>
      <c r="D61" s="35">
        <f t="shared" si="1"/>
        <v>343.57593997999999</v>
      </c>
      <c r="E61" s="35">
        <f t="shared" si="2"/>
        <v>332.20675584999998</v>
      </c>
      <c r="F61" s="35">
        <f t="shared" si="3"/>
        <v>6.5480095599999997</v>
      </c>
      <c r="G61" s="35">
        <f t="shared" si="4"/>
        <v>4.8211745700000002</v>
      </c>
      <c r="H61" s="35">
        <f t="shared" si="5"/>
        <v>1004.91503554</v>
      </c>
      <c r="I61" s="35">
        <v>760.65277865999997</v>
      </c>
      <c r="J61" s="35">
        <f t="shared" si="6"/>
        <v>244.26225688</v>
      </c>
      <c r="K61" s="35">
        <v>234.37217357999998</v>
      </c>
      <c r="L61" s="35">
        <v>5.0689087299999995</v>
      </c>
      <c r="M61" s="35">
        <v>4.8211745700000002</v>
      </c>
      <c r="N61" s="35">
        <f t="shared" si="7"/>
        <v>344.99987749999997</v>
      </c>
      <c r="O61" s="35">
        <v>245.68619439999998</v>
      </c>
      <c r="P61" s="35">
        <f t="shared" si="8"/>
        <v>99.313683099999992</v>
      </c>
      <c r="Q61" s="35">
        <v>97.834582269999999</v>
      </c>
      <c r="R61" s="35">
        <v>1.4791008299999999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1487.75939036</v>
      </c>
      <c r="C62" s="35">
        <f t="shared" si="0"/>
        <v>1042.6352553299998</v>
      </c>
      <c r="D62" s="35">
        <f t="shared" si="1"/>
        <v>445.12413503000005</v>
      </c>
      <c r="E62" s="35">
        <f t="shared" si="2"/>
        <v>437.39748950000001</v>
      </c>
      <c r="F62" s="35">
        <f t="shared" si="3"/>
        <v>2.8541783999999999</v>
      </c>
      <c r="G62" s="35">
        <f t="shared" si="4"/>
        <v>4.8724671300000004</v>
      </c>
      <c r="H62" s="35">
        <f t="shared" si="5"/>
        <v>1145.7322181499999</v>
      </c>
      <c r="I62" s="35">
        <v>789.53898807999997</v>
      </c>
      <c r="J62" s="35">
        <f t="shared" si="6"/>
        <v>356.19323007000003</v>
      </c>
      <c r="K62" s="35">
        <v>349.79700362</v>
      </c>
      <c r="L62" s="35">
        <v>1.5237593199999999</v>
      </c>
      <c r="M62" s="35">
        <v>4.8724671300000004</v>
      </c>
      <c r="N62" s="35">
        <f t="shared" si="7"/>
        <v>342.02717221</v>
      </c>
      <c r="O62" s="35">
        <v>253.09626724999998</v>
      </c>
      <c r="P62" s="35">
        <f t="shared" si="8"/>
        <v>88.930904960000007</v>
      </c>
      <c r="Q62" s="35">
        <v>87.600485880000008</v>
      </c>
      <c r="R62" s="35">
        <v>1.33041908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1588.3256876</v>
      </c>
      <c r="C63" s="35">
        <f t="shared" si="0"/>
        <v>1095.7242830800001</v>
      </c>
      <c r="D63" s="35">
        <f t="shared" si="1"/>
        <v>492.60140452000002</v>
      </c>
      <c r="E63" s="35">
        <f t="shared" si="2"/>
        <v>484.10491939999997</v>
      </c>
      <c r="F63" s="35">
        <f t="shared" si="3"/>
        <v>3.5720654999999999</v>
      </c>
      <c r="G63" s="35">
        <f t="shared" si="4"/>
        <v>4.9244196200000001</v>
      </c>
      <c r="H63" s="35">
        <f t="shared" si="5"/>
        <v>1259.9992491600001</v>
      </c>
      <c r="I63" s="35">
        <v>854.67585731000008</v>
      </c>
      <c r="J63" s="35">
        <f t="shared" si="6"/>
        <v>405.32339185000001</v>
      </c>
      <c r="K63" s="35">
        <v>398.4203311</v>
      </c>
      <c r="L63" s="35">
        <v>1.97864113</v>
      </c>
      <c r="M63" s="35">
        <v>4.9244196200000001</v>
      </c>
      <c r="N63" s="35">
        <f t="shared" si="7"/>
        <v>328.32643844</v>
      </c>
      <c r="O63" s="35">
        <v>241.04842576999999</v>
      </c>
      <c r="P63" s="35">
        <f t="shared" si="8"/>
        <v>87.278012669999995</v>
      </c>
      <c r="Q63" s="35">
        <v>85.684588300000001</v>
      </c>
      <c r="R63" s="35">
        <v>1.5934243699999999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1609.5663079099998</v>
      </c>
      <c r="C64" s="35">
        <f t="shared" si="0"/>
        <v>1098.1240320500001</v>
      </c>
      <c r="D64" s="35">
        <f t="shared" si="1"/>
        <v>511.44227586</v>
      </c>
      <c r="E64" s="35">
        <f t="shared" si="2"/>
        <v>502.32811934</v>
      </c>
      <c r="F64" s="35">
        <f t="shared" si="3"/>
        <v>4.1420627099999994</v>
      </c>
      <c r="G64" s="35">
        <f t="shared" si="4"/>
        <v>4.9720938099999996</v>
      </c>
      <c r="H64" s="35">
        <f t="shared" si="5"/>
        <v>1284.9386454799999</v>
      </c>
      <c r="I64" s="35">
        <v>863.75786747999996</v>
      </c>
      <c r="J64" s="35">
        <f t="shared" si="6"/>
        <v>421.18077799999998</v>
      </c>
      <c r="K64" s="35">
        <v>413.29079381999998</v>
      </c>
      <c r="L64" s="35">
        <v>2.9178903699999998</v>
      </c>
      <c r="M64" s="35">
        <v>4.9720938099999996</v>
      </c>
      <c r="N64" s="35">
        <f t="shared" si="7"/>
        <v>324.62766243000004</v>
      </c>
      <c r="O64" s="35">
        <v>234.36616457000002</v>
      </c>
      <c r="P64" s="35">
        <f t="shared" si="8"/>
        <v>90.261497860000006</v>
      </c>
      <c r="Q64" s="35">
        <v>89.03732552000001</v>
      </c>
      <c r="R64" s="35">
        <v>1.22417234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1607.6024370199998</v>
      </c>
      <c r="C65" s="35">
        <f t="shared" si="0"/>
        <v>1065.7692543200001</v>
      </c>
      <c r="D65" s="35">
        <f t="shared" si="1"/>
        <v>541.83318269999995</v>
      </c>
      <c r="E65" s="35">
        <f t="shared" si="2"/>
        <v>532.43715492000001</v>
      </c>
      <c r="F65" s="35">
        <f t="shared" si="3"/>
        <v>4.37159136</v>
      </c>
      <c r="G65" s="35">
        <f t="shared" si="4"/>
        <v>5.0244364199999998</v>
      </c>
      <c r="H65" s="35">
        <f t="shared" si="5"/>
        <v>1313.3718153300001</v>
      </c>
      <c r="I65" s="35">
        <v>856.76879077000001</v>
      </c>
      <c r="J65" s="35">
        <f t="shared" si="6"/>
        <v>456.60302455999999</v>
      </c>
      <c r="K65" s="35">
        <v>448.46625072000001</v>
      </c>
      <c r="L65" s="35">
        <v>3.1123374199999998</v>
      </c>
      <c r="M65" s="35">
        <v>5.0244364199999998</v>
      </c>
      <c r="N65" s="35">
        <f t="shared" si="7"/>
        <v>294.23062168999996</v>
      </c>
      <c r="O65" s="35">
        <v>209.00046354999998</v>
      </c>
      <c r="P65" s="35">
        <f t="shared" si="8"/>
        <v>85.230158139999986</v>
      </c>
      <c r="Q65" s="35">
        <v>83.970904199999993</v>
      </c>
      <c r="R65" s="35">
        <v>1.25925394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1649.8338722099998</v>
      </c>
      <c r="C66" s="35">
        <f t="shared" si="0"/>
        <v>1148.8329719600001</v>
      </c>
      <c r="D66" s="35">
        <f t="shared" si="1"/>
        <v>501.00090025000003</v>
      </c>
      <c r="E66" s="35">
        <f t="shared" si="2"/>
        <v>490.52383783000005</v>
      </c>
      <c r="F66" s="35">
        <f t="shared" si="3"/>
        <v>5.4002836899999993</v>
      </c>
      <c r="G66" s="35">
        <f t="shared" si="4"/>
        <v>5.07677873</v>
      </c>
      <c r="H66" s="35">
        <f t="shared" si="5"/>
        <v>1364.3942605900002</v>
      </c>
      <c r="I66" s="35">
        <v>948.17976420000002</v>
      </c>
      <c r="J66" s="35">
        <f t="shared" si="6"/>
        <v>416.21449639000002</v>
      </c>
      <c r="K66" s="35">
        <v>406.97184670000001</v>
      </c>
      <c r="L66" s="35">
        <v>4.1658709599999995</v>
      </c>
      <c r="M66" s="35">
        <v>5.07677873</v>
      </c>
      <c r="N66" s="35">
        <f t="shared" si="7"/>
        <v>285.43961162000005</v>
      </c>
      <c r="O66" s="35">
        <v>200.65320776000002</v>
      </c>
      <c r="P66" s="35">
        <f t="shared" si="8"/>
        <v>84.786403860000007</v>
      </c>
      <c r="Q66" s="35">
        <v>83.551991130000005</v>
      </c>
      <c r="R66" s="35">
        <v>1.2344127300000001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1707.7999540399999</v>
      </c>
      <c r="C67" s="35">
        <f t="shared" si="0"/>
        <v>1170.2334591599999</v>
      </c>
      <c r="D67" s="35">
        <f t="shared" si="1"/>
        <v>537.56649487999994</v>
      </c>
      <c r="E67" s="35">
        <f t="shared" si="2"/>
        <v>527.31653459999995</v>
      </c>
      <c r="F67" s="35">
        <f t="shared" si="3"/>
        <v>5.1224785400000004</v>
      </c>
      <c r="G67" s="35">
        <f t="shared" si="4"/>
        <v>5.1274817400000003</v>
      </c>
      <c r="H67" s="35">
        <f t="shared" si="5"/>
        <v>1436.67595325</v>
      </c>
      <c r="I67" s="35">
        <v>984.13933810999993</v>
      </c>
      <c r="J67" s="35">
        <f t="shared" si="6"/>
        <v>452.53661513999998</v>
      </c>
      <c r="K67" s="35">
        <v>443.54066270999999</v>
      </c>
      <c r="L67" s="35">
        <v>3.8684706900000001</v>
      </c>
      <c r="M67" s="35">
        <v>5.1274817400000003</v>
      </c>
      <c r="N67" s="35">
        <f t="shared" si="7"/>
        <v>271.12400079000003</v>
      </c>
      <c r="O67" s="35">
        <v>186.09412105000001</v>
      </c>
      <c r="P67" s="35">
        <f t="shared" si="8"/>
        <v>85.029879739999998</v>
      </c>
      <c r="Q67" s="35">
        <v>83.775871890000005</v>
      </c>
      <c r="R67" s="35">
        <v>1.25400785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1856.3065606499999</v>
      </c>
      <c r="C68" s="35">
        <f t="shared" ref="C68" si="9">I68+O68</f>
        <v>1359.6062183399999</v>
      </c>
      <c r="D68" s="35">
        <f t="shared" ref="D68" si="10">J68+P68</f>
        <v>496.70034231</v>
      </c>
      <c r="E68" s="35">
        <f t="shared" ref="E68" si="11">K68+Q68</f>
        <v>486.31899356000002</v>
      </c>
      <c r="F68" s="35">
        <f t="shared" ref="F68" si="12">L68+R68</f>
        <v>5.2015243499999997</v>
      </c>
      <c r="G68" s="35">
        <f t="shared" ref="G68" si="13">M68+S68</f>
        <v>5.1798244000000002</v>
      </c>
      <c r="H68" s="35">
        <f t="shared" ref="H68" si="14">SUM(I68:J68)</f>
        <v>1521.8752963500001</v>
      </c>
      <c r="I68" s="35">
        <v>1126.41733746</v>
      </c>
      <c r="J68" s="35">
        <f t="shared" ref="J68" si="15">SUM(K68:M68)</f>
        <v>395.45795888999999</v>
      </c>
      <c r="K68" s="35">
        <v>386.41115732000003</v>
      </c>
      <c r="L68" s="35">
        <v>3.8669771699999997</v>
      </c>
      <c r="M68" s="35">
        <v>5.1798244000000002</v>
      </c>
      <c r="N68" s="35">
        <f t="shared" ref="N68" si="16">SUM(O68:P68)</f>
        <v>334.43126430000001</v>
      </c>
      <c r="O68" s="35">
        <v>233.18888088</v>
      </c>
      <c r="P68" s="35">
        <f t="shared" ref="P68" si="17">SUM(Q68:S68)</f>
        <v>101.24238342</v>
      </c>
      <c r="Q68" s="35">
        <v>99.907836239999995</v>
      </c>
      <c r="R68" s="35">
        <v>1.3345471799999999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1996.7123802299998</v>
      </c>
      <c r="C69" s="35">
        <f t="shared" ref="C69" si="18">I69+O69</f>
        <v>1450.11793904</v>
      </c>
      <c r="D69" s="35">
        <f t="shared" ref="D69" si="19">J69+P69</f>
        <v>546.59444119</v>
      </c>
      <c r="E69" s="35">
        <f t="shared" ref="E69" si="20">K69+Q69</f>
        <v>536.40943521999998</v>
      </c>
      <c r="F69" s="35">
        <f t="shared" ref="F69" si="21">L69+R69</f>
        <v>4.9545302700000002</v>
      </c>
      <c r="G69" s="35">
        <f t="shared" ref="G69" si="22">M69+S69</f>
        <v>5.2304757000000004</v>
      </c>
      <c r="H69" s="35">
        <f t="shared" ref="H69" si="23">SUM(I69:J69)</f>
        <v>1631.6708562700001</v>
      </c>
      <c r="I69" s="35">
        <v>1203.33053135</v>
      </c>
      <c r="J69" s="35">
        <f t="shared" ref="J69" si="24">SUM(K69:M69)</f>
        <v>428.34032492</v>
      </c>
      <c r="K69" s="35">
        <v>419.53954368000001</v>
      </c>
      <c r="L69" s="35">
        <v>3.5703055400000001</v>
      </c>
      <c r="M69" s="35">
        <v>5.2304757000000004</v>
      </c>
      <c r="N69" s="35">
        <f t="shared" ref="N69" si="25">SUM(O69:P69)</f>
        <v>365.04152396000001</v>
      </c>
      <c r="O69" s="35">
        <v>246.78740769000001</v>
      </c>
      <c r="P69" s="35">
        <f t="shared" ref="P69" si="26">SUM(Q69:S69)</f>
        <v>118.25411627</v>
      </c>
      <c r="Q69" s="35">
        <v>116.86989154</v>
      </c>
      <c r="R69" s="35">
        <v>1.3842247299999999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2148.02610078</v>
      </c>
      <c r="C70" s="35">
        <f t="shared" ref="C70" si="27">I70+O70</f>
        <v>1176.0195428400002</v>
      </c>
      <c r="D70" s="35">
        <f t="shared" ref="D70" si="28">J70+P70</f>
        <v>972.00655794000011</v>
      </c>
      <c r="E70" s="35">
        <f t="shared" ref="E70" si="29">K70+Q70</f>
        <v>756.49178920999998</v>
      </c>
      <c r="F70" s="35">
        <f t="shared" ref="F70" si="30">L70+R70</f>
        <v>210.25276501000002</v>
      </c>
      <c r="G70" s="35">
        <f t="shared" ref="G70" si="31">M70+S70</f>
        <v>5.2620037200000001</v>
      </c>
      <c r="H70" s="35">
        <f t="shared" ref="H70" si="32">SUM(I70:J70)</f>
        <v>1779.6816155400002</v>
      </c>
      <c r="I70" s="35">
        <v>954.9345706900001</v>
      </c>
      <c r="J70" s="35">
        <f t="shared" ref="J70" si="33">SUM(K70:M70)</f>
        <v>824.74704485000007</v>
      </c>
      <c r="K70" s="35">
        <v>610.63072369999998</v>
      </c>
      <c r="L70" s="35">
        <v>208.85431743000001</v>
      </c>
      <c r="M70" s="35">
        <v>5.2620037200000001</v>
      </c>
      <c r="N70" s="35">
        <f t="shared" ref="N70" si="34">SUM(O70:P70)</f>
        <v>368.34448524000004</v>
      </c>
      <c r="O70" s="35">
        <v>221.08497215</v>
      </c>
      <c r="P70" s="35">
        <f t="shared" ref="P70" si="35">SUM(Q70:S70)</f>
        <v>147.25951309000001</v>
      </c>
      <c r="Q70" s="35">
        <v>145.86106551</v>
      </c>
      <c r="R70" s="35">
        <v>1.39844758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2129.6381014399994</v>
      </c>
      <c r="C71" s="35">
        <f t="shared" ref="C71" si="36">I71+O71</f>
        <v>1139.18668202</v>
      </c>
      <c r="D71" s="35">
        <f t="shared" ref="D71" si="37">J71+P71</f>
        <v>990.45141941999998</v>
      </c>
      <c r="E71" s="35">
        <f t="shared" ref="E71" si="38">K71+Q71</f>
        <v>722.54206700999998</v>
      </c>
      <c r="F71" s="35">
        <f t="shared" ref="F71" si="39">L71+R71</f>
        <v>262.59514697999998</v>
      </c>
      <c r="G71" s="35">
        <f t="shared" ref="G71" si="40">M71+S71</f>
        <v>5.3142054300000003</v>
      </c>
      <c r="H71" s="35">
        <f t="shared" ref="H71" si="41">SUM(I71:J71)</f>
        <v>1717.4118184399999</v>
      </c>
      <c r="I71" s="35">
        <v>879.88292520000005</v>
      </c>
      <c r="J71" s="35">
        <f t="shared" ref="J71" si="42">SUM(K71:M71)</f>
        <v>837.52889324</v>
      </c>
      <c r="K71" s="35">
        <v>571.08502624999994</v>
      </c>
      <c r="L71" s="35">
        <v>261.12966155999999</v>
      </c>
      <c r="M71" s="35">
        <v>5.3142054300000003</v>
      </c>
      <c r="N71" s="35">
        <f t="shared" ref="N71" si="43">SUM(O71:P71)</f>
        <v>412.22628299999997</v>
      </c>
      <c r="O71" s="35">
        <v>259.30375681999999</v>
      </c>
      <c r="P71" s="35">
        <f t="shared" ref="P71" si="44">SUM(Q71:S71)</f>
        <v>152.92252617999998</v>
      </c>
      <c r="Q71" s="35">
        <v>151.45704075999998</v>
      </c>
      <c r="R71" s="35">
        <v>1.46548542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2361.5340704199998</v>
      </c>
      <c r="C72" s="35">
        <f t="shared" ref="C72" si="45">I72+O72</f>
        <v>1280.9158183000002</v>
      </c>
      <c r="D72" s="35">
        <f t="shared" ref="D72" si="46">J72+P72</f>
        <v>1080.6182521200001</v>
      </c>
      <c r="E72" s="35">
        <f t="shared" ref="E72" si="47">K72+Q72</f>
        <v>853.33769874000006</v>
      </c>
      <c r="F72" s="35">
        <f t="shared" ref="F72" si="48">L72+R72</f>
        <v>221.91795396000001</v>
      </c>
      <c r="G72" s="35">
        <f t="shared" ref="G72" si="49">M72+S72</f>
        <v>5.3625994199999996</v>
      </c>
      <c r="H72" s="35">
        <f t="shared" ref="H72" si="50">SUM(I72:J72)</f>
        <v>1844.5057495200003</v>
      </c>
      <c r="I72" s="35">
        <v>960.34069104000014</v>
      </c>
      <c r="J72" s="35">
        <f t="shared" ref="J72" si="51">SUM(K72:M72)</f>
        <v>884.16505848000008</v>
      </c>
      <c r="K72" s="35">
        <v>658.45999986000004</v>
      </c>
      <c r="L72" s="35">
        <v>220.34245920000001</v>
      </c>
      <c r="M72" s="35">
        <v>5.3625994199999996</v>
      </c>
      <c r="N72" s="35">
        <f t="shared" ref="N72" si="52">SUM(O72:P72)</f>
        <v>517.02832089999993</v>
      </c>
      <c r="O72" s="35">
        <v>320.57512725999999</v>
      </c>
      <c r="P72" s="35">
        <f t="shared" ref="P72" si="53">SUM(Q72:S72)</f>
        <v>196.45319363999999</v>
      </c>
      <c r="Q72" s="35">
        <v>194.87769888</v>
      </c>
      <c r="R72" s="35">
        <v>1.57549476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2195.8813851299997</v>
      </c>
      <c r="C73" s="35">
        <f t="shared" ref="C73" si="54">I73+O73</f>
        <v>1130.7018013699999</v>
      </c>
      <c r="D73" s="35">
        <f t="shared" ref="D73" si="55">J73+P73</f>
        <v>1065.1795837599998</v>
      </c>
      <c r="E73" s="35">
        <f t="shared" ref="E73" si="56">K73+Q73</f>
        <v>948.12906152999994</v>
      </c>
      <c r="F73" s="35">
        <f t="shared" ref="F73" si="57">L73+R73</f>
        <v>111.63560308</v>
      </c>
      <c r="G73" s="35">
        <f t="shared" ref="G73" si="58">M73+S73</f>
        <v>5.4149191500000002</v>
      </c>
      <c r="H73" s="35">
        <f t="shared" ref="H73" si="59">SUM(I73:J73)</f>
        <v>1790.5388534899998</v>
      </c>
      <c r="I73" s="35">
        <v>884.55182697999999</v>
      </c>
      <c r="J73" s="35">
        <f t="shared" ref="J73" si="60">SUM(K73:M73)</f>
        <v>905.98702650999985</v>
      </c>
      <c r="K73" s="35">
        <v>792.40425380999989</v>
      </c>
      <c r="L73" s="35">
        <v>108.16785354999999</v>
      </c>
      <c r="M73" s="35">
        <v>5.4149191500000002</v>
      </c>
      <c r="N73" s="35">
        <f t="shared" ref="N73" si="61">SUM(O73:P73)</f>
        <v>405.34253164</v>
      </c>
      <c r="O73" s="35">
        <v>246.14997439000001</v>
      </c>
      <c r="P73" s="35">
        <f t="shared" ref="P73" si="62">SUM(Q73:S73)</f>
        <v>159.19255724999999</v>
      </c>
      <c r="Q73" s="35">
        <v>155.72480772</v>
      </c>
      <c r="R73" s="35">
        <v>3.4677495299999999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2316.35145534</v>
      </c>
      <c r="C74" s="35">
        <f t="shared" ref="C74" si="63">I74+O74</f>
        <v>1191.8134911500001</v>
      </c>
      <c r="D74" s="35">
        <f t="shared" ref="D74" si="64">J74+P74</f>
        <v>1124.5379641899999</v>
      </c>
      <c r="E74" s="35">
        <f t="shared" ref="E74" si="65">K74+Q74</f>
        <v>961.09050480999986</v>
      </c>
      <c r="F74" s="35">
        <f t="shared" ref="F74" si="66">L74+R74</f>
        <v>157.98202497</v>
      </c>
      <c r="G74" s="35">
        <f t="shared" ref="G74" si="67">M74+S74</f>
        <v>5.4654344100000003</v>
      </c>
      <c r="H74" s="35">
        <f t="shared" ref="H74" si="68">SUM(I74:J74)</f>
        <v>1920.3005459199999</v>
      </c>
      <c r="I74" s="35">
        <v>934.93126744000006</v>
      </c>
      <c r="J74" s="35">
        <f t="shared" ref="J74" si="69">SUM(K74:M74)</f>
        <v>985.36927847999982</v>
      </c>
      <c r="K74" s="35">
        <v>825.25273817999994</v>
      </c>
      <c r="L74" s="35">
        <v>154.65110589</v>
      </c>
      <c r="M74" s="35">
        <v>5.4654344100000003</v>
      </c>
      <c r="N74" s="35">
        <f t="shared" ref="N74" si="70">SUM(O74:P74)</f>
        <v>396.05090941999998</v>
      </c>
      <c r="O74" s="35">
        <v>256.88222371000001</v>
      </c>
      <c r="P74" s="35">
        <f t="shared" ref="P74" si="71">SUM(Q74:S74)</f>
        <v>139.16868570999998</v>
      </c>
      <c r="Q74" s="35">
        <v>135.83776662999998</v>
      </c>
      <c r="R74" s="35">
        <v>3.3309190800000001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2460.5312624399999</v>
      </c>
      <c r="C75" s="35">
        <f t="shared" ref="C75" si="72">I75+O75</f>
        <v>1440.1159318299999</v>
      </c>
      <c r="D75" s="35">
        <f t="shared" ref="D75" si="73">J75+P75</f>
        <v>1020.41533061</v>
      </c>
      <c r="E75" s="35">
        <f t="shared" ref="E75" si="74">K75+Q75</f>
        <v>892.53945204000001</v>
      </c>
      <c r="F75" s="35">
        <f t="shared" ref="F75" si="75">L75+R75</f>
        <v>122.35824452999999</v>
      </c>
      <c r="G75" s="35">
        <f t="shared" ref="G75" si="76">M75+S75</f>
        <v>5.5176340399999999</v>
      </c>
      <c r="H75" s="35">
        <f t="shared" ref="H75" si="77">SUM(I75:J75)</f>
        <v>2024.01631365</v>
      </c>
      <c r="I75" s="35">
        <v>1114.92182424</v>
      </c>
      <c r="J75" s="35">
        <f t="shared" ref="J75" si="78">SUM(K75:M75)</f>
        <v>909.09448940999994</v>
      </c>
      <c r="K75" s="35">
        <v>784.54720972999996</v>
      </c>
      <c r="L75" s="35">
        <v>119.02964564</v>
      </c>
      <c r="M75" s="35">
        <v>5.5176340399999999</v>
      </c>
      <c r="N75" s="35">
        <f t="shared" ref="N75" si="79">SUM(O75:P75)</f>
        <v>436.51494879000001</v>
      </c>
      <c r="O75" s="35">
        <v>325.19410758999999</v>
      </c>
      <c r="P75" s="35">
        <f t="shared" ref="P75" si="80">SUM(Q75:S75)</f>
        <v>111.3208412</v>
      </c>
      <c r="Q75" s="35">
        <v>107.99224231000001</v>
      </c>
      <c r="R75" s="35">
        <v>3.3285988899999999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2366.5069666300001</v>
      </c>
      <c r="C76" s="35">
        <f t="shared" ref="C76" si="81">I76+O76</f>
        <v>1335.51507309</v>
      </c>
      <c r="D76" s="35">
        <f t="shared" ref="D76" si="82">J76+P76</f>
        <v>1030.9918935399999</v>
      </c>
      <c r="E76" s="35">
        <f t="shared" ref="E76" si="83">K76+Q76</f>
        <v>904.49124504000008</v>
      </c>
      <c r="F76" s="35">
        <f t="shared" ref="F76" si="84">L76+R76</f>
        <v>120.85749920999999</v>
      </c>
      <c r="G76" s="35">
        <f t="shared" ref="G76" si="85">M76+S76</f>
        <v>5.6431492899999993</v>
      </c>
      <c r="H76" s="35">
        <f t="shared" ref="H76" si="86">SUM(I76:J76)</f>
        <v>1968.2320594799999</v>
      </c>
      <c r="I76" s="35">
        <v>1041.42440519</v>
      </c>
      <c r="J76" s="35">
        <f t="shared" ref="J76" si="87">SUM(K76:M76)</f>
        <v>926.80765428999996</v>
      </c>
      <c r="K76" s="35">
        <v>803.59400212000003</v>
      </c>
      <c r="L76" s="35">
        <v>117.57050287999999</v>
      </c>
      <c r="M76" s="35">
        <v>5.6431492899999993</v>
      </c>
      <c r="N76" s="35">
        <f t="shared" ref="N76" si="88">SUM(O76:P76)</f>
        <v>398.27490714999999</v>
      </c>
      <c r="O76" s="35">
        <v>294.09066789999997</v>
      </c>
      <c r="P76" s="35">
        <f t="shared" ref="P76" si="89">SUM(Q76:S76)</f>
        <v>104.18423925</v>
      </c>
      <c r="Q76" s="35">
        <v>100.89724292000001</v>
      </c>
      <c r="R76" s="35">
        <v>3.28699633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2250.47047204</v>
      </c>
      <c r="C77" s="35">
        <f t="shared" ref="C77" si="90">I77+O77</f>
        <v>1143.3418954600002</v>
      </c>
      <c r="D77" s="35">
        <f t="shared" ref="D77" si="91">J77+P77</f>
        <v>1107.1285765800001</v>
      </c>
      <c r="E77" s="35">
        <f t="shared" ref="E77" si="92">K77+Q77</f>
        <v>922.53032497000004</v>
      </c>
      <c r="F77" s="35">
        <f t="shared" ref="F77" si="93">L77+R77</f>
        <v>179.00263226999999</v>
      </c>
      <c r="G77" s="35">
        <f t="shared" ref="G77" si="94">M77+S77</f>
        <v>5.5956193399999998</v>
      </c>
      <c r="H77" s="35">
        <f t="shared" ref="H77" si="95">SUM(I77:J77)</f>
        <v>1878.7478539200001</v>
      </c>
      <c r="I77" s="35">
        <v>893.36533114000008</v>
      </c>
      <c r="J77" s="35">
        <f t="shared" ref="J77" si="96">SUM(K77:M77)</f>
        <v>985.38252278000004</v>
      </c>
      <c r="K77" s="35">
        <v>804.06422298000007</v>
      </c>
      <c r="L77" s="35">
        <v>175.72268045999999</v>
      </c>
      <c r="M77" s="35">
        <v>5.5956193399999998</v>
      </c>
      <c r="N77" s="35">
        <f t="shared" ref="N77" si="97">SUM(O77:P77)</f>
        <v>371.72261811999999</v>
      </c>
      <c r="O77" s="35">
        <v>249.97656431999999</v>
      </c>
      <c r="P77" s="35">
        <f t="shared" ref="P77" si="98">SUM(Q77:S77)</f>
        <v>121.7460538</v>
      </c>
      <c r="Q77" s="35">
        <v>118.46610199</v>
      </c>
      <c r="R77" s="35">
        <v>3.27995181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2092.1171335399999</v>
      </c>
      <c r="C78" s="35">
        <f t="shared" ref="C78" si="99">I78+O78</f>
        <v>1154.59841757</v>
      </c>
      <c r="D78" s="35">
        <f t="shared" ref="D78" si="100">J78+P78</f>
        <v>937.5187159699999</v>
      </c>
      <c r="E78" s="35">
        <f t="shared" ref="E78" si="101">K78+Q78</f>
        <v>691.0443790999999</v>
      </c>
      <c r="F78" s="35">
        <f t="shared" ref="F78" si="102">L78+R78</f>
        <v>240.82653458000001</v>
      </c>
      <c r="G78" s="35">
        <f t="shared" ref="G78" si="103">M78+S78</f>
        <v>5.6478022899999996</v>
      </c>
      <c r="H78" s="35">
        <f t="shared" ref="H78" si="104">SUM(I78:J78)</f>
        <v>1710.86856612</v>
      </c>
      <c r="I78" s="35">
        <v>890.02747626000007</v>
      </c>
      <c r="J78" s="35">
        <f t="shared" ref="J78" si="105">SUM(K78:M78)</f>
        <v>820.8410898599999</v>
      </c>
      <c r="K78" s="35">
        <v>577.77821444999995</v>
      </c>
      <c r="L78" s="35">
        <v>237.41507312000002</v>
      </c>
      <c r="M78" s="35">
        <v>5.6478022899999996</v>
      </c>
      <c r="N78" s="35">
        <f t="shared" ref="N78" si="106">SUM(O78:P78)</f>
        <v>381.24856742000003</v>
      </c>
      <c r="O78" s="35">
        <v>264.57094131000002</v>
      </c>
      <c r="P78" s="35">
        <f t="shared" ref="P78" si="107">SUM(Q78:S78)</f>
        <v>116.67762610999999</v>
      </c>
      <c r="Q78" s="35">
        <v>113.26616464999999</v>
      </c>
      <c r="R78" s="35">
        <v>3.4114614599999999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1963.03757505</v>
      </c>
      <c r="C79" s="35">
        <f t="shared" ref="C79" si="108">I79+O79</f>
        <v>1031.73687718</v>
      </c>
      <c r="D79" s="35">
        <f t="shared" ref="D79" si="109">J79+P79</f>
        <v>931.30069786999991</v>
      </c>
      <c r="E79" s="35">
        <f t="shared" ref="E79" si="110">K79+Q79</f>
        <v>777.42191032999995</v>
      </c>
      <c r="F79" s="35">
        <f t="shared" ref="F79" si="111">L79+R79</f>
        <v>148.18047812000003</v>
      </c>
      <c r="G79" s="35">
        <f t="shared" ref="G79" si="112">M79+S79</f>
        <v>5.6983094199999993</v>
      </c>
      <c r="H79" s="35">
        <f t="shared" ref="H79" si="113">SUM(I79:J79)</f>
        <v>1557.37087217</v>
      </c>
      <c r="I79" s="35">
        <v>748.29428238000003</v>
      </c>
      <c r="J79" s="35">
        <f t="shared" ref="J79" si="114">SUM(K79:M79)</f>
        <v>809.07658978999996</v>
      </c>
      <c r="K79" s="35">
        <v>657.13410782999995</v>
      </c>
      <c r="L79" s="35">
        <v>146.24417254000002</v>
      </c>
      <c r="M79" s="35">
        <v>5.6983094199999993</v>
      </c>
      <c r="N79" s="35">
        <f t="shared" ref="N79" si="115">SUM(O79:P79)</f>
        <v>405.66670288</v>
      </c>
      <c r="O79" s="35">
        <v>283.44259479999999</v>
      </c>
      <c r="P79" s="35">
        <f t="shared" ref="P79" si="116">SUM(Q79:S79)</f>
        <v>122.22410807999999</v>
      </c>
      <c r="Q79" s="35">
        <v>120.2878025</v>
      </c>
      <c r="R79" s="35">
        <v>1.93630558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2143.8846377300001</v>
      </c>
      <c r="C80" s="35">
        <f t="shared" ref="C80" si="117">I80+O80</f>
        <v>1201.5771940899999</v>
      </c>
      <c r="D80" s="35">
        <f t="shared" ref="D80" si="118">J80+P80</f>
        <v>942.30744363999997</v>
      </c>
      <c r="E80" s="35">
        <f t="shared" ref="E80" si="119">K80+Q80</f>
        <v>763.62830409999992</v>
      </c>
      <c r="F80" s="35">
        <f t="shared" ref="F80" si="120">L80+R80</f>
        <v>172.92862239999999</v>
      </c>
      <c r="G80" s="35">
        <f t="shared" ref="G80" si="121">M80+S80</f>
        <v>5.7505171400000004</v>
      </c>
      <c r="H80" s="35">
        <f t="shared" ref="H80" si="122">SUM(I80:J80)</f>
        <v>1721.13032013</v>
      </c>
      <c r="I80" s="35">
        <v>901.83369235999999</v>
      </c>
      <c r="J80" s="35">
        <f t="shared" ref="J80" si="123">SUM(K80:M80)</f>
        <v>819.29662776999999</v>
      </c>
      <c r="K80" s="35">
        <v>642.52221931999998</v>
      </c>
      <c r="L80" s="35">
        <v>171.02389130999998</v>
      </c>
      <c r="M80" s="35">
        <v>5.7505171400000004</v>
      </c>
      <c r="N80" s="35">
        <f t="shared" ref="N80" si="124">SUM(O80:P80)</f>
        <v>422.75431759999998</v>
      </c>
      <c r="O80" s="35">
        <v>299.74350172999999</v>
      </c>
      <c r="P80" s="35">
        <f t="shared" ref="P80" si="125">SUM(Q80:S80)</f>
        <v>123.01081586999999</v>
      </c>
      <c r="Q80" s="35">
        <v>121.10608477999999</v>
      </c>
      <c r="R80" s="35">
        <v>1.9047310900000001</v>
      </c>
      <c r="S80" s="35">
        <v>0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2019.1759331699998</v>
      </c>
      <c r="C81" s="35">
        <f t="shared" ref="C81" si="126">I81+O81</f>
        <v>1101.0574826100001</v>
      </c>
      <c r="D81" s="35">
        <f t="shared" ref="D81" si="127">J81+P81</f>
        <v>918.11845056000016</v>
      </c>
      <c r="E81" s="35">
        <f t="shared" ref="E81" si="128">K81+Q81</f>
        <v>747.77558266999995</v>
      </c>
      <c r="F81" s="35">
        <f t="shared" ref="F81" si="129">L81+R81</f>
        <v>164.54184366000001</v>
      </c>
      <c r="G81" s="35">
        <f t="shared" ref="G81" si="130">M81+S81</f>
        <v>5.8010242300000003</v>
      </c>
      <c r="H81" s="35">
        <f t="shared" ref="H81" si="131">SUM(I81:J81)</f>
        <v>1559.2854152800001</v>
      </c>
      <c r="I81" s="35">
        <v>824.00620564999997</v>
      </c>
      <c r="J81" s="35">
        <f t="shared" ref="J81" si="132">SUM(K81:M81)</f>
        <v>735.27920963000008</v>
      </c>
      <c r="K81" s="35">
        <v>566.84822577</v>
      </c>
      <c r="L81" s="35">
        <v>162.62995963</v>
      </c>
      <c r="M81" s="35">
        <v>5.8010242300000003</v>
      </c>
      <c r="N81" s="35">
        <f t="shared" ref="N81" si="133">SUM(O81:P81)</f>
        <v>459.89051789000001</v>
      </c>
      <c r="O81" s="35">
        <v>277.05127696</v>
      </c>
      <c r="P81" s="35">
        <f t="shared" ref="P81" si="134">SUM(Q81:S81)</f>
        <v>182.83924093000002</v>
      </c>
      <c r="Q81" s="35">
        <v>180.92735690000001</v>
      </c>
      <c r="R81" s="35">
        <v>1.91188403</v>
      </c>
      <c r="S81" s="35">
        <v>0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2207.15016689</v>
      </c>
      <c r="C82" s="35">
        <f t="shared" ref="C82" si="135">I82+O82</f>
        <v>1183.73266876</v>
      </c>
      <c r="D82" s="35">
        <f t="shared" ref="D82" si="136">J82+P82</f>
        <v>1023.41749813</v>
      </c>
      <c r="E82" s="35">
        <f t="shared" ref="E82" si="137">K82+Q82</f>
        <v>843.16753414000004</v>
      </c>
      <c r="F82" s="35">
        <f t="shared" ref="F82" si="138">L82+R82</f>
        <v>179.79639773</v>
      </c>
      <c r="G82" s="35">
        <f t="shared" ref="G82" si="139">M82+S82</f>
        <v>0.45356626</v>
      </c>
      <c r="H82" s="35">
        <f t="shared" ref="H82" si="140">SUM(I82:J82)</f>
        <v>1674.7331679399999</v>
      </c>
      <c r="I82" s="35">
        <v>860.71203358000002</v>
      </c>
      <c r="J82" s="35">
        <f t="shared" ref="J82" si="141">SUM(K82:M82)</f>
        <v>814.02113436000002</v>
      </c>
      <c r="K82" s="35">
        <v>694.12165181</v>
      </c>
      <c r="L82" s="35">
        <v>119.44591629</v>
      </c>
      <c r="M82" s="35">
        <v>0.45356626</v>
      </c>
      <c r="N82" s="35">
        <f t="shared" ref="N82" si="142">SUM(O82:P82)</f>
        <v>532.41699894999999</v>
      </c>
      <c r="O82" s="35">
        <v>323.02063518</v>
      </c>
      <c r="P82" s="35">
        <f t="shared" ref="P82" si="143">SUM(Q82:S82)</f>
        <v>209.39636377000002</v>
      </c>
      <c r="Q82" s="35">
        <v>149.04588233000001</v>
      </c>
      <c r="R82" s="35">
        <v>60.350481440000003</v>
      </c>
      <c r="S82" s="35">
        <v>0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2191.98811578</v>
      </c>
      <c r="C83" s="35">
        <f t="shared" ref="C83" si="144">I83+O83</f>
        <v>1259.5809900600002</v>
      </c>
      <c r="D83" s="35">
        <f t="shared" ref="D83" si="145">J83+P83</f>
        <v>932.40712571999995</v>
      </c>
      <c r="E83" s="35">
        <f t="shared" ref="E83" si="146">K83+Q83</f>
        <v>742.19308298999999</v>
      </c>
      <c r="F83" s="35">
        <f t="shared" ref="F83" si="147">L83+R83</f>
        <v>189.76037087999998</v>
      </c>
      <c r="G83" s="35">
        <f t="shared" ref="G83" si="148">M83+S83</f>
        <v>0.45367184999999999</v>
      </c>
      <c r="H83" s="35">
        <f t="shared" ref="H83" si="149">SUM(I83:J83)</f>
        <v>1646.4911217200001</v>
      </c>
      <c r="I83" s="35">
        <v>919.2894266400001</v>
      </c>
      <c r="J83" s="35">
        <f t="shared" ref="J83" si="150">SUM(K83:M83)</f>
        <v>727.20169507999992</v>
      </c>
      <c r="K83" s="35">
        <v>598.16382296999996</v>
      </c>
      <c r="L83" s="35">
        <v>128.58420025999999</v>
      </c>
      <c r="M83" s="35">
        <v>0.45367184999999999</v>
      </c>
      <c r="N83" s="35">
        <f t="shared" ref="N83" si="151">SUM(O83:P83)</f>
        <v>545.49699406000002</v>
      </c>
      <c r="O83" s="35">
        <v>340.29156341999999</v>
      </c>
      <c r="P83" s="35">
        <f t="shared" ref="P83" si="152">SUM(Q83:S83)</f>
        <v>205.20543064</v>
      </c>
      <c r="Q83" s="35">
        <v>144.02926002000001</v>
      </c>
      <c r="R83" s="35">
        <v>61.176170620000001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2382.6698602299998</v>
      </c>
      <c r="C84" s="35">
        <f t="shared" ref="C84" si="153">I84+O84</f>
        <v>1386.89578506</v>
      </c>
      <c r="D84" s="35">
        <f t="shared" ref="D84" si="154">J84+P84</f>
        <v>995.77407517000006</v>
      </c>
      <c r="E84" s="35">
        <f t="shared" ref="E84" si="155">K84+Q84</f>
        <v>739.00815312999998</v>
      </c>
      <c r="F84" s="35">
        <f t="shared" ref="F84" si="156">L84+R84</f>
        <v>256.31216430000001</v>
      </c>
      <c r="G84" s="35">
        <f t="shared" ref="G84" si="157">M84+S84</f>
        <v>0.45375774000000002</v>
      </c>
      <c r="H84" s="35">
        <f t="shared" ref="H84" si="158">SUM(I84:J84)</f>
        <v>1870.55102837</v>
      </c>
      <c r="I84" s="35">
        <v>1044.48345509</v>
      </c>
      <c r="J84" s="35">
        <f t="shared" ref="J84" si="159">SUM(K84:M84)</f>
        <v>826.06757328000003</v>
      </c>
      <c r="K84" s="35">
        <v>630.09160036000003</v>
      </c>
      <c r="L84" s="35">
        <v>195.52221517999999</v>
      </c>
      <c r="M84" s="35">
        <v>0.45375774000000002</v>
      </c>
      <c r="N84" s="35">
        <f t="shared" ref="N84" si="160">SUM(O84:P84)</f>
        <v>512.11883186</v>
      </c>
      <c r="O84" s="35">
        <v>342.41232996999997</v>
      </c>
      <c r="P84" s="35">
        <f t="shared" ref="P84" si="161">SUM(Q84:S84)</f>
        <v>169.70650189</v>
      </c>
      <c r="Q84" s="35">
        <v>108.91655277</v>
      </c>
      <c r="R84" s="35">
        <v>60.789949120000003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2564.5248974900001</v>
      </c>
      <c r="C85" s="35">
        <f t="shared" ref="C85" si="162">I85+O85</f>
        <v>1461.4225772700001</v>
      </c>
      <c r="D85" s="35">
        <f t="shared" ref="D85" si="163">J85+P85</f>
        <v>1103.1023202200001</v>
      </c>
      <c r="E85" s="35">
        <f t="shared" ref="E85" si="164">K85+Q85</f>
        <v>786.08043543000008</v>
      </c>
      <c r="F85" s="35">
        <f t="shared" ref="F85" si="165">L85+R85</f>
        <v>316.56798001999999</v>
      </c>
      <c r="G85" s="35">
        <f t="shared" ref="G85" si="166">M85+S85</f>
        <v>0.45390477000000001</v>
      </c>
      <c r="H85" s="35">
        <f t="shared" ref="H85" si="167">SUM(I85:J85)</f>
        <v>2055.61970406</v>
      </c>
      <c r="I85" s="35">
        <v>1132.9224686100001</v>
      </c>
      <c r="J85" s="35">
        <f t="shared" ref="J85" si="168">SUM(K85:M85)</f>
        <v>922.69723545000011</v>
      </c>
      <c r="K85" s="35">
        <v>667.12143547000005</v>
      </c>
      <c r="L85" s="35">
        <v>255.12189520999999</v>
      </c>
      <c r="M85" s="35">
        <v>0.45390477000000001</v>
      </c>
      <c r="N85" s="35">
        <f t="shared" ref="N85" si="169">SUM(O85:P85)</f>
        <v>508.90519343000005</v>
      </c>
      <c r="O85" s="35">
        <v>328.50010866000002</v>
      </c>
      <c r="P85" s="35">
        <f t="shared" ref="P85" si="170">SUM(Q85:S85)</f>
        <v>180.40508477</v>
      </c>
      <c r="Q85" s="35">
        <v>118.95899996</v>
      </c>
      <c r="R85" s="35">
        <v>61.446084810000002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2351.2192333200001</v>
      </c>
      <c r="C86" s="35">
        <f t="shared" ref="C86" si="171">I86+O86</f>
        <v>1344.35237631</v>
      </c>
      <c r="D86" s="35">
        <f t="shared" ref="D86" si="172">J86+P86</f>
        <v>1006.8668570099999</v>
      </c>
      <c r="E86" s="35">
        <f t="shared" ref="E86" si="173">K86+Q86</f>
        <v>840.07924892000005</v>
      </c>
      <c r="F86" s="35">
        <f t="shared" ref="F86" si="174">L86+R86</f>
        <v>166.30349828000001</v>
      </c>
      <c r="G86" s="35">
        <f t="shared" ref="G86" si="175">M86+S86</f>
        <v>0.48410980999999997</v>
      </c>
      <c r="H86" s="35">
        <f t="shared" ref="H86" si="176">SUM(I86:J86)</f>
        <v>1806.2204831199999</v>
      </c>
      <c r="I86" s="35">
        <v>973.10650261000001</v>
      </c>
      <c r="J86" s="35">
        <f t="shared" ref="J86" si="177">SUM(K86:M86)</f>
        <v>833.11398050999992</v>
      </c>
      <c r="K86" s="35">
        <v>727.59005855999999</v>
      </c>
      <c r="L86" s="35">
        <v>105.03981214000001</v>
      </c>
      <c r="M86" s="35">
        <v>0.48410980999999997</v>
      </c>
      <c r="N86" s="35">
        <f t="shared" ref="N86" si="178">SUM(O86:P86)</f>
        <v>544.99875020000002</v>
      </c>
      <c r="O86" s="35">
        <v>371.2458737</v>
      </c>
      <c r="P86" s="35">
        <f t="shared" ref="P86" si="179">SUM(Q86:S86)</f>
        <v>173.75287650000001</v>
      </c>
      <c r="Q86" s="35">
        <v>112.48919036000001</v>
      </c>
      <c r="R86" s="35">
        <v>61.263686139999997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2351.1813465300002</v>
      </c>
      <c r="C87" s="35">
        <f t="shared" ref="C87" si="180">I87+O87</f>
        <v>1332.0592456700001</v>
      </c>
      <c r="D87" s="35">
        <f t="shared" ref="D87" si="181">J87+P87</f>
        <v>1019.12210086</v>
      </c>
      <c r="E87" s="35">
        <f t="shared" ref="E87" si="182">K87+Q87</f>
        <v>778.15149156000007</v>
      </c>
      <c r="F87" s="35">
        <f t="shared" ref="F87" si="183">L87+R87</f>
        <v>240.48734124000003</v>
      </c>
      <c r="G87" s="35">
        <f t="shared" ref="G87" si="184">M87+S87</f>
        <v>0.48326806</v>
      </c>
      <c r="H87" s="35">
        <f t="shared" ref="H87" si="185">SUM(I87:J87)</f>
        <v>1780.77693017</v>
      </c>
      <c r="I87" s="35">
        <v>940.40617674999999</v>
      </c>
      <c r="J87" s="35">
        <f t="shared" ref="J87" si="186">SUM(K87:M87)</f>
        <v>840.37075342000003</v>
      </c>
      <c r="K87" s="35">
        <v>661.78484001000004</v>
      </c>
      <c r="L87" s="35">
        <v>178.10264535000002</v>
      </c>
      <c r="M87" s="35">
        <v>0.48326806</v>
      </c>
      <c r="N87" s="35">
        <f t="shared" ref="N87" si="187">SUM(O87:P87)</f>
        <v>570.40441636000003</v>
      </c>
      <c r="O87" s="35">
        <v>391.65306892000001</v>
      </c>
      <c r="P87" s="35">
        <f t="shared" ref="P87" si="188">SUM(Q87:S87)</f>
        <v>178.75134744000002</v>
      </c>
      <c r="Q87" s="35">
        <v>116.36665155</v>
      </c>
      <c r="R87" s="35">
        <v>62.384695890000003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2403.7693236799996</v>
      </c>
      <c r="C88" s="35">
        <f t="shared" ref="C88" si="189">I88+O88</f>
        <v>1411.4701039399999</v>
      </c>
      <c r="D88" s="35">
        <f t="shared" ref="D88" si="190">J88+P88</f>
        <v>992.29921974000013</v>
      </c>
      <c r="E88" s="35">
        <f t="shared" ref="E88" si="191">K88+Q88</f>
        <v>729.50611026000001</v>
      </c>
      <c r="F88" s="35">
        <f t="shared" ref="F88" si="192">L88+R88</f>
        <v>262.31175055</v>
      </c>
      <c r="G88" s="35">
        <f t="shared" ref="G88" si="193">M88+S88</f>
        <v>0.48135893000000002</v>
      </c>
      <c r="H88" s="35">
        <f t="shared" ref="H88" si="194">SUM(I88:J88)</f>
        <v>1826.2629300900001</v>
      </c>
      <c r="I88" s="35">
        <v>1003.45829265</v>
      </c>
      <c r="J88" s="35">
        <f t="shared" ref="J88" si="195">SUM(K88:M88)</f>
        <v>822.80463744000008</v>
      </c>
      <c r="K88" s="35">
        <v>623.08109811999998</v>
      </c>
      <c r="L88" s="35">
        <v>199.24218039000002</v>
      </c>
      <c r="M88" s="35">
        <v>0.48135893000000002</v>
      </c>
      <c r="N88" s="35">
        <f t="shared" ref="N88" si="196">SUM(O88:P88)</f>
        <v>577.50639359000002</v>
      </c>
      <c r="O88" s="35">
        <v>408.01181128999997</v>
      </c>
      <c r="P88" s="35">
        <f t="shared" ref="P88" si="197">SUM(Q88:S88)</f>
        <v>169.49458229999999</v>
      </c>
      <c r="Q88" s="35">
        <v>106.42501213999999</v>
      </c>
      <c r="R88" s="35">
        <v>63.069570159999998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2509.53539538</v>
      </c>
      <c r="C89" s="35">
        <f t="shared" ref="C89" si="198">I89+O89</f>
        <v>1544.2069054000001</v>
      </c>
      <c r="D89" s="35">
        <f t="shared" ref="D89" si="199">J89+P89</f>
        <v>965.32848998000009</v>
      </c>
      <c r="E89" s="35">
        <f t="shared" ref="E89" si="200">K89+Q89</f>
        <v>745.62515932999997</v>
      </c>
      <c r="F89" s="35">
        <f t="shared" ref="F89" si="201">L89+R89</f>
        <v>219.21497335000001</v>
      </c>
      <c r="G89" s="35">
        <f t="shared" ref="G89" si="202">M89+S89</f>
        <v>0.48835729999999999</v>
      </c>
      <c r="H89" s="35">
        <f t="shared" ref="H89" si="203">SUM(I89:J89)</f>
        <v>1929.3879649200001</v>
      </c>
      <c r="I89" s="35">
        <v>1172.12116775</v>
      </c>
      <c r="J89" s="35">
        <f t="shared" ref="J89" si="204">SUM(K89:M89)</f>
        <v>757.26679717000002</v>
      </c>
      <c r="K89" s="35">
        <v>601.87071123999999</v>
      </c>
      <c r="L89" s="35">
        <v>154.90772863000001</v>
      </c>
      <c r="M89" s="35">
        <v>0.48835729999999999</v>
      </c>
      <c r="N89" s="35">
        <f t="shared" ref="N89" si="205">SUM(O89:P89)</f>
        <v>580.14743046000001</v>
      </c>
      <c r="O89" s="35">
        <v>372.08573765</v>
      </c>
      <c r="P89" s="35">
        <f t="shared" ref="P89" si="206">SUM(Q89:S89)</f>
        <v>208.06169281000001</v>
      </c>
      <c r="Q89" s="35">
        <v>143.75444809000001</v>
      </c>
      <c r="R89" s="35">
        <v>64.30724472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2464.7176634999996</v>
      </c>
      <c r="C90" s="35">
        <f t="shared" ref="C90" si="207">I90+O90</f>
        <v>1531.0273704199999</v>
      </c>
      <c r="D90" s="35">
        <f t="shared" ref="D90" si="208">J90+P90</f>
        <v>933.69029308000006</v>
      </c>
      <c r="E90" s="35">
        <f t="shared" ref="E90" si="209">K90+Q90</f>
        <v>732.47140851999995</v>
      </c>
      <c r="F90" s="35">
        <f t="shared" ref="F90" si="210">L90+R90</f>
        <v>200.75948476000002</v>
      </c>
      <c r="G90" s="35">
        <f t="shared" ref="G90" si="211">M90+S90</f>
        <v>0.45939980000000002</v>
      </c>
      <c r="H90" s="35">
        <f t="shared" ref="H90" si="212">SUM(I90:J90)</f>
        <v>1845.2725386000002</v>
      </c>
      <c r="I90" s="35">
        <v>1096.95242469</v>
      </c>
      <c r="J90" s="35">
        <f t="shared" ref="J90" si="213">SUM(K90:M90)</f>
        <v>748.32011391000003</v>
      </c>
      <c r="K90" s="35">
        <v>611.53666661</v>
      </c>
      <c r="L90" s="35">
        <v>136.32404750000001</v>
      </c>
      <c r="M90" s="35">
        <v>0.45939980000000002</v>
      </c>
      <c r="N90" s="35">
        <f t="shared" ref="N90" si="214">SUM(O90:P90)</f>
        <v>619.4451249</v>
      </c>
      <c r="O90" s="35">
        <v>434.07494572999997</v>
      </c>
      <c r="P90" s="35">
        <f t="shared" ref="P90" si="215">SUM(Q90:S90)</f>
        <v>185.37017917</v>
      </c>
      <c r="Q90" s="35">
        <v>120.93474191</v>
      </c>
      <c r="R90" s="35">
        <v>64.43543726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2381.6998849900001</v>
      </c>
      <c r="C91" s="35">
        <f t="shared" ref="C91" si="216">I91+O91</f>
        <v>1463.43197444</v>
      </c>
      <c r="D91" s="35">
        <f t="shared" ref="D91" si="217">J91+P91</f>
        <v>918.2679105499999</v>
      </c>
      <c r="E91" s="35">
        <f t="shared" ref="E91" si="218">K91+Q91</f>
        <v>655.73349885999994</v>
      </c>
      <c r="F91" s="35">
        <f t="shared" ref="F91" si="219">L91+R91</f>
        <v>261.99445276</v>
      </c>
      <c r="G91" s="35">
        <f t="shared" ref="G91" si="220">M91+S91</f>
        <v>0.53995892999999995</v>
      </c>
      <c r="H91" s="35">
        <f t="shared" ref="H91" si="221">SUM(I91:J91)</f>
        <v>1813.1386311599999</v>
      </c>
      <c r="I91" s="35">
        <v>1094.4880659200001</v>
      </c>
      <c r="J91" s="35">
        <f t="shared" ref="J91" si="222">SUM(K91:M91)</f>
        <v>718.65056523999988</v>
      </c>
      <c r="K91" s="35">
        <v>522.18854522999993</v>
      </c>
      <c r="L91" s="35">
        <v>195.92206107999999</v>
      </c>
      <c r="M91" s="35">
        <v>0.53995892999999995</v>
      </c>
      <c r="N91" s="35">
        <f t="shared" ref="N91" si="223">SUM(O91:P91)</f>
        <v>568.56125383000006</v>
      </c>
      <c r="O91" s="35">
        <v>368.94390852000004</v>
      </c>
      <c r="P91" s="35">
        <f t="shared" ref="P91" si="224">SUM(Q91:S91)</f>
        <v>199.61734531000002</v>
      </c>
      <c r="Q91" s="35">
        <v>133.54495363000001</v>
      </c>
      <c r="R91" s="35">
        <v>66.072391679999996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2385.40471505</v>
      </c>
      <c r="C92" s="35">
        <f t="shared" ref="C92" si="225">I92+O92</f>
        <v>1507.4128842299999</v>
      </c>
      <c r="D92" s="35">
        <f t="shared" ref="D92" si="226">J92+P92</f>
        <v>877.9918308199999</v>
      </c>
      <c r="E92" s="35">
        <f t="shared" ref="E92" si="227">K92+Q92</f>
        <v>611.03474596000001</v>
      </c>
      <c r="F92" s="35">
        <f t="shared" ref="F92" si="228">L92+R92</f>
        <v>266.43029479</v>
      </c>
      <c r="G92" s="35">
        <f t="shared" ref="G92" si="229">M92+S92</f>
        <v>0.52679007</v>
      </c>
      <c r="H92" s="35">
        <f t="shared" ref="H92" si="230">SUM(I92:J92)</f>
        <v>1812.9193839699999</v>
      </c>
      <c r="I92" s="35">
        <v>1100.7451635899999</v>
      </c>
      <c r="J92" s="35">
        <f t="shared" ref="J92" si="231">SUM(K92:M92)</f>
        <v>712.17422037999995</v>
      </c>
      <c r="K92" s="35">
        <v>508.66984994000001</v>
      </c>
      <c r="L92" s="35">
        <v>202.97758037</v>
      </c>
      <c r="M92" s="35">
        <v>0.52679007</v>
      </c>
      <c r="N92" s="35">
        <f t="shared" ref="N92" si="232">SUM(O92:P92)</f>
        <v>572.48533107999992</v>
      </c>
      <c r="O92" s="35">
        <v>406.66772063999997</v>
      </c>
      <c r="P92" s="35">
        <f t="shared" ref="P92" si="233">SUM(Q92:S92)</f>
        <v>165.81761044000001</v>
      </c>
      <c r="Q92" s="35">
        <v>102.36489602</v>
      </c>
      <c r="R92" s="35">
        <v>63.45271442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2292.27615001</v>
      </c>
      <c r="C93" s="35">
        <f t="shared" ref="C93" si="234">I93+O93</f>
        <v>1495.48578582</v>
      </c>
      <c r="D93" s="35">
        <f t="shared" ref="D93" si="235">J93+P93</f>
        <v>796.79036418999999</v>
      </c>
      <c r="E93" s="35">
        <f t="shared" ref="E93" si="236">K93+Q93</f>
        <v>547.28581577</v>
      </c>
      <c r="F93" s="35">
        <f t="shared" ref="F93" si="237">L93+R93</f>
        <v>248.98289732000001</v>
      </c>
      <c r="G93" s="35">
        <f t="shared" ref="G93" si="238">M93+S93</f>
        <v>0.52165110000000003</v>
      </c>
      <c r="H93" s="35">
        <f t="shared" ref="H93" si="239">SUM(I93:J93)</f>
        <v>1739.7567999100002</v>
      </c>
      <c r="I93" s="35">
        <v>1099.9931049900001</v>
      </c>
      <c r="J93" s="35">
        <f t="shared" ref="J93" si="240">SUM(K93:M93)</f>
        <v>639.76369491999992</v>
      </c>
      <c r="K93" s="35">
        <v>458.20761589</v>
      </c>
      <c r="L93" s="35">
        <v>181.03442792999999</v>
      </c>
      <c r="M93" s="35">
        <v>0.52165110000000003</v>
      </c>
      <c r="N93" s="35">
        <f t="shared" ref="N93" si="241">SUM(O93:P93)</f>
        <v>552.5193501</v>
      </c>
      <c r="O93" s="35">
        <v>395.49268082999998</v>
      </c>
      <c r="P93" s="35">
        <f t="shared" ref="P93" si="242">SUM(Q93:S93)</f>
        <v>157.02666927000001</v>
      </c>
      <c r="Q93" s="35">
        <v>89.07819988</v>
      </c>
      <c r="R93" s="35">
        <v>67.94846939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2472.7469535</v>
      </c>
      <c r="C94" s="35">
        <f t="shared" ref="C94" si="243">I94+O94</f>
        <v>1564.7767743300001</v>
      </c>
      <c r="D94" s="35">
        <f t="shared" ref="D94" si="244">J94+P94</f>
        <v>907.97017917000016</v>
      </c>
      <c r="E94" s="35">
        <f t="shared" ref="E94" si="245">K94+Q94</f>
        <v>662.56061160000013</v>
      </c>
      <c r="F94" s="35">
        <f t="shared" ref="F94" si="246">L94+R94</f>
        <v>204.03463861</v>
      </c>
      <c r="G94" s="35">
        <f t="shared" ref="G94" si="247">M94+S94</f>
        <v>41.374928959999998</v>
      </c>
      <c r="H94" s="35">
        <f t="shared" ref="H94" si="248">SUM(I94:J94)</f>
        <v>1808.1419702900002</v>
      </c>
      <c r="I94" s="35">
        <v>1112.71664446</v>
      </c>
      <c r="J94" s="35">
        <f t="shared" ref="J94" si="249">SUM(K94:M94)</f>
        <v>695.42532583000013</v>
      </c>
      <c r="K94" s="35">
        <v>531.08129845000008</v>
      </c>
      <c r="L94" s="35">
        <v>163.92376576999999</v>
      </c>
      <c r="M94" s="35">
        <v>0.42026161000000001</v>
      </c>
      <c r="N94" s="35">
        <f t="shared" ref="N94" si="250">SUM(O94:P94)</f>
        <v>664.60498321</v>
      </c>
      <c r="O94" s="35">
        <v>452.06012987000003</v>
      </c>
      <c r="P94" s="35">
        <f t="shared" ref="P94" si="251">SUM(Q94:S94)</f>
        <v>212.54485334</v>
      </c>
      <c r="Q94" s="35">
        <v>131.47931315</v>
      </c>
      <c r="R94" s="35">
        <v>40.110872839999999</v>
      </c>
      <c r="S94" s="35">
        <v>40.954667350000001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2356.39630382</v>
      </c>
      <c r="C95" s="35">
        <f t="shared" ref="C95" si="252">I95+O95</f>
        <v>1485.0770175100001</v>
      </c>
      <c r="D95" s="35">
        <f t="shared" ref="D95" si="253">J95+P95</f>
        <v>871.31928631000005</v>
      </c>
      <c r="E95" s="35">
        <f t="shared" ref="E95" si="254">K95+Q95</f>
        <v>514.13424278000002</v>
      </c>
      <c r="F95" s="35">
        <f t="shared" ref="F95" si="255">L95+R95</f>
        <v>314.77670030000002</v>
      </c>
      <c r="G95" s="35">
        <f t="shared" ref="G95" si="256">M95+S95</f>
        <v>42.40834323</v>
      </c>
      <c r="H95" s="35">
        <f t="shared" ref="H95" si="257">SUM(I95:J95)</f>
        <v>1790.83545701</v>
      </c>
      <c r="I95" s="35">
        <v>1077.0816236400001</v>
      </c>
      <c r="J95" s="35">
        <f t="shared" ref="J95" si="258">SUM(K95:M95)</f>
        <v>713.75383337000005</v>
      </c>
      <c r="K95" s="35">
        <v>439.71039139999999</v>
      </c>
      <c r="L95" s="35">
        <v>273.50995449000004</v>
      </c>
      <c r="M95" s="35">
        <v>0.53348748000000001</v>
      </c>
      <c r="N95" s="35">
        <f t="shared" ref="N95" si="259">SUM(O95:P95)</f>
        <v>565.56084681000004</v>
      </c>
      <c r="O95" s="35">
        <v>407.99539387000004</v>
      </c>
      <c r="P95" s="35">
        <f t="shared" ref="P95" si="260">SUM(Q95:S95)</f>
        <v>157.56545294</v>
      </c>
      <c r="Q95" s="35">
        <v>74.423851380000002</v>
      </c>
      <c r="R95" s="35">
        <v>41.266745810000003</v>
      </c>
      <c r="S95" s="35">
        <v>41.874855750000002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2360.61882363</v>
      </c>
      <c r="C96" s="35">
        <f t="shared" ref="C96" si="261">I96+O96</f>
        <v>1513.7905915800002</v>
      </c>
      <c r="D96" s="35">
        <f t="shared" ref="D96" si="262">J96+P96</f>
        <v>846.82823205</v>
      </c>
      <c r="E96" s="35">
        <f t="shared" ref="E96" si="263">K96+Q96</f>
        <v>612.05284170999994</v>
      </c>
      <c r="F96" s="35">
        <f t="shared" ref="F96" si="264">L96+R96</f>
        <v>189.62240163999999</v>
      </c>
      <c r="G96" s="35">
        <f t="shared" ref="G96" si="265">M96+S96</f>
        <v>45.152988700000002</v>
      </c>
      <c r="H96" s="35">
        <f t="shared" ref="H96" si="266">SUM(I96:J96)</f>
        <v>1798.57306776</v>
      </c>
      <c r="I96" s="35">
        <v>1127.8982756800001</v>
      </c>
      <c r="J96" s="35">
        <f t="shared" ref="J96" si="267">SUM(K96:M96)</f>
        <v>670.67479207999997</v>
      </c>
      <c r="K96" s="35">
        <v>514.54116914999997</v>
      </c>
      <c r="L96" s="35">
        <v>150.17642303</v>
      </c>
      <c r="M96" s="35">
        <v>5.9571999</v>
      </c>
      <c r="N96" s="35">
        <f t="shared" ref="N96" si="268">SUM(O96:P96)</f>
        <v>562.04575586999999</v>
      </c>
      <c r="O96" s="35">
        <v>385.89231590000003</v>
      </c>
      <c r="P96" s="35">
        <f t="shared" ref="P96" si="269">SUM(Q96:S96)</f>
        <v>176.15343996999999</v>
      </c>
      <c r="Q96" s="35">
        <v>97.511672559999994</v>
      </c>
      <c r="R96" s="35">
        <v>39.445978609999997</v>
      </c>
      <c r="S96" s="35">
        <v>39.195788800000003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2389.0676622699998</v>
      </c>
      <c r="C97" s="35">
        <f t="shared" ref="C97" si="270">I97+O97</f>
        <v>1503.16735331</v>
      </c>
      <c r="D97" s="35">
        <f t="shared" ref="D97" si="271">J97+P97</f>
        <v>885.90030895999985</v>
      </c>
      <c r="E97" s="35">
        <f t="shared" ref="E97" si="272">K97+Q97</f>
        <v>669.25887359000001</v>
      </c>
      <c r="F97" s="35">
        <f t="shared" ref="F97" si="273">L97+R97</f>
        <v>178.07297211000002</v>
      </c>
      <c r="G97" s="35">
        <f t="shared" ref="G97" si="274">M97+S97</f>
        <v>38.568463260000001</v>
      </c>
      <c r="H97" s="35">
        <f t="shared" ref="H97" si="275">SUM(I97:J97)</f>
        <v>1856.7266548199998</v>
      </c>
      <c r="I97" s="35">
        <v>1129.6993984799999</v>
      </c>
      <c r="J97" s="35">
        <f t="shared" ref="J97" si="276">SUM(K97:M97)</f>
        <v>727.02725633999989</v>
      </c>
      <c r="K97" s="35">
        <v>592.95008631999997</v>
      </c>
      <c r="L97" s="35">
        <v>133.56755470000002</v>
      </c>
      <c r="M97" s="35">
        <v>0.50961531999999998</v>
      </c>
      <c r="N97" s="35">
        <f t="shared" ref="N97" si="277">SUM(O97:P97)</f>
        <v>532.34100745000001</v>
      </c>
      <c r="O97" s="35">
        <v>373.46795483000005</v>
      </c>
      <c r="P97" s="35">
        <f t="shared" ref="P97" si="278">SUM(Q97:S97)</f>
        <v>158.87305262000001</v>
      </c>
      <c r="Q97" s="35">
        <v>76.30878727000001</v>
      </c>
      <c r="R97" s="35">
        <v>44.50541741</v>
      </c>
      <c r="S97" s="35">
        <v>38.05884794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2457.5184467499998</v>
      </c>
      <c r="C98" s="35">
        <f t="shared" ref="C98" si="279">I98+O98</f>
        <v>1542.72489881</v>
      </c>
      <c r="D98" s="35">
        <f t="shared" ref="D98" si="280">J98+P98</f>
        <v>914.79354794000005</v>
      </c>
      <c r="E98" s="35">
        <f t="shared" ref="E98" si="281">K98+Q98</f>
        <v>786.27027170999997</v>
      </c>
      <c r="F98" s="35">
        <f t="shared" ref="F98" si="282">L98+R98</f>
        <v>91.524984480000001</v>
      </c>
      <c r="G98" s="35">
        <f t="shared" ref="G98" si="283">M98+S98</f>
        <v>36.99829175</v>
      </c>
      <c r="H98" s="35">
        <f t="shared" ref="H98" si="284">SUM(I98:J98)</f>
        <v>1939.8486783200001</v>
      </c>
      <c r="I98" s="35">
        <v>1187.69762765</v>
      </c>
      <c r="J98" s="35">
        <f t="shared" ref="J98" si="285">SUM(K98:M98)</f>
        <v>752.15105067000002</v>
      </c>
      <c r="K98" s="35">
        <v>703.77065106999999</v>
      </c>
      <c r="L98" s="35">
        <v>47.870845510000002</v>
      </c>
      <c r="M98" s="35">
        <v>0.50955408999999996</v>
      </c>
      <c r="N98" s="35">
        <f t="shared" ref="N98" si="286">SUM(O98:P98)</f>
        <v>517.66976842999998</v>
      </c>
      <c r="O98" s="35">
        <v>355.02727116</v>
      </c>
      <c r="P98" s="35">
        <f t="shared" ref="P98" si="287">SUM(Q98:S98)</f>
        <v>162.64249727000001</v>
      </c>
      <c r="Q98" s="35">
        <v>82.499620640000003</v>
      </c>
      <c r="R98" s="35">
        <v>43.654138969999998</v>
      </c>
      <c r="S98" s="35">
        <v>36.488737659999998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2391.1947705599996</v>
      </c>
      <c r="C99" s="35">
        <f t="shared" ref="C99" si="288">I99+O99</f>
        <v>1462.7906662</v>
      </c>
      <c r="D99" s="35">
        <f t="shared" ref="D99" si="289">J99+P99</f>
        <v>928.40410435999991</v>
      </c>
      <c r="E99" s="35">
        <f t="shared" ref="E99" si="290">K99+Q99</f>
        <v>820.53999050999994</v>
      </c>
      <c r="F99" s="35">
        <f t="shared" ref="F99" si="291">L99+R99</f>
        <v>73.262671269999998</v>
      </c>
      <c r="G99" s="35">
        <f t="shared" ref="G99" si="292">M99+S99</f>
        <v>34.601442579999997</v>
      </c>
      <c r="H99" s="35">
        <f t="shared" ref="H99" si="293">SUM(I99:J99)</f>
        <v>1906.37750714</v>
      </c>
      <c r="I99" s="35">
        <v>1124.80559208</v>
      </c>
      <c r="J99" s="35">
        <f t="shared" ref="J99" si="294">SUM(K99:M99)</f>
        <v>781.57191505999992</v>
      </c>
      <c r="K99" s="35">
        <v>750.1617660899999</v>
      </c>
      <c r="L99" s="35">
        <v>30.974734900000001</v>
      </c>
      <c r="M99" s="35">
        <v>0.43541406999999999</v>
      </c>
      <c r="N99" s="35">
        <f t="shared" ref="N99" si="295">SUM(O99:P99)</f>
        <v>484.81726342000002</v>
      </c>
      <c r="O99" s="35">
        <v>337.98507412000004</v>
      </c>
      <c r="P99" s="35">
        <f t="shared" ref="P99" si="296">SUM(Q99:S99)</f>
        <v>146.83218929999998</v>
      </c>
      <c r="Q99" s="35">
        <v>70.378224419999995</v>
      </c>
      <c r="R99" s="35">
        <v>42.287936369999997</v>
      </c>
      <c r="S99" s="35">
        <v>34.166028509999997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2346.8477498400002</v>
      </c>
      <c r="C100" s="35">
        <f t="shared" ref="C100" si="297">I100+O100</f>
        <v>1412.4994820900001</v>
      </c>
      <c r="D100" s="35">
        <f t="shared" ref="D100" si="298">J100+P100</f>
        <v>934.3482677500001</v>
      </c>
      <c r="E100" s="35">
        <f t="shared" ref="E100" si="299">K100+Q100</f>
        <v>824.98853397000005</v>
      </c>
      <c r="F100" s="35">
        <f t="shared" ref="F100" si="300">L100+R100</f>
        <v>75.044380050000001</v>
      </c>
      <c r="G100" s="35">
        <f t="shared" ref="G100" si="301">M100+S100</f>
        <v>34.315353730000005</v>
      </c>
      <c r="H100" s="35">
        <f t="shared" ref="H100" si="302">SUM(I100:J100)</f>
        <v>1846.5504747300001</v>
      </c>
      <c r="I100" s="35">
        <v>1058.2615685200001</v>
      </c>
      <c r="J100" s="35">
        <f t="shared" ref="J100" si="303">SUM(K100:M100)</f>
        <v>788.28890621000005</v>
      </c>
      <c r="K100" s="35">
        <v>756.83407193000005</v>
      </c>
      <c r="L100" s="35">
        <v>31.019428090000002</v>
      </c>
      <c r="M100" s="35">
        <v>0.43540619000000003</v>
      </c>
      <c r="N100" s="35">
        <f t="shared" ref="N100" si="304">SUM(O100:P100)</f>
        <v>500.29727510999999</v>
      </c>
      <c r="O100" s="35">
        <v>354.23791356999999</v>
      </c>
      <c r="P100" s="35">
        <f t="shared" ref="P100" si="305">SUM(Q100:S100)</f>
        <v>146.05936154</v>
      </c>
      <c r="Q100" s="35">
        <v>68.154462039999999</v>
      </c>
      <c r="R100" s="35">
        <v>44.024951960000003</v>
      </c>
      <c r="S100" s="35">
        <v>33.879947540000003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2211.8630439500002</v>
      </c>
      <c r="C101" s="35">
        <f t="shared" ref="C101" si="306">I101+O101</f>
        <v>1369.0661481900001</v>
      </c>
      <c r="D101" s="35">
        <f t="shared" ref="D101" si="307">J101+P101</f>
        <v>842.7968957600001</v>
      </c>
      <c r="E101" s="35">
        <f t="shared" ref="E101" si="308">K101+Q101</f>
        <v>731.82133249000003</v>
      </c>
      <c r="F101" s="35">
        <f t="shared" ref="F101" si="309">L101+R101</f>
        <v>76.132210329999992</v>
      </c>
      <c r="G101" s="35">
        <f t="shared" ref="G101" si="310">M101+S101</f>
        <v>34.843352940000003</v>
      </c>
      <c r="H101" s="35">
        <f t="shared" ref="H101" si="311">SUM(I101:J101)</f>
        <v>1747.30714446</v>
      </c>
      <c r="I101" s="35">
        <v>1049.8750981200001</v>
      </c>
      <c r="J101" s="35">
        <f t="shared" ref="J101" si="312">SUM(K101:M101)</f>
        <v>697.43204634000006</v>
      </c>
      <c r="K101" s="35">
        <v>665.67040923000002</v>
      </c>
      <c r="L101" s="35">
        <v>31.09437698</v>
      </c>
      <c r="M101" s="35">
        <v>0.66726012999999995</v>
      </c>
      <c r="N101" s="35">
        <f t="shared" ref="N101" si="313">SUM(O101:P101)</f>
        <v>464.55589949</v>
      </c>
      <c r="O101" s="35">
        <v>319.19105007000002</v>
      </c>
      <c r="P101" s="35">
        <f t="shared" ref="P101" si="314">SUM(Q101:S101)</f>
        <v>145.36484941999998</v>
      </c>
      <c r="Q101" s="35">
        <v>66.150923259999999</v>
      </c>
      <c r="R101" s="35">
        <v>45.03783335</v>
      </c>
      <c r="S101" s="35">
        <v>34.17609281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2325.3384414100001</v>
      </c>
      <c r="C102" s="35">
        <f t="shared" ref="C102" si="315">I102+O102</f>
        <v>1422.2316065999999</v>
      </c>
      <c r="D102" s="35">
        <f t="shared" ref="D102" si="316">J102+P102</f>
        <v>903.10683481000001</v>
      </c>
      <c r="E102" s="35">
        <f t="shared" ref="E102" si="317">K102+Q102</f>
        <v>791.89577608000002</v>
      </c>
      <c r="F102" s="35">
        <f t="shared" ref="F102" si="318">L102+R102</f>
        <v>74.91321173</v>
      </c>
      <c r="G102" s="35">
        <f t="shared" ref="G102" si="319">M102+S102</f>
        <v>36.297847000000004</v>
      </c>
      <c r="H102" s="35">
        <f t="shared" ref="H102" si="320">SUM(I102:J102)</f>
        <v>1836.5839961400002</v>
      </c>
      <c r="I102" s="35">
        <v>1095.89024911</v>
      </c>
      <c r="J102" s="35">
        <f t="shared" ref="J102" si="321">SUM(K102:M102)</f>
        <v>740.69374703000005</v>
      </c>
      <c r="K102" s="35">
        <v>712.77036128999998</v>
      </c>
      <c r="L102" s="35">
        <v>27.255248400000003</v>
      </c>
      <c r="M102" s="35">
        <v>0.66813734000000002</v>
      </c>
      <c r="N102" s="35">
        <f t="shared" ref="N102" si="322">SUM(O102:P102)</f>
        <v>488.75444526999996</v>
      </c>
      <c r="O102" s="35">
        <v>326.34135748999995</v>
      </c>
      <c r="P102" s="35">
        <f t="shared" ref="P102" si="323">SUM(Q102:S102)</f>
        <v>162.41308778000001</v>
      </c>
      <c r="Q102" s="35">
        <v>79.125414789999994</v>
      </c>
      <c r="R102" s="35">
        <v>47.657963330000001</v>
      </c>
      <c r="S102" s="35">
        <v>35.629709660000003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2594.1820324499995</v>
      </c>
      <c r="C103" s="35">
        <f t="shared" ref="C103" si="324">I103+O103</f>
        <v>1649.0170593799999</v>
      </c>
      <c r="D103" s="35">
        <f t="shared" ref="D103" si="325">J103+P103</f>
        <v>945.16497306999997</v>
      </c>
      <c r="E103" s="35">
        <f t="shared" ref="E103" si="326">K103+Q103</f>
        <v>833.68988194999997</v>
      </c>
      <c r="F103" s="35">
        <f t="shared" ref="F103" si="327">L103+R103</f>
        <v>75.107885640000006</v>
      </c>
      <c r="G103" s="35">
        <f t="shared" ref="G103" si="328">M103+S103</f>
        <v>36.367205480000003</v>
      </c>
      <c r="H103" s="35">
        <f t="shared" ref="H103" si="329">SUM(I103:J103)</f>
        <v>2095.5661575199997</v>
      </c>
      <c r="I103" s="35">
        <v>1305.6437821299999</v>
      </c>
      <c r="J103" s="35">
        <f t="shared" ref="J103" si="330">SUM(K103:M103)</f>
        <v>789.92237538999996</v>
      </c>
      <c r="K103" s="35">
        <v>761.90808317999995</v>
      </c>
      <c r="L103" s="35">
        <v>27.346254469999998</v>
      </c>
      <c r="M103" s="35">
        <v>0.66803774000000005</v>
      </c>
      <c r="N103" s="35">
        <f t="shared" ref="N103" si="331">SUM(O103:P103)</f>
        <v>498.61587493000002</v>
      </c>
      <c r="O103" s="35">
        <v>343.37327725</v>
      </c>
      <c r="P103" s="35">
        <f t="shared" ref="P103" si="332">SUM(Q103:S103)</f>
        <v>155.24259767999999</v>
      </c>
      <c r="Q103" s="35">
        <v>71.781798769999995</v>
      </c>
      <c r="R103" s="35">
        <v>47.761631170000001</v>
      </c>
      <c r="S103" s="35">
        <v>35.69916774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2519.3831737999999</v>
      </c>
      <c r="C104" s="35">
        <f t="shared" ref="C104" si="333">I104+O104</f>
        <v>1575.7525034700002</v>
      </c>
      <c r="D104" s="35">
        <f t="shared" ref="D104" si="334">J104+P104</f>
        <v>943.63067033000004</v>
      </c>
      <c r="E104" s="35">
        <f t="shared" ref="E104" si="335">K104+Q104</f>
        <v>837.51036268000007</v>
      </c>
      <c r="F104" s="35">
        <f t="shared" ref="F104" si="336">L104+R104</f>
        <v>70.938547749999998</v>
      </c>
      <c r="G104" s="35">
        <f t="shared" ref="G104" si="337">M104+S104</f>
        <v>35.181759900000003</v>
      </c>
      <c r="H104" s="35">
        <f t="shared" ref="H104" si="338">SUM(I104:J104)</f>
        <v>1955.3106652000001</v>
      </c>
      <c r="I104" s="35">
        <v>1173.3229218900001</v>
      </c>
      <c r="J104" s="35">
        <f t="shared" ref="J104" si="339">SUM(K104:M104)</f>
        <v>781.98774331000004</v>
      </c>
      <c r="K104" s="35">
        <v>754.34548396000002</v>
      </c>
      <c r="L104" s="35">
        <v>26.974129749999999</v>
      </c>
      <c r="M104" s="35">
        <v>0.66812959999999999</v>
      </c>
      <c r="N104" s="35">
        <f t="shared" ref="N104" si="340">SUM(O104:P104)</f>
        <v>564.07250859999999</v>
      </c>
      <c r="O104" s="35">
        <v>402.42958157999999</v>
      </c>
      <c r="P104" s="35">
        <f t="shared" ref="P104" si="341">SUM(Q104:S104)</f>
        <v>161.64292702</v>
      </c>
      <c r="Q104" s="35">
        <v>83.16487871999999</v>
      </c>
      <c r="R104" s="35">
        <v>43.964418000000002</v>
      </c>
      <c r="S104" s="35">
        <v>34.513630300000003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2374.2295370799998</v>
      </c>
      <c r="C105" s="35">
        <f t="shared" ref="C105" si="342">I105+O105</f>
        <v>1383.5105949899998</v>
      </c>
      <c r="D105" s="35">
        <f t="shared" ref="D105" si="343">J105+P105</f>
        <v>990.71894209000004</v>
      </c>
      <c r="E105" s="35">
        <f t="shared" ref="E105" si="344">K105+Q105</f>
        <v>761.97653790000004</v>
      </c>
      <c r="F105" s="35">
        <f t="shared" ref="F105" si="345">L105+R105</f>
        <v>193.24545709</v>
      </c>
      <c r="G105" s="35">
        <f t="shared" ref="G105" si="346">M105+S105</f>
        <v>35.4969471</v>
      </c>
      <c r="H105" s="35">
        <f t="shared" ref="H105" si="347">SUM(I105:J105)</f>
        <v>1801.6745995199999</v>
      </c>
      <c r="I105" s="35">
        <v>991.63297280999996</v>
      </c>
      <c r="J105" s="35">
        <f t="shared" ref="J105" si="348">SUM(K105:M105)</f>
        <v>810.04162671000006</v>
      </c>
      <c r="K105" s="35">
        <v>660.13710136000009</v>
      </c>
      <c r="L105" s="35">
        <v>149.24465302999999</v>
      </c>
      <c r="M105" s="35">
        <v>0.65987231999999996</v>
      </c>
      <c r="N105" s="35">
        <f t="shared" ref="N105" si="349">SUM(O105:P105)</f>
        <v>572.55493755999998</v>
      </c>
      <c r="O105" s="35">
        <v>391.87762218</v>
      </c>
      <c r="P105" s="35">
        <f t="shared" ref="P105" si="350">SUM(Q105:S105)</f>
        <v>180.67731538000001</v>
      </c>
      <c r="Q105" s="35">
        <v>101.83943654000001</v>
      </c>
      <c r="R105" s="35">
        <v>44.00080406</v>
      </c>
      <c r="S105" s="35">
        <v>34.837074780000002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2768.3388118799999</v>
      </c>
      <c r="C106" s="35">
        <f t="shared" ref="C106" si="351">I106+O106</f>
        <v>1726.6205981799999</v>
      </c>
      <c r="D106" s="35">
        <f t="shared" ref="D106" si="352">J106+P106</f>
        <v>1041.7182137</v>
      </c>
      <c r="E106" s="35">
        <f t="shared" ref="E106" si="353">K106+Q106</f>
        <v>931.93759092999994</v>
      </c>
      <c r="F106" s="35">
        <f t="shared" ref="F106" si="354">L106+R106</f>
        <v>109.12065732000001</v>
      </c>
      <c r="G106" s="35">
        <f t="shared" ref="G106" si="355">M106+S106</f>
        <v>0.65996544999999995</v>
      </c>
      <c r="H106" s="35">
        <f t="shared" ref="H106" si="356">SUM(I106:J106)</f>
        <v>2177.33128713</v>
      </c>
      <c r="I106" s="35">
        <v>1302.48762472</v>
      </c>
      <c r="J106" s="35">
        <f t="shared" ref="J106" si="357">SUM(K106:M106)</f>
        <v>874.84366240999987</v>
      </c>
      <c r="K106" s="35">
        <v>773.2566531299999</v>
      </c>
      <c r="L106" s="35">
        <v>100.92704383</v>
      </c>
      <c r="M106" s="35">
        <v>0.65996544999999995</v>
      </c>
      <c r="N106" s="35">
        <f t="shared" ref="N106" si="358">SUM(O106:P106)</f>
        <v>591.00752475000002</v>
      </c>
      <c r="O106" s="35">
        <v>424.13297346000002</v>
      </c>
      <c r="P106" s="35">
        <f t="shared" ref="P106" si="359">SUM(Q106:S106)</f>
        <v>166.87455129</v>
      </c>
      <c r="Q106" s="35">
        <v>158.68093780000001</v>
      </c>
      <c r="R106" s="35">
        <v>8.1936134900000006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2534.4565754400001</v>
      </c>
      <c r="C107" s="35">
        <f t="shared" ref="C107" si="360">I107+O107</f>
        <v>1582.98487927</v>
      </c>
      <c r="D107" s="35">
        <f t="shared" ref="D107" si="361">J107+P107</f>
        <v>951.47169617000009</v>
      </c>
      <c r="E107" s="35">
        <f t="shared" ref="E107" si="362">K107+Q107</f>
        <v>915.11682676000009</v>
      </c>
      <c r="F107" s="35">
        <f t="shared" ref="F107" si="363">L107+R107</f>
        <v>35.139514589999997</v>
      </c>
      <c r="G107" s="35">
        <f t="shared" ref="G107" si="364">M107+S107</f>
        <v>1.2153548199999999</v>
      </c>
      <c r="H107" s="35">
        <f t="shared" ref="H107" si="365">SUM(I107:J107)</f>
        <v>2002.9175192900002</v>
      </c>
      <c r="I107" s="35">
        <v>1221.82199799</v>
      </c>
      <c r="J107" s="35">
        <f t="shared" ref="J107" si="366">SUM(K107:M107)</f>
        <v>781.09552130000009</v>
      </c>
      <c r="K107" s="35">
        <v>752.94903656000008</v>
      </c>
      <c r="L107" s="35">
        <v>26.93112992</v>
      </c>
      <c r="M107" s="35">
        <v>1.2153548199999999</v>
      </c>
      <c r="N107" s="35">
        <f t="shared" ref="N107" si="367">SUM(O107:P107)</f>
        <v>531.53905614999996</v>
      </c>
      <c r="O107" s="35">
        <v>361.16288128000002</v>
      </c>
      <c r="P107" s="35">
        <f t="shared" ref="P107" si="368">SUM(Q107:S107)</f>
        <v>170.37617486999997</v>
      </c>
      <c r="Q107" s="35">
        <v>162.16779019999998</v>
      </c>
      <c r="R107" s="35">
        <v>8.2083846699999992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2689.1907884899997</v>
      </c>
      <c r="C108" s="35">
        <f t="shared" ref="C108" si="369">I108+O108</f>
        <v>1767.0230982799999</v>
      </c>
      <c r="D108" s="35">
        <f t="shared" ref="D108" si="370">J108+P108</f>
        <v>922.16769020999993</v>
      </c>
      <c r="E108" s="35">
        <f t="shared" ref="E108" si="371">K108+Q108</f>
        <v>801.09044628000004</v>
      </c>
      <c r="F108" s="35">
        <f t="shared" ref="F108" si="372">L108+R108</f>
        <v>119.20262324999999</v>
      </c>
      <c r="G108" s="35">
        <f t="shared" ref="G108" si="373">M108+S108</f>
        <v>1.87462068</v>
      </c>
      <c r="H108" s="35">
        <f t="shared" ref="H108" si="374">SUM(I108:J108)</f>
        <v>2125.5127728499997</v>
      </c>
      <c r="I108" s="35">
        <v>1368.0231589799998</v>
      </c>
      <c r="J108" s="35">
        <f t="shared" ref="J108" si="375">SUM(K108:M108)</f>
        <v>757.48961386999997</v>
      </c>
      <c r="K108" s="35">
        <v>644.38653375000001</v>
      </c>
      <c r="L108" s="35">
        <v>111.22845943999999</v>
      </c>
      <c r="M108" s="35">
        <v>1.87462068</v>
      </c>
      <c r="N108" s="35">
        <f t="shared" ref="N108" si="376">SUM(O108:P108)</f>
        <v>563.67801564000001</v>
      </c>
      <c r="O108" s="35">
        <v>398.99993929999999</v>
      </c>
      <c r="P108" s="35">
        <f t="shared" ref="P108" si="377">SUM(Q108:S108)</f>
        <v>164.67807633999999</v>
      </c>
      <c r="Q108" s="35">
        <v>156.70391253</v>
      </c>
      <c r="R108" s="35">
        <v>7.9741638100000003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2709.4318121199999</v>
      </c>
      <c r="C109" s="35">
        <f t="shared" ref="C109" si="378">I109+O109</f>
        <v>1726.2824540900001</v>
      </c>
      <c r="D109" s="35">
        <f t="shared" ref="D109" si="379">J109+P109</f>
        <v>983.14935803000003</v>
      </c>
      <c r="E109" s="35">
        <f t="shared" ref="E109" si="380">K109+Q109</f>
        <v>901.41795066999998</v>
      </c>
      <c r="F109" s="35">
        <f t="shared" ref="F109" si="381">L109+R109</f>
        <v>79.85485700000001</v>
      </c>
      <c r="G109" s="35">
        <f t="shared" ref="G109" si="382">M109+S109</f>
        <v>1.87655036</v>
      </c>
      <c r="H109" s="35">
        <f t="shared" ref="H109" si="383">SUM(I109:J109)</f>
        <v>2079.62530156</v>
      </c>
      <c r="I109" s="35">
        <v>1272.21353985</v>
      </c>
      <c r="J109" s="35">
        <f t="shared" ref="J109" si="384">SUM(K109:M109)</f>
        <v>807.41176171000006</v>
      </c>
      <c r="K109" s="35">
        <v>733.69588074000001</v>
      </c>
      <c r="L109" s="35">
        <v>71.839330610000005</v>
      </c>
      <c r="M109" s="35">
        <v>1.87655036</v>
      </c>
      <c r="N109" s="35">
        <f t="shared" ref="N109" si="385">SUM(O109:P109)</f>
        <v>629.80651055999999</v>
      </c>
      <c r="O109" s="35">
        <v>454.06891424000003</v>
      </c>
      <c r="P109" s="35">
        <f t="shared" ref="P109" si="386">SUM(Q109:S109)</f>
        <v>175.73759631999999</v>
      </c>
      <c r="Q109" s="35">
        <v>167.72206993</v>
      </c>
      <c r="R109" s="35">
        <v>8.0155263899999998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2748.5712507100002</v>
      </c>
      <c r="C110" s="35">
        <f t="shared" ref="C110" si="387">I110+O110</f>
        <v>1542.5498579600001</v>
      </c>
      <c r="D110" s="35">
        <f t="shared" ref="D110" si="388">J110+P110</f>
        <v>1206.0213927500001</v>
      </c>
      <c r="E110" s="35">
        <f t="shared" ref="E110" si="389">K110+Q110</f>
        <v>1143.0272853900001</v>
      </c>
      <c r="F110" s="35">
        <f t="shared" ref="F110" si="390">L110+R110</f>
        <v>61.118241339999997</v>
      </c>
      <c r="G110" s="35">
        <f t="shared" ref="G110" si="391">M110+S110</f>
        <v>1.8758660199999999</v>
      </c>
      <c r="H110" s="35">
        <f t="shared" ref="H110" si="392">SUM(I110:J110)</f>
        <v>2216.5539507100002</v>
      </c>
      <c r="I110" s="35">
        <v>1167.0705606700001</v>
      </c>
      <c r="J110" s="35">
        <f t="shared" ref="J110" si="393">SUM(K110:M110)</f>
        <v>1049.4833900400001</v>
      </c>
      <c r="K110" s="35">
        <v>988.71004078999999</v>
      </c>
      <c r="L110" s="35">
        <v>58.897483229999999</v>
      </c>
      <c r="M110" s="35">
        <v>1.8758660199999999</v>
      </c>
      <c r="N110" s="35">
        <f t="shared" ref="N110" si="394">SUM(O110:P110)</f>
        <v>532.01729999999998</v>
      </c>
      <c r="O110" s="35">
        <v>375.47929728999998</v>
      </c>
      <c r="P110" s="35">
        <f t="shared" ref="P110" si="395">SUM(Q110:S110)</f>
        <v>156.53800271</v>
      </c>
      <c r="Q110" s="35">
        <v>154.31724460000001</v>
      </c>
      <c r="R110" s="35">
        <v>2.2207581099999998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2641.5410941</v>
      </c>
      <c r="C111" s="35">
        <f t="shared" ref="C111" si="396">I111+O111</f>
        <v>1364.77661947</v>
      </c>
      <c r="D111" s="35">
        <f t="shared" ref="D111" si="397">J111+P111</f>
        <v>1276.76447463</v>
      </c>
      <c r="E111" s="35">
        <f t="shared" ref="E111" si="398">K111+Q111</f>
        <v>1189.3333087000001</v>
      </c>
      <c r="F111" s="35">
        <f t="shared" ref="F111" si="399">L111+R111</f>
        <v>85.504137700000001</v>
      </c>
      <c r="G111" s="35">
        <f t="shared" ref="G111" si="400">M111+S111</f>
        <v>1.9270282300000001</v>
      </c>
      <c r="H111" s="35">
        <f t="shared" ref="H111" si="401">SUM(I111:J111)</f>
        <v>2148.0327148000001</v>
      </c>
      <c r="I111" s="35">
        <v>1021.36751058</v>
      </c>
      <c r="J111" s="35">
        <f t="shared" ref="J111" si="402">SUM(K111:M111)</f>
        <v>1126.6652042200001</v>
      </c>
      <c r="K111" s="35">
        <v>1041.4781593800001</v>
      </c>
      <c r="L111" s="35">
        <v>83.260016610000008</v>
      </c>
      <c r="M111" s="35">
        <v>1.9270282300000001</v>
      </c>
      <c r="N111" s="35">
        <f t="shared" ref="N111" si="403">SUM(O111:P111)</f>
        <v>493.5083793</v>
      </c>
      <c r="O111" s="35">
        <v>343.40910889000003</v>
      </c>
      <c r="P111" s="35">
        <f t="shared" ref="P111" si="404">SUM(Q111:S111)</f>
        <v>150.09927041</v>
      </c>
      <c r="Q111" s="35">
        <v>147.85514932000001</v>
      </c>
      <c r="R111" s="35">
        <v>2.2441210900000002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2748.4020361100002</v>
      </c>
      <c r="C112" s="35">
        <f t="shared" ref="C112" si="405">I112+O112</f>
        <v>1472.49465216</v>
      </c>
      <c r="D112" s="35">
        <f t="shared" ref="D112" si="406">J112+P112</f>
        <v>1275.9073839499997</v>
      </c>
      <c r="E112" s="35">
        <f t="shared" ref="E112" si="407">K112+Q112</f>
        <v>1215.0823467</v>
      </c>
      <c r="F112" s="35">
        <f t="shared" ref="F112" si="408">L112+R112</f>
        <v>58.88805198</v>
      </c>
      <c r="G112" s="35">
        <f t="shared" ref="G112" si="409">M112+S112</f>
        <v>1.9369852700000001</v>
      </c>
      <c r="H112" s="35">
        <f t="shared" ref="H112" si="410">SUM(I112:J112)</f>
        <v>2258.8259152599999</v>
      </c>
      <c r="I112" s="35">
        <v>1129.1481543800001</v>
      </c>
      <c r="J112" s="35">
        <f t="shared" ref="J112" si="411">SUM(K112:M112)</f>
        <v>1129.6777608799998</v>
      </c>
      <c r="K112" s="35">
        <v>1071.08263575</v>
      </c>
      <c r="L112" s="35">
        <v>56.658139859999999</v>
      </c>
      <c r="M112" s="35">
        <v>1.9369852700000001</v>
      </c>
      <c r="N112" s="35">
        <f t="shared" ref="N112" si="412">SUM(O112:P112)</f>
        <v>489.57612085</v>
      </c>
      <c r="O112" s="35">
        <v>343.34649777999999</v>
      </c>
      <c r="P112" s="35">
        <f t="shared" ref="P112" si="413">SUM(Q112:S112)</f>
        <v>146.22962307</v>
      </c>
      <c r="Q112" s="35">
        <v>143.99971095000001</v>
      </c>
      <c r="R112" s="35">
        <v>2.2299121199999998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2699.21764136</v>
      </c>
      <c r="C113" s="35">
        <f t="shared" ref="C113" si="414">I113+O113</f>
        <v>1393.2512991799999</v>
      </c>
      <c r="D113" s="35">
        <f t="shared" ref="D113" si="415">J113+P113</f>
        <v>1305.9663421799996</v>
      </c>
      <c r="E113" s="35">
        <f t="shared" ref="E113" si="416">K113+Q113</f>
        <v>1235.7408044699998</v>
      </c>
      <c r="F113" s="35">
        <f t="shared" ref="F113" si="417">L113+R113</f>
        <v>68.317834099999999</v>
      </c>
      <c r="G113" s="35">
        <f t="shared" ref="G113" si="418">M113+S113</f>
        <v>1.90770361</v>
      </c>
      <c r="H113" s="35">
        <f t="shared" ref="H113" si="419">SUM(I113:J113)</f>
        <v>2153.0090339899998</v>
      </c>
      <c r="I113" s="35">
        <v>1009.10475932</v>
      </c>
      <c r="J113" s="35">
        <f t="shared" ref="J113" si="420">SUM(K113:M113)</f>
        <v>1143.9042746699997</v>
      </c>
      <c r="K113" s="35">
        <v>1075.7774186099998</v>
      </c>
      <c r="L113" s="35">
        <v>66.219152449999996</v>
      </c>
      <c r="M113" s="35">
        <v>1.90770361</v>
      </c>
      <c r="N113" s="35">
        <f t="shared" ref="N113" si="421">SUM(O113:P113)</f>
        <v>546.20860736999998</v>
      </c>
      <c r="O113" s="35">
        <v>384.14653986000002</v>
      </c>
      <c r="P113" s="35">
        <f t="shared" ref="P113" si="422">SUM(Q113:S113)</f>
        <v>162.06206751000002</v>
      </c>
      <c r="Q113" s="35">
        <v>159.96338586000002</v>
      </c>
      <c r="R113" s="35">
        <v>2.0986816500000001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2822.6801432500001</v>
      </c>
      <c r="C114" s="35">
        <f t="shared" ref="C114" si="423">I114+O114</f>
        <v>1557.91536077</v>
      </c>
      <c r="D114" s="35">
        <f t="shared" ref="D114" si="424">J114+P114</f>
        <v>1264.7647824800001</v>
      </c>
      <c r="E114" s="35">
        <f t="shared" ref="E114" si="425">K114+Q114</f>
        <v>1214.7899418500001</v>
      </c>
      <c r="F114" s="35">
        <f t="shared" ref="F114" si="426">L114+R114</f>
        <v>48.09391291</v>
      </c>
      <c r="G114" s="35">
        <f t="shared" ref="G114" si="427">M114+S114</f>
        <v>1.8809277199999999</v>
      </c>
      <c r="H114" s="35">
        <f t="shared" ref="H114" si="428">SUM(I114:J114)</f>
        <v>2181.0310407900001</v>
      </c>
      <c r="I114" s="35">
        <v>1106.89383049</v>
      </c>
      <c r="J114" s="35">
        <f t="shared" ref="J114" si="429">SUM(K114:M114)</f>
        <v>1074.1372103000001</v>
      </c>
      <c r="K114" s="35">
        <v>1026.25782961</v>
      </c>
      <c r="L114" s="35">
        <v>45.998452970000002</v>
      </c>
      <c r="M114" s="35">
        <v>1.8809277199999999</v>
      </c>
      <c r="N114" s="35">
        <f t="shared" ref="N114" si="430">SUM(O114:P114)</f>
        <v>641.64910245999999</v>
      </c>
      <c r="O114" s="35">
        <v>451.02153027999998</v>
      </c>
      <c r="P114" s="35">
        <f t="shared" ref="P114" si="431">SUM(Q114:S114)</f>
        <v>190.62757218000002</v>
      </c>
      <c r="Q114" s="35">
        <v>188.53211224</v>
      </c>
      <c r="R114" s="35">
        <v>2.09545994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2943.9842505799998</v>
      </c>
      <c r="C115" s="35">
        <f t="shared" ref="C115" si="432">I115+O115</f>
        <v>1699.4251641699998</v>
      </c>
      <c r="D115" s="35">
        <f t="shared" ref="D115" si="433">J115+P115</f>
        <v>1244.5590864100002</v>
      </c>
      <c r="E115" s="35">
        <f t="shared" ref="E115" si="434">K115+Q115</f>
        <v>1205.0642198400001</v>
      </c>
      <c r="F115" s="35">
        <f t="shared" ref="F115" si="435">L115+R115</f>
        <v>37.853689539999998</v>
      </c>
      <c r="G115" s="35">
        <f t="shared" ref="G115" si="436">M115+S115</f>
        <v>1.6411770300000001</v>
      </c>
      <c r="H115" s="35">
        <f t="shared" ref="H115" si="437">SUM(I115:J115)</f>
        <v>2332.01341985</v>
      </c>
      <c r="I115" s="35">
        <v>1283.5498141199998</v>
      </c>
      <c r="J115" s="35">
        <f t="shared" ref="J115" si="438">SUM(K115:M115)</f>
        <v>1048.4636057300002</v>
      </c>
      <c r="K115" s="35">
        <v>1010.9440064700001</v>
      </c>
      <c r="L115" s="35">
        <v>35.878422229999998</v>
      </c>
      <c r="M115" s="35">
        <v>1.6411770300000001</v>
      </c>
      <c r="N115" s="35">
        <f t="shared" ref="N115" si="439">SUM(O115:P115)</f>
        <v>611.97083072999999</v>
      </c>
      <c r="O115" s="35">
        <v>415.87535004999995</v>
      </c>
      <c r="P115" s="35">
        <f t="shared" ref="P115" si="440">SUM(Q115:S115)</f>
        <v>196.09548068000001</v>
      </c>
      <c r="Q115" s="35">
        <v>194.12021337000002</v>
      </c>
      <c r="R115" s="35">
        <v>1.97526731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3030.8217376499997</v>
      </c>
      <c r="C116" s="35">
        <f t="shared" ref="C116" si="441">I116+O116</f>
        <v>1766.9998364399999</v>
      </c>
      <c r="D116" s="35">
        <f t="shared" ref="D116" si="442">J116+P116</f>
        <v>1263.8219012099999</v>
      </c>
      <c r="E116" s="35">
        <f t="shared" ref="E116" si="443">K116+Q116</f>
        <v>1222.8881761600001</v>
      </c>
      <c r="F116" s="35">
        <f t="shared" ref="F116" si="444">L116+R116</f>
        <v>39.292008299999999</v>
      </c>
      <c r="G116" s="35">
        <f t="shared" ref="G116" si="445">M116+S116</f>
        <v>1.6417167500000001</v>
      </c>
      <c r="H116" s="35">
        <f t="shared" ref="H116" si="446">SUM(I116:J116)</f>
        <v>2332.15094907</v>
      </c>
      <c r="I116" s="35">
        <v>1262.4933955899999</v>
      </c>
      <c r="J116" s="35">
        <f t="shared" ref="J116" si="447">SUM(K116:M116)</f>
        <v>1069.6575534799999</v>
      </c>
      <c r="K116" s="35">
        <v>1030.80602471</v>
      </c>
      <c r="L116" s="35">
        <v>37.209812020000001</v>
      </c>
      <c r="M116" s="35">
        <v>1.6417167500000001</v>
      </c>
      <c r="N116" s="35">
        <f t="shared" ref="N116" si="448">SUM(O116:P116)</f>
        <v>698.67078858000002</v>
      </c>
      <c r="O116" s="35">
        <v>504.50644084999999</v>
      </c>
      <c r="P116" s="35">
        <f t="shared" ref="P116" si="449">SUM(Q116:S116)</f>
        <v>194.16434773</v>
      </c>
      <c r="Q116" s="35">
        <v>192.08215145</v>
      </c>
      <c r="R116" s="35">
        <v>2.0821962799999998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2964.7984545699996</v>
      </c>
      <c r="C117" s="35">
        <f t="shared" ref="C117" si="450">I117+O117</f>
        <v>1701.1811256699998</v>
      </c>
      <c r="D117" s="35">
        <f t="shared" ref="D117" si="451">J117+P117</f>
        <v>1263.6173289000001</v>
      </c>
      <c r="E117" s="35">
        <f t="shared" ref="E117" si="452">K117+Q117</f>
        <v>1238.4247887500001</v>
      </c>
      <c r="F117" s="35">
        <f t="shared" ref="F117" si="453">L117+R117</f>
        <v>23.551415350000003</v>
      </c>
      <c r="G117" s="35">
        <f t="shared" ref="G117" si="454">M117+S117</f>
        <v>1.6411248000000001</v>
      </c>
      <c r="H117" s="35">
        <f t="shared" ref="H117" si="455">SUM(I117:J117)</f>
        <v>2111.9814748500003</v>
      </c>
      <c r="I117" s="35">
        <v>1032.8694358499999</v>
      </c>
      <c r="J117" s="35">
        <f t="shared" ref="J117" si="456">SUM(K117:M117)</f>
        <v>1079.1120390000001</v>
      </c>
      <c r="K117" s="35">
        <v>1053.9194988500001</v>
      </c>
      <c r="L117" s="35">
        <v>23.551415350000003</v>
      </c>
      <c r="M117" s="35">
        <v>1.6411248000000001</v>
      </c>
      <c r="N117" s="35">
        <f t="shared" ref="N117" si="457">SUM(O117:P117)</f>
        <v>852.81697971999995</v>
      </c>
      <c r="O117" s="35">
        <v>668.31168981999997</v>
      </c>
      <c r="P117" s="35">
        <f t="shared" ref="P117" si="458">SUM(Q117:S117)</f>
        <v>184.50528990000001</v>
      </c>
      <c r="Q117" s="35">
        <v>184.50528990000001</v>
      </c>
      <c r="R117" s="35">
        <v>0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3207.7156490100006</v>
      </c>
      <c r="C118" s="35">
        <f t="shared" ref="C118" si="459">I118+O118</f>
        <v>1947.46636085</v>
      </c>
      <c r="D118" s="35">
        <f t="shared" ref="D118" si="460">J118+P118</f>
        <v>1260.2492881599999</v>
      </c>
      <c r="E118" s="35">
        <f t="shared" ref="E118" si="461">K118+Q118</f>
        <v>1225.8300586</v>
      </c>
      <c r="F118" s="35">
        <f t="shared" ref="F118" si="462">L118+R118</f>
        <v>32.777558030000002</v>
      </c>
      <c r="G118" s="35">
        <f t="shared" ref="G118" si="463">M118+S118</f>
        <v>1.64167153</v>
      </c>
      <c r="H118" s="35">
        <f t="shared" ref="H118" si="464">SUM(I118:J118)</f>
        <v>2372.4453644200003</v>
      </c>
      <c r="I118" s="35">
        <v>1267.2656530500001</v>
      </c>
      <c r="J118" s="35">
        <f t="shared" ref="J118" si="465">SUM(K118:M118)</f>
        <v>1105.1797113699999</v>
      </c>
      <c r="K118" s="35">
        <v>1075.79799626</v>
      </c>
      <c r="L118" s="35">
        <v>27.740043580000002</v>
      </c>
      <c r="M118" s="35">
        <v>1.64167153</v>
      </c>
      <c r="N118" s="35">
        <f t="shared" ref="N118" si="466">SUM(O118:P118)</f>
        <v>835.27028459000007</v>
      </c>
      <c r="O118" s="35">
        <v>680.20070780000003</v>
      </c>
      <c r="P118" s="35">
        <f t="shared" ref="P118" si="467">SUM(Q118:S118)</f>
        <v>155.06957679000001</v>
      </c>
      <c r="Q118" s="35">
        <v>150.03206234000001</v>
      </c>
      <c r="R118" s="35">
        <v>5.0375144499999998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2934.22190413</v>
      </c>
      <c r="C119" s="35">
        <f t="shared" ref="C119" si="468">I119+O119</f>
        <v>1705.1609395400001</v>
      </c>
      <c r="D119" s="35">
        <f t="shared" ref="D119" si="469">J119+P119</f>
        <v>1229.0609645900001</v>
      </c>
      <c r="E119" s="35">
        <f t="shared" ref="E119" si="470">K119+Q119</f>
        <v>1196.0164605000002</v>
      </c>
      <c r="F119" s="35">
        <f t="shared" ref="F119" si="471">L119+R119</f>
        <v>31.372162410000001</v>
      </c>
      <c r="G119" s="35">
        <f t="shared" ref="G119" si="472">M119+S119</f>
        <v>1.6723416800000002</v>
      </c>
      <c r="H119" s="35">
        <f t="shared" ref="H119" si="473">SUM(I119:J119)</f>
        <v>2256.19011727</v>
      </c>
      <c r="I119" s="35">
        <v>1180.3355978699999</v>
      </c>
      <c r="J119" s="35">
        <f t="shared" ref="J119" si="474">SUM(K119:M119)</f>
        <v>1075.8545194000001</v>
      </c>
      <c r="K119" s="35">
        <v>1048.1156473400001</v>
      </c>
      <c r="L119" s="35">
        <v>26.06653038</v>
      </c>
      <c r="M119" s="35">
        <v>1.6723416800000002</v>
      </c>
      <c r="N119" s="35">
        <f t="shared" ref="N119" si="475">SUM(O119:P119)</f>
        <v>678.03178686000001</v>
      </c>
      <c r="O119" s="35">
        <v>524.82534167000006</v>
      </c>
      <c r="P119" s="35">
        <f t="shared" ref="P119" si="476">SUM(Q119:S119)</f>
        <v>153.20644519000001</v>
      </c>
      <c r="Q119" s="35">
        <v>147.90081316000001</v>
      </c>
      <c r="R119" s="35">
        <v>5.3056320299999999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3127.7199007099998</v>
      </c>
      <c r="C120" s="35">
        <f t="shared" ref="C120" si="477">I120+O120</f>
        <v>1900.7062083000001</v>
      </c>
      <c r="D120" s="35">
        <f t="shared" ref="D120" si="478">J120+P120</f>
        <v>1227.01369241</v>
      </c>
      <c r="E120" s="35">
        <f t="shared" ref="E120" si="479">K120+Q120</f>
        <v>1193.90756605</v>
      </c>
      <c r="F120" s="35">
        <f t="shared" ref="F120" si="480">L120+R120</f>
        <v>31.434882649999999</v>
      </c>
      <c r="G120" s="35">
        <f t="shared" ref="G120" si="481">M120+S120</f>
        <v>1.6712437099999999</v>
      </c>
      <c r="H120" s="35">
        <f t="shared" ref="H120" si="482">SUM(I120:J120)</f>
        <v>2487.79996218</v>
      </c>
      <c r="I120" s="35">
        <v>1412.80621144</v>
      </c>
      <c r="J120" s="35">
        <f t="shared" ref="J120" si="483">SUM(K120:M120)</f>
        <v>1074.99375074</v>
      </c>
      <c r="K120" s="35">
        <v>1047.1222616800001</v>
      </c>
      <c r="L120" s="35">
        <v>26.200245349999999</v>
      </c>
      <c r="M120" s="35">
        <v>1.6712437099999999</v>
      </c>
      <c r="N120" s="35">
        <f t="shared" ref="N120" si="484">SUM(O120:P120)</f>
        <v>639.91993852999997</v>
      </c>
      <c r="O120" s="35">
        <v>487.89999685999999</v>
      </c>
      <c r="P120" s="35">
        <f t="shared" ref="P120" si="485">SUM(Q120:S120)</f>
        <v>152.01994167000001</v>
      </c>
      <c r="Q120" s="35">
        <v>146.78530437000001</v>
      </c>
      <c r="R120" s="35">
        <v>5.2346373000000002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3685.1437069900003</v>
      </c>
      <c r="C121" s="35">
        <f t="shared" ref="C121" si="486">I121+O121</f>
        <v>2235.2825139400002</v>
      </c>
      <c r="D121" s="35">
        <f t="shared" ref="D121" si="487">J121+P121</f>
        <v>1449.8611930499999</v>
      </c>
      <c r="E121" s="35">
        <f t="shared" ref="E121" si="488">K121+Q121</f>
        <v>1393.9028994</v>
      </c>
      <c r="F121" s="35">
        <f t="shared" ref="F121" si="489">L121+R121</f>
        <v>54.285895670000002</v>
      </c>
      <c r="G121" s="35">
        <f t="shared" ref="G121" si="490">M121+S121</f>
        <v>1.67239798</v>
      </c>
      <c r="H121" s="35">
        <f t="shared" ref="H121" si="491">SUM(I121:J121)</f>
        <v>2844.3354235899997</v>
      </c>
      <c r="I121" s="35">
        <v>1570.7666903300001</v>
      </c>
      <c r="J121" s="35">
        <f t="shared" ref="J121" si="492">SUM(K121:M121)</f>
        <v>1273.5687332599998</v>
      </c>
      <c r="K121" s="35">
        <v>1223.59759719</v>
      </c>
      <c r="L121" s="35">
        <v>48.298738090000001</v>
      </c>
      <c r="M121" s="35">
        <v>1.67239798</v>
      </c>
      <c r="N121" s="35">
        <f t="shared" ref="N121" si="493">SUM(O121:P121)</f>
        <v>840.80828340000016</v>
      </c>
      <c r="O121" s="35">
        <v>664.5158236100001</v>
      </c>
      <c r="P121" s="35">
        <f t="shared" ref="P121" si="494">SUM(Q121:S121)</f>
        <v>176.29245979000001</v>
      </c>
      <c r="Q121" s="35">
        <v>170.30530221000001</v>
      </c>
      <c r="R121" s="35">
        <v>5.9871575799999999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3773.32317143</v>
      </c>
      <c r="C122" s="35">
        <f t="shared" ref="C122" si="495">I122+O122</f>
        <v>2224.9488035200002</v>
      </c>
      <c r="D122" s="35">
        <f t="shared" ref="D122" si="496">J122+P122</f>
        <v>1548.37436791</v>
      </c>
      <c r="E122" s="35">
        <f t="shared" ref="E122" si="497">K122+Q122</f>
        <v>1456.3107200899999</v>
      </c>
      <c r="F122" s="35">
        <f t="shared" ref="F122" si="498">L122+R122</f>
        <v>90.391793719999995</v>
      </c>
      <c r="G122" s="35">
        <f t="shared" ref="G122" si="499">M122+S122</f>
        <v>1.6718541</v>
      </c>
      <c r="H122" s="35">
        <f t="shared" ref="H122" si="500">SUM(I122:J122)</f>
        <v>2913.8562007600003</v>
      </c>
      <c r="I122" s="35">
        <v>1488.8566530200001</v>
      </c>
      <c r="J122" s="35">
        <f t="shared" ref="J122" si="501">SUM(K122:M122)</f>
        <v>1424.99954774</v>
      </c>
      <c r="K122" s="35">
        <v>1338.69657074</v>
      </c>
      <c r="L122" s="35">
        <v>84.631122899999994</v>
      </c>
      <c r="M122" s="35">
        <v>1.6718541</v>
      </c>
      <c r="N122" s="35">
        <f t="shared" ref="N122" si="502">SUM(O122:P122)</f>
        <v>859.46697067000002</v>
      </c>
      <c r="O122" s="35">
        <v>736.0921505</v>
      </c>
      <c r="P122" s="35">
        <f t="shared" ref="P122" si="503">SUM(Q122:S122)</f>
        <v>123.37482017000001</v>
      </c>
      <c r="Q122" s="35">
        <v>117.61414935000001</v>
      </c>
      <c r="R122" s="35">
        <v>5.7606708199999996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3563.6341812000005</v>
      </c>
      <c r="C123" s="35">
        <f t="shared" ref="C123" si="504">I123+O123</f>
        <v>1913.3026472200002</v>
      </c>
      <c r="D123" s="35">
        <f t="shared" ref="D123" si="505">J123+P123</f>
        <v>1650.3315339800001</v>
      </c>
      <c r="E123" s="35">
        <f t="shared" ref="E123" si="506">K123+Q123</f>
        <v>1524.16850183</v>
      </c>
      <c r="F123" s="35">
        <f t="shared" ref="F123" si="507">L123+R123</f>
        <v>124.15733580000001</v>
      </c>
      <c r="G123" s="35">
        <f t="shared" ref="G123" si="508">M123+S123</f>
        <v>2.00569635</v>
      </c>
      <c r="H123" s="35">
        <f t="shared" ref="H123" si="509">SUM(I123:J123)</f>
        <v>2788.3306541600004</v>
      </c>
      <c r="I123" s="35">
        <v>1263.1556938200001</v>
      </c>
      <c r="J123" s="35">
        <f t="shared" ref="J123" si="510">SUM(K123:M123)</f>
        <v>1525.1749603400001</v>
      </c>
      <c r="K123" s="35">
        <v>1404.7648987600001</v>
      </c>
      <c r="L123" s="35">
        <v>118.40436523000001</v>
      </c>
      <c r="M123" s="35">
        <v>2.00569635</v>
      </c>
      <c r="N123" s="35">
        <f t="shared" ref="N123" si="511">SUM(O123:P123)</f>
        <v>775.30352704000006</v>
      </c>
      <c r="O123" s="35">
        <v>650.14695340000003</v>
      </c>
      <c r="P123" s="35">
        <f t="shared" ref="P123" si="512">SUM(Q123:S123)</f>
        <v>125.15657364</v>
      </c>
      <c r="Q123" s="35">
        <v>119.40360307</v>
      </c>
      <c r="R123" s="35">
        <v>5.7529705699999996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3681.9124894300003</v>
      </c>
      <c r="C124" s="35">
        <f t="shared" ref="C124" si="513">I124+O124</f>
        <v>1995.8512211400002</v>
      </c>
      <c r="D124" s="35">
        <f t="shared" ref="D124" si="514">J124+P124</f>
        <v>1686.0612682900003</v>
      </c>
      <c r="E124" s="35">
        <f t="shared" ref="E124" si="515">K124+Q124</f>
        <v>1523.4683617800001</v>
      </c>
      <c r="F124" s="35">
        <f t="shared" ref="F124" si="516">L124+R124</f>
        <v>160.64100335000003</v>
      </c>
      <c r="G124" s="35">
        <f t="shared" ref="G124" si="517">M124+S124</f>
        <v>1.9519031599999999</v>
      </c>
      <c r="H124" s="35">
        <f t="shared" ref="H124" si="518">SUM(I124:J124)</f>
        <v>2937.10170182</v>
      </c>
      <c r="I124" s="35">
        <v>1370.3025003600001</v>
      </c>
      <c r="J124" s="35">
        <f t="shared" ref="J124" si="519">SUM(K124:M124)</f>
        <v>1566.7992014600002</v>
      </c>
      <c r="K124" s="35">
        <v>1409.9194648700002</v>
      </c>
      <c r="L124" s="35">
        <v>154.92783343000002</v>
      </c>
      <c r="M124" s="35">
        <v>1.9519031599999999</v>
      </c>
      <c r="N124" s="35">
        <f t="shared" ref="N124" si="520">SUM(O124:P124)</f>
        <v>744.81078761000003</v>
      </c>
      <c r="O124" s="35">
        <v>625.54872078000005</v>
      </c>
      <c r="P124" s="35">
        <f t="shared" ref="P124" si="521">SUM(Q124:S124)</f>
        <v>119.26206682999999</v>
      </c>
      <c r="Q124" s="35">
        <v>113.54889691</v>
      </c>
      <c r="R124" s="35">
        <v>5.7131699200000003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3847.7306707999996</v>
      </c>
      <c r="C125" s="35">
        <f t="shared" ref="C125" si="522">I125+O125</f>
        <v>2147.7085472299996</v>
      </c>
      <c r="D125" s="35">
        <f t="shared" ref="D125" si="523">J125+P125</f>
        <v>1700.0221235700001</v>
      </c>
      <c r="E125" s="35">
        <f t="shared" ref="E125" si="524">K125+Q125</f>
        <v>1534.4319099100001</v>
      </c>
      <c r="F125" s="35">
        <f t="shared" ref="F125" si="525">L125+R125</f>
        <v>163.65499557000001</v>
      </c>
      <c r="G125" s="35">
        <f t="shared" ref="G125" si="526">M125+S125</f>
        <v>1.93521809</v>
      </c>
      <c r="H125" s="35">
        <f t="shared" ref="H125" si="527">SUM(I125:J125)</f>
        <v>3065.7752496399999</v>
      </c>
      <c r="I125" s="35">
        <v>1486.7871345899998</v>
      </c>
      <c r="J125" s="35">
        <f t="shared" ref="J125" si="528">SUM(K125:M125)</f>
        <v>1578.98811505</v>
      </c>
      <c r="K125" s="35">
        <v>1421.2698628600001</v>
      </c>
      <c r="L125" s="35">
        <v>155.78303410000001</v>
      </c>
      <c r="M125" s="35">
        <v>1.93521809</v>
      </c>
      <c r="N125" s="35">
        <f t="shared" ref="N125" si="529">SUM(O125:P125)</f>
        <v>781.95542116000001</v>
      </c>
      <c r="O125" s="35">
        <v>660.92141263999997</v>
      </c>
      <c r="P125" s="35">
        <f t="shared" ref="P125" si="530">SUM(Q125:S125)</f>
        <v>121.03400852</v>
      </c>
      <c r="Q125" s="35">
        <v>113.16204705</v>
      </c>
      <c r="R125" s="35">
        <v>7.8719614699999996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4009.9846854199996</v>
      </c>
      <c r="C126" s="35">
        <f t="shared" ref="C126" si="531">I126+O126</f>
        <v>2355.8578876199999</v>
      </c>
      <c r="D126" s="35">
        <f t="shared" ref="D126" si="532">J126+P126</f>
        <v>1654.1267977999998</v>
      </c>
      <c r="E126" s="35">
        <f t="shared" ref="E126" si="533">K126+Q126</f>
        <v>1458.0913726899998</v>
      </c>
      <c r="F126" s="35">
        <f t="shared" ref="F126" si="534">L126+R126</f>
        <v>194.13142431</v>
      </c>
      <c r="G126" s="35">
        <f t="shared" ref="G126" si="535">M126+S126</f>
        <v>1.9040007999999999</v>
      </c>
      <c r="H126" s="35">
        <f t="shared" ref="H126" si="536">SUM(I126:J126)</f>
        <v>3121.5614228699997</v>
      </c>
      <c r="I126" s="35">
        <v>1582.06383134</v>
      </c>
      <c r="J126" s="35">
        <f t="shared" ref="J126" si="537">SUM(K126:M126)</f>
        <v>1539.4975915299999</v>
      </c>
      <c r="K126" s="35">
        <v>1351.2793391299999</v>
      </c>
      <c r="L126" s="35">
        <v>186.31425160000001</v>
      </c>
      <c r="M126" s="35">
        <v>1.9040007999999999</v>
      </c>
      <c r="N126" s="35">
        <f t="shared" ref="N126" si="538">SUM(O126:P126)</f>
        <v>888.42326254999989</v>
      </c>
      <c r="O126" s="35">
        <v>773.79405627999995</v>
      </c>
      <c r="P126" s="35">
        <f t="shared" ref="P126" si="539">SUM(Q126:S126)</f>
        <v>114.62920627</v>
      </c>
      <c r="Q126" s="35">
        <v>106.81203356</v>
      </c>
      <c r="R126" s="35">
        <v>7.8171727100000004</v>
      </c>
      <c r="S126" s="35">
        <v>0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4164.5142555900002</v>
      </c>
      <c r="C127" s="35">
        <f t="shared" ref="C127" si="540">I127+O127</f>
        <v>2514.1400116200002</v>
      </c>
      <c r="D127" s="35">
        <f t="shared" ref="D127" si="541">J127+P127</f>
        <v>1650.37424397</v>
      </c>
      <c r="E127" s="35">
        <f t="shared" ref="E127" si="542">K127+Q127</f>
        <v>1440.67587514</v>
      </c>
      <c r="F127" s="35">
        <f t="shared" ref="F127" si="543">L127+R127</f>
        <v>207.86134760000002</v>
      </c>
      <c r="G127" s="35">
        <f t="shared" ref="G127" si="544">M127+S127</f>
        <v>1.8370212299999999</v>
      </c>
      <c r="H127" s="35">
        <f t="shared" ref="H127" si="545">SUM(I127:J127)</f>
        <v>3198.0684512199996</v>
      </c>
      <c r="I127" s="35">
        <v>1666.5392832699999</v>
      </c>
      <c r="J127" s="35">
        <f t="shared" ref="J127" si="546">SUM(K127:M127)</f>
        <v>1531.5291679499999</v>
      </c>
      <c r="K127" s="35">
        <v>1329.88855347</v>
      </c>
      <c r="L127" s="35">
        <v>199.80359325000001</v>
      </c>
      <c r="M127" s="35">
        <v>1.8370212299999999</v>
      </c>
      <c r="N127" s="35">
        <f t="shared" ref="N127" si="547">SUM(O127:P127)</f>
        <v>966.44580437000002</v>
      </c>
      <c r="O127" s="35">
        <v>847.60072835000005</v>
      </c>
      <c r="P127" s="35">
        <f t="shared" ref="P127" si="548">SUM(Q127:S127)</f>
        <v>118.84507601999999</v>
      </c>
      <c r="Q127" s="35">
        <v>110.78732167</v>
      </c>
      <c r="R127" s="35">
        <v>8.0577543499999997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4356.3397259200001</v>
      </c>
      <c r="C128" s="35">
        <f t="shared" ref="C128" si="549">I128+O128</f>
        <v>2750.1051255900002</v>
      </c>
      <c r="D128" s="35">
        <f t="shared" ref="D128" si="550">J128+P128</f>
        <v>1606.2346003299999</v>
      </c>
      <c r="E128" s="35">
        <f t="shared" ref="E128" si="551">K128+Q128</f>
        <v>1369.3859747399999</v>
      </c>
      <c r="F128" s="35">
        <f t="shared" ref="F128" si="552">L128+R128</f>
        <v>235.15955327</v>
      </c>
      <c r="G128" s="35">
        <f t="shared" ref="G128" si="553">M128+S128</f>
        <v>1.68907232</v>
      </c>
      <c r="H128" s="35">
        <f t="shared" ref="H128" si="554">SUM(I128:J128)</f>
        <v>3320.6558211299998</v>
      </c>
      <c r="I128" s="35">
        <v>1828.2361122899999</v>
      </c>
      <c r="J128" s="35">
        <f t="shared" ref="J128" si="555">SUM(K128:M128)</f>
        <v>1492.4197088399999</v>
      </c>
      <c r="K128" s="35">
        <v>1263.67521386</v>
      </c>
      <c r="L128" s="35">
        <v>227.05542266</v>
      </c>
      <c r="M128" s="35">
        <v>1.68907232</v>
      </c>
      <c r="N128" s="35">
        <f t="shared" ref="N128" si="556">SUM(O128:P128)</f>
        <v>1035.68390479</v>
      </c>
      <c r="O128" s="35">
        <v>921.86901330000001</v>
      </c>
      <c r="P128" s="35">
        <f t="shared" ref="P128" si="557">SUM(Q128:S128)</f>
        <v>113.81489148999999</v>
      </c>
      <c r="Q128" s="35">
        <v>105.71076088</v>
      </c>
      <c r="R128" s="35">
        <v>8.1041306100000003</v>
      </c>
      <c r="S128" s="35">
        <v>0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4358.2617880400003</v>
      </c>
      <c r="C129" s="35">
        <f t="shared" ref="C129" si="558">I129+O129</f>
        <v>2816.2974738299999</v>
      </c>
      <c r="D129" s="35">
        <f t="shared" ref="D129" si="559">J129+P129</f>
        <v>1541.9643142100001</v>
      </c>
      <c r="E129" s="35">
        <f t="shared" ref="E129" si="560">K129+Q129</f>
        <v>1305.7491941800001</v>
      </c>
      <c r="F129" s="35">
        <f t="shared" ref="F129" si="561">L129+R129</f>
        <v>234.53338981000002</v>
      </c>
      <c r="G129" s="35">
        <f t="shared" ref="G129" si="562">M129+S129</f>
        <v>1.6817302199999999</v>
      </c>
      <c r="H129" s="35">
        <f t="shared" ref="H129" si="563">SUM(I129:J129)</f>
        <v>3268.8594239700001</v>
      </c>
      <c r="I129" s="35">
        <v>1842.21237092</v>
      </c>
      <c r="J129" s="35">
        <f t="shared" ref="J129" si="564">SUM(K129:M129)</f>
        <v>1426.6470530500001</v>
      </c>
      <c r="K129" s="35">
        <v>1198.550956</v>
      </c>
      <c r="L129" s="35">
        <v>226.41436683000001</v>
      </c>
      <c r="M129" s="35">
        <v>1.6817302199999999</v>
      </c>
      <c r="N129" s="35">
        <f t="shared" ref="N129" si="565">SUM(O129:P129)</f>
        <v>1089.40236407</v>
      </c>
      <c r="O129" s="35">
        <v>974.08510290999993</v>
      </c>
      <c r="P129" s="35">
        <f t="shared" ref="P129" si="566">SUM(Q129:S129)</f>
        <v>115.31726116</v>
      </c>
      <c r="Q129" s="35">
        <v>107.19823818</v>
      </c>
      <c r="R129" s="35">
        <v>8.1190229800000004</v>
      </c>
      <c r="S129" s="35">
        <v>0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5030.2346297599997</v>
      </c>
      <c r="C130" s="35">
        <f t="shared" ref="C130" si="567">I130+O130</f>
        <v>3050.9964859400002</v>
      </c>
      <c r="D130" s="35">
        <f t="shared" ref="D130" si="568">J130+P130</f>
        <v>1979.23814382</v>
      </c>
      <c r="E130" s="35">
        <f t="shared" ref="E130" si="569">K130+Q130</f>
        <v>1633.1665558499999</v>
      </c>
      <c r="F130" s="35">
        <f t="shared" ref="F130" si="570">L130+R130</f>
        <v>343.68641852999997</v>
      </c>
      <c r="G130" s="35">
        <f t="shared" ref="G130" si="571">M130+S130</f>
        <v>2.3851694399999999</v>
      </c>
      <c r="H130" s="35">
        <f t="shared" ref="H130" si="572">SUM(I130:J130)</f>
        <v>3899.14030073</v>
      </c>
      <c r="I130" s="35">
        <v>2060.9303505600001</v>
      </c>
      <c r="J130" s="35">
        <f t="shared" ref="J130" si="573">SUM(K130:M130)</f>
        <v>1838.20995017</v>
      </c>
      <c r="K130" s="35">
        <v>1500.2088601599999</v>
      </c>
      <c r="L130" s="35">
        <v>335.61592056999996</v>
      </c>
      <c r="M130" s="35">
        <v>2.3851694399999999</v>
      </c>
      <c r="N130" s="35">
        <f t="shared" ref="N130" si="574">SUM(O130:P130)</f>
        <v>1131.0943290299999</v>
      </c>
      <c r="O130" s="35">
        <v>990.06613537999999</v>
      </c>
      <c r="P130" s="35">
        <f t="shared" ref="P130" si="575">SUM(Q130:S130)</f>
        <v>141.02819364999999</v>
      </c>
      <c r="Q130" s="35">
        <v>132.95769568999998</v>
      </c>
      <c r="R130" s="35">
        <v>8.0704979600000009</v>
      </c>
      <c r="S130" s="35">
        <v>0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4853.3857512999994</v>
      </c>
      <c r="C131" s="35">
        <f t="shared" ref="C131" si="576">I131+O131</f>
        <v>2807.9916694399999</v>
      </c>
      <c r="D131" s="35">
        <f t="shared" ref="D131" si="577">J131+P131</f>
        <v>2045.3940818600001</v>
      </c>
      <c r="E131" s="35">
        <f t="shared" ref="E131" si="578">K131+Q131</f>
        <v>1626.51015218</v>
      </c>
      <c r="F131" s="35">
        <f t="shared" ref="F131" si="579">L131+R131</f>
        <v>417.05305701999998</v>
      </c>
      <c r="G131" s="35">
        <f t="shared" ref="G131" si="580">M131+S131</f>
        <v>1.83087266</v>
      </c>
      <c r="H131" s="35">
        <f t="shared" ref="H131" si="581">SUM(I131:J131)</f>
        <v>3653.34239888</v>
      </c>
      <c r="I131" s="35">
        <v>1746.1343206399999</v>
      </c>
      <c r="J131" s="35">
        <f t="shared" ref="J131" si="582">SUM(K131:M131)</f>
        <v>1907.2080782400001</v>
      </c>
      <c r="K131" s="35">
        <v>1496.3779754</v>
      </c>
      <c r="L131" s="35">
        <v>408.99923017999998</v>
      </c>
      <c r="M131" s="35">
        <v>1.83087266</v>
      </c>
      <c r="N131" s="35">
        <f t="shared" ref="N131" si="583">SUM(O131:P131)</f>
        <v>1200.04335242</v>
      </c>
      <c r="O131" s="35">
        <v>1061.8573488</v>
      </c>
      <c r="P131" s="35">
        <f t="shared" ref="P131" si="584">SUM(Q131:S131)</f>
        <v>138.18600362000001</v>
      </c>
      <c r="Q131" s="35">
        <v>130.13217678000001</v>
      </c>
      <c r="R131" s="35">
        <v>8.0538268399999993</v>
      </c>
      <c r="S131" s="35">
        <v>0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5441.9792836899996</v>
      </c>
      <c r="C132" s="35">
        <f t="shared" ref="C132" si="585">I132+O132</f>
        <v>3068.5264418399997</v>
      </c>
      <c r="D132" s="35">
        <f t="shared" ref="D132" si="586">J132+P132</f>
        <v>2373.4528418500004</v>
      </c>
      <c r="E132" s="35">
        <f t="shared" ref="E132" si="587">K132+Q132</f>
        <v>1947.3032157</v>
      </c>
      <c r="F132" s="35">
        <f t="shared" ref="F132" si="588">L132+R132</f>
        <v>424.97775257999996</v>
      </c>
      <c r="G132" s="35">
        <f t="shared" ref="G132" si="589">M132+S132</f>
        <v>1.17187357</v>
      </c>
      <c r="H132" s="35">
        <f t="shared" ref="H132" si="590">SUM(I132:J132)</f>
        <v>4229.4339657999999</v>
      </c>
      <c r="I132" s="35">
        <v>1912.0629327499998</v>
      </c>
      <c r="J132" s="35">
        <f t="shared" ref="J132" si="591">SUM(K132:M132)</f>
        <v>2317.3710330500003</v>
      </c>
      <c r="K132" s="35">
        <v>1899.20608232</v>
      </c>
      <c r="L132" s="35">
        <v>416.99307715999998</v>
      </c>
      <c r="M132" s="35">
        <v>1.17187357</v>
      </c>
      <c r="N132" s="35">
        <f t="shared" ref="N132" si="592">SUM(O132:P132)</f>
        <v>1212.54531789</v>
      </c>
      <c r="O132" s="35">
        <v>1156.4635090899999</v>
      </c>
      <c r="P132" s="35">
        <f t="shared" ref="P132" si="593">SUM(Q132:S132)</f>
        <v>56.081808800000005</v>
      </c>
      <c r="Q132" s="35">
        <v>48.097133380000002</v>
      </c>
      <c r="R132" s="35">
        <v>7.9846754200000003</v>
      </c>
      <c r="S132" s="35">
        <v>0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5705.1835237400001</v>
      </c>
      <c r="C133" s="35">
        <f t="shared" ref="C133" si="594">I133+O133</f>
        <v>2946.9877490700001</v>
      </c>
      <c r="D133" s="35">
        <f t="shared" ref="D133" si="595">J133+P133</f>
        <v>2758.19577467</v>
      </c>
      <c r="E133" s="35">
        <f t="shared" ref="E133" si="596">K133+Q133</f>
        <v>2345.5064646300002</v>
      </c>
      <c r="F133" s="35">
        <f t="shared" ref="F133" si="597">L133+R133</f>
        <v>411.51700836999999</v>
      </c>
      <c r="G133" s="35">
        <f t="shared" ref="G133" si="598">M133+S133</f>
        <v>1.17230167</v>
      </c>
      <c r="H133" s="35">
        <f t="shared" ref="H133" si="599">SUM(I133:J133)</f>
        <v>4538.6072813299998</v>
      </c>
      <c r="I133" s="35">
        <v>1919.02863998</v>
      </c>
      <c r="J133" s="35">
        <f t="shared" ref="J133" si="600">SUM(K133:M133)</f>
        <v>2619.57864135</v>
      </c>
      <c r="K133" s="35">
        <v>2214.8677276100002</v>
      </c>
      <c r="L133" s="35">
        <v>403.53861207</v>
      </c>
      <c r="M133" s="35">
        <v>1.17230167</v>
      </c>
      <c r="N133" s="35">
        <f t="shared" ref="N133" si="601">SUM(O133:P133)</f>
        <v>1166.5762424100001</v>
      </c>
      <c r="O133" s="35">
        <v>1027.9591090900001</v>
      </c>
      <c r="P133" s="35">
        <f t="shared" ref="P133" si="602">SUM(Q133:S133)</f>
        <v>138.61713331999999</v>
      </c>
      <c r="Q133" s="35">
        <v>130.63873702000001</v>
      </c>
      <c r="R133" s="35">
        <v>7.9783963</v>
      </c>
      <c r="S133" s="35">
        <v>0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6138.9602875</v>
      </c>
      <c r="C134" s="35">
        <f t="shared" ref="C134" si="603">I134+O134</f>
        <v>3103.2370122800003</v>
      </c>
      <c r="D134" s="35">
        <f t="shared" ref="D134" si="604">J134+P134</f>
        <v>3035.7232752199998</v>
      </c>
      <c r="E134" s="35">
        <f t="shared" ref="E134" si="605">K134+Q134</f>
        <v>2550.03704384</v>
      </c>
      <c r="F134" s="35">
        <f t="shared" ref="F134" si="606">L134+R134</f>
        <v>484.51407958999994</v>
      </c>
      <c r="G134" s="35">
        <f t="shared" ref="G134" si="607">M134+S134</f>
        <v>1.17215179</v>
      </c>
      <c r="H134" s="35">
        <f t="shared" ref="H134" si="608">SUM(I134:J134)</f>
        <v>4888.8339537499996</v>
      </c>
      <c r="I134" s="35">
        <v>1994.0215646500001</v>
      </c>
      <c r="J134" s="35">
        <f t="shared" ref="J134" si="609">SUM(K134:M134)</f>
        <v>2894.8123891</v>
      </c>
      <c r="K134" s="35">
        <v>2417.0722231499999</v>
      </c>
      <c r="L134" s="35">
        <v>476.56801415999996</v>
      </c>
      <c r="M134" s="35">
        <v>1.17215179</v>
      </c>
      <c r="N134" s="35">
        <f t="shared" ref="N134" si="610">SUM(O134:P134)</f>
        <v>1250.12633375</v>
      </c>
      <c r="O134" s="35">
        <v>1109.21544763</v>
      </c>
      <c r="P134" s="35">
        <f t="shared" ref="P134" si="611">SUM(Q134:S134)</f>
        <v>140.91088611999999</v>
      </c>
      <c r="Q134" s="35">
        <v>132.96482068999998</v>
      </c>
      <c r="R134" s="35">
        <v>7.94606543</v>
      </c>
      <c r="S134" s="35">
        <v>0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6312.0148327199995</v>
      </c>
      <c r="C135" s="35">
        <f t="shared" ref="C135" si="612">I135+O135</f>
        <v>3155.8296805500004</v>
      </c>
      <c r="D135" s="35">
        <f t="shared" ref="D135" si="613">J135+P135</f>
        <v>3156.18515217</v>
      </c>
      <c r="E135" s="35">
        <f t="shared" ref="E135" si="614">K135+Q135</f>
        <v>2669.3729425500001</v>
      </c>
      <c r="F135" s="35">
        <f t="shared" ref="F135" si="615">L135+R135</f>
        <v>485.63991663999997</v>
      </c>
      <c r="G135" s="35">
        <f t="shared" ref="G135" si="616">M135+S135</f>
        <v>1.1722929799999999</v>
      </c>
      <c r="H135" s="35">
        <f t="shared" ref="H135" si="617">SUM(I135:J135)</f>
        <v>5062.4583475399995</v>
      </c>
      <c r="I135" s="35">
        <v>2045.9588326100002</v>
      </c>
      <c r="J135" s="35">
        <f t="shared" ref="J135" si="618">SUM(K135:M135)</f>
        <v>3016.4995149299998</v>
      </c>
      <c r="K135" s="35">
        <v>2537.56841201</v>
      </c>
      <c r="L135" s="35">
        <v>477.75880993999999</v>
      </c>
      <c r="M135" s="35">
        <v>1.1722929799999999</v>
      </c>
      <c r="N135" s="35">
        <f t="shared" ref="N135" si="619">SUM(O135:P135)</f>
        <v>1249.55648518</v>
      </c>
      <c r="O135" s="35">
        <v>1109.87084794</v>
      </c>
      <c r="P135" s="35">
        <f t="shared" ref="P135" si="620">SUM(Q135:S135)</f>
        <v>139.68563724000001</v>
      </c>
      <c r="Q135" s="35">
        <v>131.80453054</v>
      </c>
      <c r="R135" s="35">
        <v>7.8811067000000001</v>
      </c>
      <c r="S135" s="35">
        <v>0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6521.1245980599997</v>
      </c>
      <c r="C136" s="35">
        <f t="shared" ref="C136" si="621">I136+O136</f>
        <v>3483.9098535900002</v>
      </c>
      <c r="D136" s="35">
        <f t="shared" ref="D136" si="622">J136+P136</f>
        <v>3037.2147444699999</v>
      </c>
      <c r="E136" s="35">
        <f t="shared" ref="E136" si="623">K136+Q136</f>
        <v>2570.3878009499999</v>
      </c>
      <c r="F136" s="35">
        <f t="shared" ref="F136" si="624">L136+R136</f>
        <v>465.65479786999998</v>
      </c>
      <c r="G136" s="35">
        <f t="shared" ref="G136" si="625">M136+S136</f>
        <v>1.17214565</v>
      </c>
      <c r="H136" s="35">
        <f t="shared" ref="H136" si="626">SUM(I136:J136)</f>
        <v>5291.1793242599997</v>
      </c>
      <c r="I136" s="35">
        <v>2347.8183944100001</v>
      </c>
      <c r="J136" s="35">
        <f t="shared" ref="J136" si="627">SUM(K136:M136)</f>
        <v>2943.36092985</v>
      </c>
      <c r="K136" s="35">
        <v>2484.3284470200001</v>
      </c>
      <c r="L136" s="35">
        <v>457.86033717999999</v>
      </c>
      <c r="M136" s="35">
        <v>1.17214565</v>
      </c>
      <c r="N136" s="35">
        <f t="shared" ref="N136" si="628">SUM(O136:P136)</f>
        <v>1229.9452738</v>
      </c>
      <c r="O136" s="35">
        <v>1136.0914591799999</v>
      </c>
      <c r="P136" s="35">
        <f t="shared" ref="P136" si="629">SUM(Q136:S136)</f>
        <v>93.853814619999994</v>
      </c>
      <c r="Q136" s="35">
        <v>86.05935393</v>
      </c>
      <c r="R136" s="35">
        <v>7.7944606900000002</v>
      </c>
      <c r="S136" s="35">
        <v>0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6066.2916387000014</v>
      </c>
      <c r="C137" s="35">
        <f t="shared" ref="C137" si="630">I137+O137</f>
        <v>3181.19216805</v>
      </c>
      <c r="D137" s="35">
        <f t="shared" ref="D137" si="631">J137+P137</f>
        <v>2885.0994706499996</v>
      </c>
      <c r="E137" s="35">
        <f t="shared" ref="E137" si="632">K137+Q137</f>
        <v>2465.8200246299998</v>
      </c>
      <c r="F137" s="35">
        <f t="shared" ref="F137" si="633">L137+R137</f>
        <v>418.10715653</v>
      </c>
      <c r="G137" s="35">
        <f t="shared" ref="G137" si="634">M137+S137</f>
        <v>1.17228949</v>
      </c>
      <c r="H137" s="35">
        <f t="shared" ref="H137" si="635">SUM(I137:J137)</f>
        <v>4864.5150426500004</v>
      </c>
      <c r="I137" s="35">
        <v>2130.4134365200002</v>
      </c>
      <c r="J137" s="35">
        <f t="shared" ref="J137" si="636">SUM(K137:M137)</f>
        <v>2734.1016061299997</v>
      </c>
      <c r="K137" s="35">
        <v>2320.6578075699999</v>
      </c>
      <c r="L137" s="35">
        <v>412.27150906999998</v>
      </c>
      <c r="M137" s="35">
        <v>1.17228949</v>
      </c>
      <c r="N137" s="35">
        <f t="shared" ref="N137" si="637">SUM(O137:P137)</f>
        <v>1201.7765960499999</v>
      </c>
      <c r="O137" s="35">
        <v>1050.77873153</v>
      </c>
      <c r="P137" s="35">
        <f t="shared" ref="P137" si="638">SUM(Q137:S137)</f>
        <v>150.99786451999998</v>
      </c>
      <c r="Q137" s="35">
        <v>145.16221705999999</v>
      </c>
      <c r="R137" s="35">
        <v>5.8356474599999997</v>
      </c>
      <c r="S137" s="35">
        <v>0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5937.5539832599989</v>
      </c>
      <c r="C138" s="35">
        <f t="shared" ref="C138" si="639">I138+O138</f>
        <v>3087.5078649299999</v>
      </c>
      <c r="D138" s="35">
        <f t="shared" ref="D138" si="640">J138+P138</f>
        <v>2850.0461183300004</v>
      </c>
      <c r="E138" s="35">
        <f t="shared" ref="E138" si="641">K138+Q138</f>
        <v>2434.9752708800002</v>
      </c>
      <c r="F138" s="35">
        <f t="shared" ref="F138" si="642">L138+R138</f>
        <v>413.89855750999999</v>
      </c>
      <c r="G138" s="35">
        <f t="shared" ref="G138" si="643">M138+S138</f>
        <v>1.17228994</v>
      </c>
      <c r="H138" s="35">
        <f t="shared" ref="H138" si="644">SUM(I138:J138)</f>
        <v>4589.7110082500003</v>
      </c>
      <c r="I138" s="35">
        <v>1889.2469279099998</v>
      </c>
      <c r="J138" s="35">
        <f t="shared" ref="J138" si="645">SUM(K138:M138)</f>
        <v>2700.4640803400002</v>
      </c>
      <c r="K138" s="35">
        <v>2291.22947277</v>
      </c>
      <c r="L138" s="35">
        <v>408.06231763</v>
      </c>
      <c r="M138" s="35">
        <v>1.17228994</v>
      </c>
      <c r="N138" s="35">
        <f t="shared" ref="N138" si="646">SUM(O138:P138)</f>
        <v>1347.8429750099999</v>
      </c>
      <c r="O138" s="35">
        <v>1198.26093702</v>
      </c>
      <c r="P138" s="35">
        <f t="shared" ref="P138" si="647">SUM(Q138:S138)</f>
        <v>149.58203799</v>
      </c>
      <c r="Q138" s="35">
        <v>143.74579811000001</v>
      </c>
      <c r="R138" s="35">
        <v>5.8362398799999999</v>
      </c>
      <c r="S138" s="35">
        <v>0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6163.8015135099995</v>
      </c>
      <c r="C139" s="35">
        <f t="shared" ref="C139" si="648">I139+O139</f>
        <v>3582.2764587499996</v>
      </c>
      <c r="D139" s="35">
        <f t="shared" ref="D139" si="649">J139+P139</f>
        <v>2581.5250547600003</v>
      </c>
      <c r="E139" s="35">
        <f t="shared" ref="E139" si="650">K139+Q139</f>
        <v>2199.0992801100001</v>
      </c>
      <c r="F139" s="35">
        <f t="shared" ref="F139" si="651">L139+R139</f>
        <v>381.24336631000006</v>
      </c>
      <c r="G139" s="35">
        <f t="shared" ref="G139" si="652">M139+S139</f>
        <v>1.1824083400000001</v>
      </c>
      <c r="H139" s="35">
        <f t="shared" ref="H139" si="653">SUM(I139:J139)</f>
        <v>4648.1649073200006</v>
      </c>
      <c r="I139" s="35">
        <v>2123.6609572799998</v>
      </c>
      <c r="J139" s="35">
        <f t="shared" ref="J139" si="654">SUM(K139:M139)</f>
        <v>2524.5039500400003</v>
      </c>
      <c r="K139" s="35">
        <v>2147.8588014100001</v>
      </c>
      <c r="L139" s="35">
        <v>375.46274029000006</v>
      </c>
      <c r="M139" s="35">
        <v>1.1824083400000001</v>
      </c>
      <c r="N139" s="35">
        <f t="shared" ref="N139" si="655">SUM(O139:P139)</f>
        <v>1515.6366061900001</v>
      </c>
      <c r="O139" s="35">
        <v>1458.61550147</v>
      </c>
      <c r="P139" s="35">
        <f t="shared" ref="P139" si="656">SUM(Q139:S139)</f>
        <v>57.021104719999997</v>
      </c>
      <c r="Q139" s="35">
        <v>51.240478699999997</v>
      </c>
      <c r="R139" s="35">
        <v>5.7806260199999997</v>
      </c>
      <c r="S139" s="35">
        <v>0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5883.1248798199995</v>
      </c>
      <c r="C140" s="35">
        <f t="shared" ref="C140" si="657">I140+O140</f>
        <v>3347.57489446</v>
      </c>
      <c r="D140" s="35">
        <f t="shared" ref="D140" si="658">J140+P140</f>
        <v>2535.5499853599999</v>
      </c>
      <c r="E140" s="35">
        <f t="shared" ref="E140" si="659">K140+Q140</f>
        <v>2257.5035639399998</v>
      </c>
      <c r="F140" s="35">
        <f t="shared" ref="F140" si="660">L140+R140</f>
        <v>276.81113349999998</v>
      </c>
      <c r="G140" s="35">
        <f t="shared" ref="G140" si="661">M140+S140</f>
        <v>1.23528792</v>
      </c>
      <c r="H140" s="35">
        <f t="shared" ref="H140" si="662">SUM(I140:J140)</f>
        <v>4484.5170802800003</v>
      </c>
      <c r="I140" s="35">
        <v>2158.6180087100001</v>
      </c>
      <c r="J140" s="35">
        <f t="shared" ref="J140" si="663">SUM(K140:M140)</f>
        <v>2325.8990715700002</v>
      </c>
      <c r="K140" s="35">
        <v>2053.63798593</v>
      </c>
      <c r="L140" s="35">
        <v>271.07850916000001</v>
      </c>
      <c r="M140" s="35">
        <v>1.18257648</v>
      </c>
      <c r="N140" s="35">
        <f t="shared" ref="N140" si="664">SUM(O140:P140)</f>
        <v>1398.6077995400001</v>
      </c>
      <c r="O140" s="35">
        <v>1188.9568857500001</v>
      </c>
      <c r="P140" s="35">
        <f t="shared" ref="P140" si="665">SUM(Q140:S140)</f>
        <v>209.65091378999998</v>
      </c>
      <c r="Q140" s="35">
        <v>203.86557800999998</v>
      </c>
      <c r="R140" s="35">
        <v>5.7326243400000001</v>
      </c>
      <c r="S140" s="35">
        <v>5.2711439999999998E-2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5316.4903111500007</v>
      </c>
      <c r="C141" s="35">
        <f t="shared" ref="C141" si="666">I141+O141</f>
        <v>3188.77715158</v>
      </c>
      <c r="D141" s="35">
        <f t="shared" ref="D141" si="667">J141+P141</f>
        <v>2127.7131595699998</v>
      </c>
      <c r="E141" s="35">
        <f t="shared" ref="E141" si="668">K141+Q141</f>
        <v>1863.8694461099999</v>
      </c>
      <c r="F141" s="35">
        <f t="shared" ref="F141" si="669">L141+R141</f>
        <v>262.60688082999997</v>
      </c>
      <c r="G141" s="35">
        <f t="shared" ref="G141" si="670">M141+S141</f>
        <v>1.2368326299999999</v>
      </c>
      <c r="H141" s="35">
        <f t="shared" ref="H141" si="671">SUM(I141:J141)</f>
        <v>4058.3101903099996</v>
      </c>
      <c r="I141" s="35">
        <v>2142.12195385</v>
      </c>
      <c r="J141" s="35">
        <f t="shared" ref="J141" si="672">SUM(K141:M141)</f>
        <v>1916.1882364599999</v>
      </c>
      <c r="K141" s="35">
        <v>1658.32232176</v>
      </c>
      <c r="L141" s="35">
        <v>256.68349698999998</v>
      </c>
      <c r="M141" s="35">
        <v>1.18241771</v>
      </c>
      <c r="N141" s="35">
        <f t="shared" ref="N141" si="673">SUM(O141:P141)</f>
        <v>1258.18012084</v>
      </c>
      <c r="O141" s="35">
        <v>1046.6551977300001</v>
      </c>
      <c r="P141" s="35">
        <f t="shared" ref="P141" si="674">SUM(Q141:S141)</f>
        <v>211.52492310999997</v>
      </c>
      <c r="Q141" s="35">
        <v>205.54712434999999</v>
      </c>
      <c r="R141" s="35">
        <v>5.9233838399999996</v>
      </c>
      <c r="S141" s="35">
        <v>5.4414919999999999E-2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5809.9538943700009</v>
      </c>
      <c r="C142" s="35">
        <f t="shared" ref="C142" si="675">I142+O142</f>
        <v>3484.7461679799999</v>
      </c>
      <c r="D142" s="35">
        <f t="shared" ref="D142" si="676">J142+P142</f>
        <v>2325.2077263900001</v>
      </c>
      <c r="E142" s="35">
        <f t="shared" ref="E142" si="677">K142+Q142</f>
        <v>2014.2480208100001</v>
      </c>
      <c r="F142" s="35">
        <f t="shared" ref="F142" si="678">L142+R142</f>
        <v>307.95222204000004</v>
      </c>
      <c r="G142" s="35">
        <f t="shared" ref="G142" si="679">M142+S142</f>
        <v>3.00748354</v>
      </c>
      <c r="H142" s="35">
        <f t="shared" ref="H142" si="680">SUM(I142:J142)</f>
        <v>4425.3106692599995</v>
      </c>
      <c r="I142" s="35">
        <v>2296.9819263300001</v>
      </c>
      <c r="J142" s="35">
        <f t="shared" ref="J142" si="681">SUM(K142:M142)</f>
        <v>2128.3287429299999</v>
      </c>
      <c r="K142" s="35">
        <v>1817.4236630400001</v>
      </c>
      <c r="L142" s="35">
        <v>307.95222204000004</v>
      </c>
      <c r="M142" s="35">
        <v>2.95285785</v>
      </c>
      <c r="N142" s="35">
        <f t="shared" ref="N142" si="682">SUM(O142:P142)</f>
        <v>1384.64322511</v>
      </c>
      <c r="O142" s="35">
        <v>1187.76424165</v>
      </c>
      <c r="P142" s="35">
        <f t="shared" ref="P142" si="683">SUM(Q142:S142)</f>
        <v>196.87898346</v>
      </c>
      <c r="Q142" s="35">
        <v>196.82435777000001</v>
      </c>
      <c r="R142" s="35">
        <v>0</v>
      </c>
      <c r="S142" s="35">
        <v>5.4625689999999998E-2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5325.7008845500004</v>
      </c>
      <c r="C143" s="35">
        <f t="shared" ref="C143" si="684">I143+O143</f>
        <v>3371.5883881900004</v>
      </c>
      <c r="D143" s="35">
        <f t="shared" ref="D143" si="685">J143+P143</f>
        <v>1954.11249636</v>
      </c>
      <c r="E143" s="35">
        <f t="shared" ref="E143" si="686">K143+Q143</f>
        <v>1646.93433744</v>
      </c>
      <c r="F143" s="35">
        <f t="shared" ref="F143" si="687">L143+R143</f>
        <v>305.84741028000002</v>
      </c>
      <c r="G143" s="35">
        <f t="shared" ref="G143" si="688">M143+S143</f>
        <v>1.3307486399999999</v>
      </c>
      <c r="H143" s="35">
        <f t="shared" ref="H143" si="689">SUM(I143:J143)</f>
        <v>4034.5650907300005</v>
      </c>
      <c r="I143" s="35">
        <v>2193.9278791800002</v>
      </c>
      <c r="J143" s="35">
        <f t="shared" ref="J143" si="690">SUM(K143:M143)</f>
        <v>1840.6372115500001</v>
      </c>
      <c r="K143" s="35">
        <v>1533.51669354</v>
      </c>
      <c r="L143" s="35">
        <v>305.84741028000002</v>
      </c>
      <c r="M143" s="35">
        <v>1.27310773</v>
      </c>
      <c r="N143" s="35">
        <f t="shared" ref="N143" si="691">SUM(O143:P143)</f>
        <v>1291.1357938200001</v>
      </c>
      <c r="O143" s="35">
        <v>1177.6605090100002</v>
      </c>
      <c r="P143" s="35">
        <f t="shared" ref="P143" si="692">SUM(Q143:S143)</f>
        <v>113.47528481000001</v>
      </c>
      <c r="Q143" s="35">
        <v>113.4176439</v>
      </c>
      <c r="R143" s="35">
        <v>0</v>
      </c>
      <c r="S143" s="35">
        <v>5.7640909999999997E-2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5906.2600662899995</v>
      </c>
      <c r="C144" s="35">
        <f t="shared" ref="C144" si="693">I144+O144</f>
        <v>4142.7283691699995</v>
      </c>
      <c r="D144" s="35">
        <f t="shared" ref="D144" si="694">J144+P144</f>
        <v>1763.53169712</v>
      </c>
      <c r="E144" s="35">
        <f t="shared" ref="E144" si="695">K144+Q144</f>
        <v>1474.4213319500002</v>
      </c>
      <c r="F144" s="35">
        <f t="shared" ref="F144" si="696">L144+R144</f>
        <v>287.78529765999997</v>
      </c>
      <c r="G144" s="35">
        <f t="shared" ref="G144" si="697">M144+S144</f>
        <v>1.32506751</v>
      </c>
      <c r="H144" s="35">
        <f t="shared" ref="H144" si="698">SUM(I144:J144)</f>
        <v>4691.05248381</v>
      </c>
      <c r="I144" s="35">
        <v>2993.0171514599997</v>
      </c>
      <c r="J144" s="35">
        <f t="shared" ref="J144" si="699">SUM(K144:M144)</f>
        <v>1698.0353323500001</v>
      </c>
      <c r="K144" s="35">
        <v>1408.9835439800001</v>
      </c>
      <c r="L144" s="35">
        <v>287.78529765999997</v>
      </c>
      <c r="M144" s="35">
        <v>1.26649071</v>
      </c>
      <c r="N144" s="35">
        <f t="shared" ref="N144" si="700">SUM(O144:P144)</f>
        <v>1215.2075824799999</v>
      </c>
      <c r="O144" s="35">
        <v>1149.71121771</v>
      </c>
      <c r="P144" s="35">
        <f t="shared" ref="P144" si="701">SUM(Q144:S144)</f>
        <v>65.49636477</v>
      </c>
      <c r="Q144" s="35">
        <v>65.437787970000002</v>
      </c>
      <c r="R144" s="35">
        <v>0</v>
      </c>
      <c r="S144" s="35">
        <v>5.8576799999999998E-2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5875.03427887</v>
      </c>
      <c r="C145" s="35">
        <f t="shared" ref="C145" si="702">I145+O145</f>
        <v>4102.0459723900003</v>
      </c>
      <c r="D145" s="35">
        <f t="shared" ref="D145" si="703">J145+P145</f>
        <v>1772.9883064800001</v>
      </c>
      <c r="E145" s="35">
        <f t="shared" ref="E145" si="704">K145+Q145</f>
        <v>1525.2963577999999</v>
      </c>
      <c r="F145" s="35">
        <f t="shared" ref="F145" si="705">L145+R145</f>
        <v>246.44773924999998</v>
      </c>
      <c r="G145" s="35">
        <f t="shared" ref="G145" si="706">M145+S145</f>
        <v>1.2442094299999999</v>
      </c>
      <c r="H145" s="35">
        <f t="shared" ref="H145" si="707">SUM(I145:J145)</f>
        <v>4775.0036903299997</v>
      </c>
      <c r="I145" s="35">
        <v>3067.4026328499999</v>
      </c>
      <c r="J145" s="35">
        <f t="shared" ref="J145" si="708">SUM(K145:M145)</f>
        <v>1707.60105748</v>
      </c>
      <c r="K145" s="35">
        <v>1459.9676926099999</v>
      </c>
      <c r="L145" s="35">
        <v>246.44773924999998</v>
      </c>
      <c r="M145" s="35">
        <v>1.1856256199999999</v>
      </c>
      <c r="N145" s="35">
        <f t="shared" ref="N145" si="709">SUM(O145:P145)</f>
        <v>1100.0305885399998</v>
      </c>
      <c r="O145" s="35">
        <v>1034.6433395399999</v>
      </c>
      <c r="P145" s="35">
        <f t="shared" ref="P145" si="710">SUM(Q145:S145)</f>
        <v>65.387248999999997</v>
      </c>
      <c r="Q145" s="35">
        <v>65.328665189999995</v>
      </c>
      <c r="R145" s="35">
        <v>0</v>
      </c>
      <c r="S145" s="35">
        <v>5.858381E-2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6404.0633209200005</v>
      </c>
      <c r="C146" s="35">
        <f t="shared" ref="C146" si="711">I146+O146</f>
        <v>4679.5375189300003</v>
      </c>
      <c r="D146" s="35">
        <f t="shared" ref="D146" si="712">J146+P146</f>
        <v>1724.5258019899998</v>
      </c>
      <c r="E146" s="35">
        <f t="shared" ref="E146" si="713">K146+Q146</f>
        <v>1469.5241337800001</v>
      </c>
      <c r="F146" s="35">
        <f t="shared" ref="F146" si="714">L146+R146</f>
        <v>253.74311634</v>
      </c>
      <c r="G146" s="35">
        <f t="shared" ref="G146" si="715">M146+S146</f>
        <v>1.25855187</v>
      </c>
      <c r="H146" s="35">
        <f t="shared" ref="H146" si="716">SUM(I146:J146)</f>
        <v>5347.1886750100002</v>
      </c>
      <c r="I146" s="35">
        <v>3666.1827276000004</v>
      </c>
      <c r="J146" s="35">
        <f t="shared" ref="J146" si="717">SUM(K146:M146)</f>
        <v>1681.0059474099999</v>
      </c>
      <c r="K146" s="35">
        <v>1426.06286067</v>
      </c>
      <c r="L146" s="35">
        <v>253.74311634</v>
      </c>
      <c r="M146" s="35">
        <v>1.1999704</v>
      </c>
      <c r="N146" s="35">
        <f t="shared" ref="N146" si="718">SUM(O146:P146)</f>
        <v>1056.87464591</v>
      </c>
      <c r="O146" s="35">
        <v>1013.35479133</v>
      </c>
      <c r="P146" s="35">
        <f t="shared" ref="P146" si="719">SUM(Q146:S146)</f>
        <v>43.519854580000001</v>
      </c>
      <c r="Q146" s="35">
        <v>43.46127311</v>
      </c>
      <c r="R146" s="35">
        <v>0</v>
      </c>
      <c r="S146" s="35">
        <v>5.8581469999999997E-2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6364.16070803</v>
      </c>
      <c r="C147" s="35">
        <f t="shared" ref="C147" si="720">I147+O147</f>
        <v>4451.1451766400005</v>
      </c>
      <c r="D147" s="35">
        <f t="shared" ref="D147" si="721">J147+P147</f>
        <v>1913.0155313899998</v>
      </c>
      <c r="E147" s="35">
        <f t="shared" ref="E147" si="722">K147+Q147</f>
        <v>1668.5036284299997</v>
      </c>
      <c r="F147" s="35">
        <f t="shared" ref="F147" si="723">L147+R147</f>
        <v>243.22100929000001</v>
      </c>
      <c r="G147" s="35">
        <f t="shared" ref="G147" si="724">M147+S147</f>
        <v>1.29089367</v>
      </c>
      <c r="H147" s="35">
        <f t="shared" ref="H147" si="725">SUM(I147:J147)</f>
        <v>5235.1492420800005</v>
      </c>
      <c r="I147" s="35">
        <v>3375.8331514300003</v>
      </c>
      <c r="J147" s="35">
        <f t="shared" ref="J147" si="726">SUM(K147:M147)</f>
        <v>1859.3160906499998</v>
      </c>
      <c r="K147" s="35">
        <v>1614.8627714999998</v>
      </c>
      <c r="L147" s="35">
        <v>243.22100929000001</v>
      </c>
      <c r="M147" s="35">
        <v>1.23230986</v>
      </c>
      <c r="N147" s="35">
        <f t="shared" ref="N147" si="727">SUM(O147:P147)</f>
        <v>1129.01146595</v>
      </c>
      <c r="O147" s="35">
        <v>1075.31202521</v>
      </c>
      <c r="P147" s="35">
        <f t="shared" ref="P147" si="728">SUM(Q147:S147)</f>
        <v>53.69944074</v>
      </c>
      <c r="Q147" s="35">
        <v>53.640856929999998</v>
      </c>
      <c r="R147" s="35">
        <v>0</v>
      </c>
      <c r="S147" s="35">
        <v>5.858381E-2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6048.4081088099992</v>
      </c>
      <c r="C148" s="35">
        <f t="shared" ref="C148" si="729">I148+O148</f>
        <v>4008.3291980899999</v>
      </c>
      <c r="D148" s="35">
        <f t="shared" ref="D148" si="730">J148+P148</f>
        <v>2040.0789107200001</v>
      </c>
      <c r="E148" s="35">
        <f t="shared" ref="E148" si="731">K148+Q148</f>
        <v>1800.87171304</v>
      </c>
      <c r="F148" s="35">
        <f t="shared" ref="F148" si="732">L148+R148</f>
        <v>237.85281039999998</v>
      </c>
      <c r="G148" s="35">
        <f t="shared" ref="G148" si="733">M148+S148</f>
        <v>1.3543872800000001</v>
      </c>
      <c r="H148" s="35">
        <f t="shared" ref="H148" si="734">SUM(I148:J148)</f>
        <v>4753.6981732799995</v>
      </c>
      <c r="I148" s="35">
        <v>2808.2657309299998</v>
      </c>
      <c r="J148" s="35">
        <f t="shared" ref="J148" si="735">SUM(K148:M148)</f>
        <v>1945.43244235</v>
      </c>
      <c r="K148" s="35">
        <v>1706.28382614</v>
      </c>
      <c r="L148" s="35">
        <v>237.85281039999998</v>
      </c>
      <c r="M148" s="35">
        <v>1.2958058100000001</v>
      </c>
      <c r="N148" s="35">
        <f t="shared" ref="N148" si="736">SUM(O148:P148)</f>
        <v>1294.7099355300002</v>
      </c>
      <c r="O148" s="35">
        <v>1200.0634671600001</v>
      </c>
      <c r="P148" s="35">
        <f t="shared" ref="P148" si="737">SUM(Q148:S148)</f>
        <v>94.646468369999994</v>
      </c>
      <c r="Q148" s="35">
        <v>94.587886900000001</v>
      </c>
      <c r="R148" s="35">
        <v>0</v>
      </c>
      <c r="S148" s="35">
        <v>5.8581469999999997E-2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6057.6929260900006</v>
      </c>
      <c r="C149" s="35">
        <f t="shared" ref="C149" si="738">I149+O149</f>
        <v>3934.6336188800001</v>
      </c>
      <c r="D149" s="35">
        <f t="shared" ref="D149" si="739">J149+P149</f>
        <v>2123.05930721</v>
      </c>
      <c r="E149" s="35">
        <f t="shared" ref="E149" si="740">K149+Q149</f>
        <v>1836.9314172999998</v>
      </c>
      <c r="F149" s="35">
        <f t="shared" ref="F149" si="741">L149+R149</f>
        <v>284.90290353999995</v>
      </c>
      <c r="G149" s="35">
        <f t="shared" ref="G149" si="742">M149+S149</f>
        <v>1.2249863700000001</v>
      </c>
      <c r="H149" s="35">
        <f t="shared" ref="H149" si="743">SUM(I149:J149)</f>
        <v>4397.7388975699996</v>
      </c>
      <c r="I149" s="35">
        <v>2358.95093404</v>
      </c>
      <c r="J149" s="35">
        <f t="shared" ref="J149" si="744">SUM(K149:M149)</f>
        <v>2038.7879635299998</v>
      </c>
      <c r="K149" s="35">
        <v>1752.7333029699998</v>
      </c>
      <c r="L149" s="35">
        <v>284.90290353999995</v>
      </c>
      <c r="M149" s="35">
        <v>1.15175702</v>
      </c>
      <c r="N149" s="35">
        <f t="shared" ref="N149" si="745">SUM(O149:P149)</f>
        <v>1659.9540285200001</v>
      </c>
      <c r="O149" s="35">
        <v>1575.6826848400001</v>
      </c>
      <c r="P149" s="35">
        <f t="shared" ref="P149" si="746">SUM(Q149:S149)</f>
        <v>84.271343680000001</v>
      </c>
      <c r="Q149" s="35">
        <v>84.198114329999996</v>
      </c>
      <c r="R149" s="35">
        <v>0</v>
      </c>
      <c r="S149" s="35">
        <v>7.3229349999999999E-2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5786.7144527</v>
      </c>
      <c r="C150" s="35">
        <f t="shared" ref="C150" si="747">I150+O150</f>
        <v>3834.7482325999999</v>
      </c>
      <c r="D150" s="35">
        <f t="shared" ref="D150" si="748">J150+P150</f>
        <v>1951.9662200999999</v>
      </c>
      <c r="E150" s="35">
        <f t="shared" ref="E150" si="749">K150+Q150</f>
        <v>1730.79259237</v>
      </c>
      <c r="F150" s="35">
        <f t="shared" ref="F150" si="750">L150+R150</f>
        <v>219.95225858000001</v>
      </c>
      <c r="G150" s="35">
        <f t="shared" ref="G150" si="751">M150+S150</f>
        <v>1.2213691500000001</v>
      </c>
      <c r="H150" s="35">
        <f t="shared" ref="H150" si="752">SUM(I150:J150)</f>
        <v>4141.9305221699997</v>
      </c>
      <c r="I150" s="35">
        <v>2278.1255936900002</v>
      </c>
      <c r="J150" s="35">
        <f t="shared" ref="J150" si="753">SUM(K150:M150)</f>
        <v>1863.8049284799999</v>
      </c>
      <c r="K150" s="35">
        <v>1642.70452974</v>
      </c>
      <c r="L150" s="35">
        <v>219.95225858000001</v>
      </c>
      <c r="M150" s="35">
        <v>1.1481401600000001</v>
      </c>
      <c r="N150" s="35">
        <f t="shared" ref="N150" si="754">SUM(O150:P150)</f>
        <v>1644.7839305299999</v>
      </c>
      <c r="O150" s="35">
        <v>1556.62263891</v>
      </c>
      <c r="P150" s="35">
        <f t="shared" ref="P150" si="755">SUM(Q150:S150)</f>
        <v>88.161291620000014</v>
      </c>
      <c r="Q150" s="35">
        <v>88.08806263000001</v>
      </c>
      <c r="R150" s="35">
        <v>0</v>
      </c>
      <c r="S150" s="35">
        <v>7.3228989999999994E-2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5977.6357935300002</v>
      </c>
      <c r="C151" s="35">
        <f t="shared" ref="C151" si="756">I151+O151</f>
        <v>3943.6753858100001</v>
      </c>
      <c r="D151" s="35">
        <f t="shared" ref="D151" si="757">J151+P151</f>
        <v>2033.9604077199999</v>
      </c>
      <c r="E151" s="35">
        <f t="shared" ref="E151" si="758">K151+Q151</f>
        <v>1804.0395777500003</v>
      </c>
      <c r="F151" s="35">
        <f t="shared" ref="F151" si="759">L151+R151</f>
        <v>228.69985731</v>
      </c>
      <c r="G151" s="35">
        <f t="shared" ref="G151" si="760">M151+S151</f>
        <v>1.2209726600000002</v>
      </c>
      <c r="H151" s="35">
        <f t="shared" ref="H151" si="761">SUM(I151:J151)</f>
        <v>4295.2810048400006</v>
      </c>
      <c r="I151" s="35">
        <v>2370.2602254600001</v>
      </c>
      <c r="J151" s="35">
        <f t="shared" ref="J151" si="762">SUM(K151:M151)</f>
        <v>1925.02077938</v>
      </c>
      <c r="K151" s="35">
        <v>1695.1731754700002</v>
      </c>
      <c r="L151" s="35">
        <v>228.69985731</v>
      </c>
      <c r="M151" s="35">
        <v>1.1477466000000001</v>
      </c>
      <c r="N151" s="35">
        <f t="shared" ref="N151" si="763">SUM(O151:P151)</f>
        <v>1682.3547886899999</v>
      </c>
      <c r="O151" s="35">
        <v>1573.41516035</v>
      </c>
      <c r="P151" s="35">
        <f t="shared" ref="P151" si="764">SUM(Q151:S151)</f>
        <v>108.93962834</v>
      </c>
      <c r="Q151" s="35">
        <v>108.86640228</v>
      </c>
      <c r="R151" s="35">
        <v>0</v>
      </c>
      <c r="S151" s="35">
        <v>7.3226059999999996E-2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6232.3906151100018</v>
      </c>
      <c r="C152" s="35">
        <f t="shared" ref="C152" si="765">I152+O152</f>
        <v>4183.2818397200008</v>
      </c>
      <c r="D152" s="35">
        <f t="shared" ref="D152" si="766">J152+P152</f>
        <v>2049.1087753900001</v>
      </c>
      <c r="E152" s="35">
        <f t="shared" ref="E152" si="767">K152+Q152</f>
        <v>1757.2364242599999</v>
      </c>
      <c r="F152" s="35">
        <f t="shared" ref="F152" si="768">L152+R152</f>
        <v>290.65116146000003</v>
      </c>
      <c r="G152" s="35">
        <f t="shared" ref="G152" si="769">M152+S152</f>
        <v>1.22118967</v>
      </c>
      <c r="H152" s="35">
        <f t="shared" ref="H152" si="770">SUM(I152:J152)</f>
        <v>4488.2273245000006</v>
      </c>
      <c r="I152" s="35">
        <v>2559.5523325900003</v>
      </c>
      <c r="J152" s="35">
        <f t="shared" ref="J152" si="771">SUM(K152:M152)</f>
        <v>1928.67499191</v>
      </c>
      <c r="K152" s="35">
        <v>1636.87586977</v>
      </c>
      <c r="L152" s="35">
        <v>290.65116146000003</v>
      </c>
      <c r="M152" s="35">
        <v>1.14796068</v>
      </c>
      <c r="N152" s="35">
        <f t="shared" ref="N152" si="772">SUM(O152:P152)</f>
        <v>1744.1632906100001</v>
      </c>
      <c r="O152" s="35">
        <v>1623.72950713</v>
      </c>
      <c r="P152" s="35">
        <f t="shared" ref="P152" si="773">SUM(Q152:S152)</f>
        <v>120.43378348</v>
      </c>
      <c r="Q152" s="35">
        <v>120.36055449</v>
      </c>
      <c r="R152" s="35">
        <v>0</v>
      </c>
      <c r="S152" s="35">
        <v>7.3228989999999994E-2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6210.0245626200003</v>
      </c>
      <c r="C153" s="35">
        <f t="shared" ref="C153" si="774">I153+O153</f>
        <v>4273.8727591500001</v>
      </c>
      <c r="D153" s="35">
        <f t="shared" ref="D153" si="775">J153+P153</f>
        <v>1936.1518034699998</v>
      </c>
      <c r="E153" s="35">
        <f t="shared" ref="E153" si="776">K153+Q153</f>
        <v>1725.0455776699998</v>
      </c>
      <c r="F153" s="35">
        <f t="shared" ref="F153" si="777">L153+R153</f>
        <v>209.73941876999999</v>
      </c>
      <c r="G153" s="35">
        <f t="shared" ref="G153" si="778">M153+S153</f>
        <v>1.3668070300000001</v>
      </c>
      <c r="H153" s="35">
        <f t="shared" ref="H153" si="779">SUM(I153:J153)</f>
        <v>4530.1998305300003</v>
      </c>
      <c r="I153" s="35">
        <v>2694.66703039</v>
      </c>
      <c r="J153" s="35">
        <f t="shared" ref="J153" si="780">SUM(K153:M153)</f>
        <v>1835.5328001399998</v>
      </c>
      <c r="K153" s="35">
        <v>1624.4998003999999</v>
      </c>
      <c r="L153" s="35">
        <v>209.73941876999999</v>
      </c>
      <c r="M153" s="35">
        <v>1.2935809700000001</v>
      </c>
      <c r="N153" s="35">
        <f t="shared" ref="N153" si="781">SUM(O153:P153)</f>
        <v>1679.82473209</v>
      </c>
      <c r="O153" s="35">
        <v>1579.2057287600001</v>
      </c>
      <c r="P153" s="35">
        <f t="shared" ref="P153" si="782">SUM(Q153:S153)</f>
        <v>100.61900333</v>
      </c>
      <c r="Q153" s="35">
        <v>100.54577727</v>
      </c>
      <c r="R153" s="35">
        <v>0</v>
      </c>
      <c r="S153" s="35">
        <v>7.3226059999999996E-2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6551.9730540800001</v>
      </c>
      <c r="C154" s="35">
        <f t="shared" ref="C154" si="783">I154+O154</f>
        <v>4767.1126029300003</v>
      </c>
      <c r="D154" s="35">
        <f t="shared" ref="D154" si="784">J154+P154</f>
        <v>1784.86045115</v>
      </c>
      <c r="E154" s="35">
        <f t="shared" ref="E154" si="785">K154+Q154</f>
        <v>1568.78993457</v>
      </c>
      <c r="F154" s="35">
        <f t="shared" ref="F154" si="786">L154+R154</f>
        <v>214.49691822</v>
      </c>
      <c r="G154" s="35">
        <f t="shared" ref="G154" si="787">M154+S154</f>
        <v>1.5735983600000001</v>
      </c>
      <c r="H154" s="35">
        <f t="shared" ref="H154" si="788">SUM(I154:J154)</f>
        <v>4745.34456417</v>
      </c>
      <c r="I154" s="35">
        <v>3006.1482285400002</v>
      </c>
      <c r="J154" s="35">
        <f t="shared" ref="J154" si="789">SUM(K154:M154)</f>
        <v>1739.19633563</v>
      </c>
      <c r="K154" s="35">
        <v>1523.19904767</v>
      </c>
      <c r="L154" s="35">
        <v>214.49691822</v>
      </c>
      <c r="M154" s="35">
        <v>1.50036974</v>
      </c>
      <c r="N154" s="35">
        <f t="shared" ref="N154" si="790">SUM(O154:P154)</f>
        <v>1806.6284899100001</v>
      </c>
      <c r="O154" s="35">
        <v>1760.9643743900001</v>
      </c>
      <c r="P154" s="35">
        <f t="shared" ref="P154" si="791">SUM(Q154:S154)</f>
        <v>45.664115520000003</v>
      </c>
      <c r="Q154" s="35">
        <v>45.590886900000001</v>
      </c>
      <c r="R154" s="35">
        <v>0</v>
      </c>
      <c r="S154" s="35">
        <v>7.3228619999999994E-2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6600.4291377600002</v>
      </c>
      <c r="C155" s="35">
        <f t="shared" ref="C155" si="792">I155+O155</f>
        <v>4624.6928336599995</v>
      </c>
      <c r="D155" s="35">
        <f t="shared" ref="D155" si="793">J155+P155</f>
        <v>1975.7363041000003</v>
      </c>
      <c r="E155" s="35">
        <f t="shared" ref="E155" si="794">K155+Q155</f>
        <v>1746.8251723300002</v>
      </c>
      <c r="F155" s="35">
        <f t="shared" ref="F155" si="795">L155+R155</f>
        <v>228.22202702000001</v>
      </c>
      <c r="G155" s="35">
        <f t="shared" ref="G155" si="796">M155+S155</f>
        <v>0.68910474999999993</v>
      </c>
      <c r="H155" s="35">
        <f t="shared" ref="H155" si="797">SUM(I155:J155)</f>
        <v>4777.5229514800003</v>
      </c>
      <c r="I155" s="35">
        <v>2859.4482350899998</v>
      </c>
      <c r="J155" s="35">
        <f t="shared" ref="J155" si="798">SUM(K155:M155)</f>
        <v>1918.0747163900003</v>
      </c>
      <c r="K155" s="35">
        <v>1689.2368132400002</v>
      </c>
      <c r="L155" s="35">
        <v>228.22202702000001</v>
      </c>
      <c r="M155" s="35">
        <v>0.61587612999999997</v>
      </c>
      <c r="N155" s="35">
        <f t="shared" ref="N155" si="799">SUM(O155:P155)</f>
        <v>1822.9061862799999</v>
      </c>
      <c r="O155" s="35">
        <v>1765.2445985699999</v>
      </c>
      <c r="P155" s="35">
        <f t="shared" ref="P155" si="800">SUM(Q155:S155)</f>
        <v>57.661587709999999</v>
      </c>
      <c r="Q155" s="35">
        <v>57.588359089999997</v>
      </c>
      <c r="R155" s="35">
        <v>0</v>
      </c>
      <c r="S155" s="35">
        <v>7.3228619999999994E-2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7293.9338908000009</v>
      </c>
      <c r="C156" s="35">
        <f t="shared" ref="C156" si="801">I156+O156</f>
        <v>5062.92018018</v>
      </c>
      <c r="D156" s="35">
        <f t="shared" ref="D156" si="802">J156+P156</f>
        <v>2231.01371062</v>
      </c>
      <c r="E156" s="35">
        <f t="shared" ref="E156" si="803">K156+Q156</f>
        <v>1975.6633664899998</v>
      </c>
      <c r="F156" s="35">
        <f t="shared" ref="F156" si="804">L156+R156</f>
        <v>254.67682440000002</v>
      </c>
      <c r="G156" s="35">
        <f t="shared" ref="G156" si="805">M156+S156</f>
        <v>0.67351972999999998</v>
      </c>
      <c r="H156" s="35">
        <f t="shared" ref="H156" si="806">SUM(I156:J156)</f>
        <v>5440.0461114600002</v>
      </c>
      <c r="I156" s="35">
        <v>3301.0087073200002</v>
      </c>
      <c r="J156" s="35">
        <f t="shared" ref="J156" si="807">SUM(K156:M156)</f>
        <v>2139.03740414</v>
      </c>
      <c r="K156" s="35">
        <v>1883.7602794899999</v>
      </c>
      <c r="L156" s="35">
        <v>254.67682440000002</v>
      </c>
      <c r="M156" s="35">
        <v>0.60030024999999998</v>
      </c>
      <c r="N156" s="35">
        <f t="shared" ref="N156" si="808">SUM(O156:P156)</f>
        <v>1853.8877793399997</v>
      </c>
      <c r="O156" s="35">
        <v>1761.9114728599998</v>
      </c>
      <c r="P156" s="35">
        <f t="shared" ref="P156" si="809">SUM(Q156:S156)</f>
        <v>91.976306480000005</v>
      </c>
      <c r="Q156" s="35">
        <v>91.903086999999999</v>
      </c>
      <c r="R156" s="35">
        <v>0</v>
      </c>
      <c r="S156" s="35">
        <v>7.3219480000000003E-2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7912.9068247800005</v>
      </c>
      <c r="C157" s="35">
        <f t="shared" ref="C157" si="810">I157+O157</f>
        <v>5314.9064484800001</v>
      </c>
      <c r="D157" s="35">
        <f t="shared" ref="D157" si="811">J157+P157</f>
        <v>2598.0003763</v>
      </c>
      <c r="E157" s="35">
        <f t="shared" ref="E157" si="812">K157+Q157</f>
        <v>2429.3116949200003</v>
      </c>
      <c r="F157" s="35">
        <f t="shared" ref="F157" si="813">L157+R157</f>
        <v>167.94603909999998</v>
      </c>
      <c r="G157" s="35">
        <f t="shared" ref="G157" si="814">M157+S157</f>
        <v>0.7426422800000001</v>
      </c>
      <c r="H157" s="35">
        <f t="shared" ref="H157" si="815">SUM(I157:J157)</f>
        <v>5555.57496945</v>
      </c>
      <c r="I157" s="35">
        <v>3082.5745647399999</v>
      </c>
      <c r="J157" s="35">
        <f t="shared" ref="J157" si="816">SUM(K157:M157)</f>
        <v>2473.0004047100001</v>
      </c>
      <c r="K157" s="35">
        <v>2304.3849515900001</v>
      </c>
      <c r="L157" s="35">
        <v>167.94603909999998</v>
      </c>
      <c r="M157" s="35">
        <v>0.66941402000000005</v>
      </c>
      <c r="N157" s="35">
        <f t="shared" ref="N157" si="817">SUM(O157:P157)</f>
        <v>2357.3318553300001</v>
      </c>
      <c r="O157" s="35">
        <v>2232.3318837400002</v>
      </c>
      <c r="P157" s="35">
        <f t="shared" ref="P157" si="818">SUM(Q157:S157)</f>
        <v>124.99997158999999</v>
      </c>
      <c r="Q157" s="35">
        <v>124.92674332999999</v>
      </c>
      <c r="R157" s="35">
        <v>0</v>
      </c>
      <c r="S157" s="35">
        <v>7.3228260000000003E-2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8242.7038922799984</v>
      </c>
      <c r="C158" s="35">
        <f t="shared" ref="C158" si="819">I158+O158</f>
        <v>5335.5021219699993</v>
      </c>
      <c r="D158" s="35">
        <f t="shared" ref="D158" si="820">J158+P158</f>
        <v>2907.20177031</v>
      </c>
      <c r="E158" s="35">
        <f t="shared" ref="E158" si="821">K158+Q158</f>
        <v>2750.5181804999997</v>
      </c>
      <c r="F158" s="35">
        <f t="shared" ref="F158" si="822">L158+R158</f>
        <v>156.12385903000001</v>
      </c>
      <c r="G158" s="35">
        <f t="shared" ref="G158" si="823">M158+S158</f>
        <v>0.55973077999999998</v>
      </c>
      <c r="H158" s="35">
        <f t="shared" ref="H158" si="824">SUM(I158:J158)</f>
        <v>5992.6051527500003</v>
      </c>
      <c r="I158" s="35">
        <v>3219.0598107599999</v>
      </c>
      <c r="J158" s="35">
        <f t="shared" ref="J158" si="825">SUM(K158:M158)</f>
        <v>2773.54534199</v>
      </c>
      <c r="K158" s="35">
        <v>2616.93497751</v>
      </c>
      <c r="L158" s="35">
        <v>156.12385903000001</v>
      </c>
      <c r="M158" s="35">
        <v>0.48650545000000001</v>
      </c>
      <c r="N158" s="35">
        <f t="shared" ref="N158" si="826">SUM(O158:P158)</f>
        <v>2250.0987395299999</v>
      </c>
      <c r="O158" s="35">
        <v>2116.4423112099998</v>
      </c>
      <c r="P158" s="35">
        <f t="shared" ref="P158" si="827">SUM(Q158:S158)</f>
        <v>133.65642832</v>
      </c>
      <c r="Q158" s="35">
        <v>133.58320298999999</v>
      </c>
      <c r="R158" s="35">
        <v>0</v>
      </c>
      <c r="S158" s="35">
        <v>7.3225330000000005E-2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8879.3486336300011</v>
      </c>
      <c r="C159" s="35">
        <f t="shared" ref="C159" si="828">I159+O159</f>
        <v>5659.6682169800006</v>
      </c>
      <c r="D159" s="35">
        <f t="shared" ref="D159" si="829">J159+P159</f>
        <v>3219.6804166499996</v>
      </c>
      <c r="E159" s="35">
        <f t="shared" ref="E159" si="830">K159+Q159</f>
        <v>3087.0946399099998</v>
      </c>
      <c r="F159" s="35">
        <f t="shared" ref="F159" si="831">L159+R159</f>
        <v>132.05564269000001</v>
      </c>
      <c r="G159" s="35">
        <f t="shared" ref="G159" si="832">M159+S159</f>
        <v>0.53013405000000002</v>
      </c>
      <c r="H159" s="35">
        <f t="shared" ref="H159" si="833">SUM(I159:J159)</f>
        <v>6642.1518598799994</v>
      </c>
      <c r="I159" s="35">
        <v>3658.0462204</v>
      </c>
      <c r="J159" s="35">
        <f t="shared" ref="J159" si="834">SUM(K159:M159)</f>
        <v>2984.1056394799998</v>
      </c>
      <c r="K159" s="35">
        <v>2851.5930909999997</v>
      </c>
      <c r="L159" s="35">
        <v>132.05564269000001</v>
      </c>
      <c r="M159" s="35">
        <v>0.45690578999999998</v>
      </c>
      <c r="N159" s="35">
        <f t="shared" ref="N159" si="835">SUM(O159:P159)</f>
        <v>2237.1967737499999</v>
      </c>
      <c r="O159" s="35">
        <v>2001.6219965800001</v>
      </c>
      <c r="P159" s="35">
        <f t="shared" ref="P159" si="836">SUM(Q159:S159)</f>
        <v>235.57477717</v>
      </c>
      <c r="Q159" s="35">
        <v>235.50154891</v>
      </c>
      <c r="R159" s="35">
        <v>0</v>
      </c>
      <c r="S159" s="35">
        <v>7.3228260000000003E-2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8700.5339688599997</v>
      </c>
      <c r="C160" s="35">
        <f t="shared" ref="C160" si="837">I160+O160</f>
        <v>5023.0538843200002</v>
      </c>
      <c r="D160" s="35">
        <f t="shared" ref="D160" si="838">J160+P160</f>
        <v>3677.48008454</v>
      </c>
      <c r="E160" s="35">
        <f t="shared" ref="E160" si="839">K160+Q160</f>
        <v>3569.7410071899999</v>
      </c>
      <c r="F160" s="35">
        <f t="shared" ref="F160" si="840">L160+R160</f>
        <v>107.19890586</v>
      </c>
      <c r="G160" s="35">
        <f t="shared" ref="G160" si="841">M160+S160</f>
        <v>0.54017148999999998</v>
      </c>
      <c r="H160" s="35">
        <f t="shared" ref="H160" si="842">SUM(I160:J160)</f>
        <v>6314.1686348700005</v>
      </c>
      <c r="I160" s="35">
        <v>2979.7289313700003</v>
      </c>
      <c r="J160" s="35">
        <f t="shared" ref="J160" si="843">SUM(K160:M160)</f>
        <v>3334.4397035000002</v>
      </c>
      <c r="K160" s="35">
        <v>3226.7738514799998</v>
      </c>
      <c r="L160" s="35">
        <v>107.19890586</v>
      </c>
      <c r="M160" s="35">
        <v>0.46694616</v>
      </c>
      <c r="N160" s="35">
        <f t="shared" ref="N160" si="844">SUM(O160:P160)</f>
        <v>2386.3653339899997</v>
      </c>
      <c r="O160" s="35">
        <v>2043.3249529499999</v>
      </c>
      <c r="P160" s="35">
        <f t="shared" ref="P160" si="845">SUM(Q160:S160)</f>
        <v>343.04038104</v>
      </c>
      <c r="Q160" s="35">
        <v>342.96715570999999</v>
      </c>
      <c r="R160" s="35">
        <v>0</v>
      </c>
      <c r="S160" s="35">
        <v>7.3225330000000005E-2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8647.8639146400001</v>
      </c>
      <c r="C161" s="35">
        <f t="shared" ref="C161" si="846">I161+O161</f>
        <v>4491.5520012500001</v>
      </c>
      <c r="D161" s="35">
        <f t="shared" ref="D161" si="847">J161+P161</f>
        <v>4156.31191339</v>
      </c>
      <c r="E161" s="35">
        <f t="shared" ref="E161" si="848">K161+Q161</f>
        <v>4061.76547476</v>
      </c>
      <c r="F161" s="35">
        <f t="shared" ref="F161" si="849">L161+R161</f>
        <v>93.953616909999994</v>
      </c>
      <c r="G161" s="35">
        <f t="shared" ref="G161" si="850">M161+S161</f>
        <v>0.59282172</v>
      </c>
      <c r="H161" s="35">
        <f t="shared" ref="H161" si="851">SUM(I161:J161)</f>
        <v>6382.1503307399998</v>
      </c>
      <c r="I161" s="35">
        <v>2989.9028680299998</v>
      </c>
      <c r="J161" s="35">
        <f t="shared" ref="J161" si="852">SUM(K161:M161)</f>
        <v>3392.2474627100005</v>
      </c>
      <c r="K161" s="35">
        <v>3297.7742523400002</v>
      </c>
      <c r="L161" s="35">
        <v>93.953616909999994</v>
      </c>
      <c r="M161" s="35">
        <v>0.51959345999999995</v>
      </c>
      <c r="N161" s="35">
        <f t="shared" ref="N161" si="853">SUM(O161:P161)</f>
        <v>2265.7135838999998</v>
      </c>
      <c r="O161" s="35">
        <v>1501.6491332199998</v>
      </c>
      <c r="P161" s="35">
        <f t="shared" ref="P161" si="854">SUM(Q161:S161)</f>
        <v>764.06445067999994</v>
      </c>
      <c r="Q161" s="35">
        <v>763.99122241999999</v>
      </c>
      <c r="R161" s="35">
        <v>0</v>
      </c>
      <c r="S161" s="35">
        <v>7.3228260000000003E-2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8760.8504832800008</v>
      </c>
      <c r="C162" s="35">
        <f t="shared" ref="C162" si="855">I162+O162</f>
        <v>4485.3650034300008</v>
      </c>
      <c r="D162" s="35">
        <f t="shared" ref="D162" si="856">J162+P162</f>
        <v>4275.48547985</v>
      </c>
      <c r="E162" s="35">
        <f t="shared" ref="E162" si="857">K162+Q162</f>
        <v>4206.3125530899997</v>
      </c>
      <c r="F162" s="35">
        <f t="shared" ref="F162" si="858">L162+R162</f>
        <v>68.585742710000005</v>
      </c>
      <c r="G162" s="35">
        <f t="shared" ref="G162" si="859">M162+S162</f>
        <v>0.58718404999999996</v>
      </c>
      <c r="H162" s="35">
        <f t="shared" ref="H162" si="860">SUM(I162:J162)</f>
        <v>6468.9346501199998</v>
      </c>
      <c r="I162" s="35">
        <v>2914.2113781900002</v>
      </c>
      <c r="J162" s="35">
        <f t="shared" ref="J162" si="861">SUM(K162:M162)</f>
        <v>3554.72327193</v>
      </c>
      <c r="K162" s="35">
        <v>3485.6235730600001</v>
      </c>
      <c r="L162" s="35">
        <v>68.585742710000005</v>
      </c>
      <c r="M162" s="35">
        <v>0.51395616</v>
      </c>
      <c r="N162" s="35">
        <f t="shared" ref="N162" si="862">SUM(O162:P162)</f>
        <v>2291.9158331600001</v>
      </c>
      <c r="O162" s="35">
        <v>1571.1536252400001</v>
      </c>
      <c r="P162" s="35">
        <f t="shared" ref="P162" si="863">SUM(Q162:S162)</f>
        <v>720.76220792000004</v>
      </c>
      <c r="Q162" s="35">
        <v>720.68898003000004</v>
      </c>
      <c r="R162" s="35">
        <v>0</v>
      </c>
      <c r="S162" s="35">
        <v>7.3227890000000004E-2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8759.9345821499992</v>
      </c>
      <c r="C163" s="35">
        <f t="shared" ref="C163" si="864">I163+O163</f>
        <v>4433.9634231600003</v>
      </c>
      <c r="D163" s="35">
        <f t="shared" ref="D163" si="865">J163+P163</f>
        <v>4325.9711589899998</v>
      </c>
      <c r="E163" s="35">
        <f t="shared" ref="E163" si="866">K163+Q163</f>
        <v>4271.0954860700003</v>
      </c>
      <c r="F163" s="35">
        <f t="shared" ref="F163" si="867">L163+R163</f>
        <v>54.299481419999999</v>
      </c>
      <c r="G163" s="35">
        <f t="shared" ref="G163" si="868">M163+S163</f>
        <v>0.57619149999999997</v>
      </c>
      <c r="H163" s="35">
        <f t="shared" ref="H163" si="869">SUM(I163:J163)</f>
        <v>6527.1657176000008</v>
      </c>
      <c r="I163" s="35">
        <v>3089.9880421600001</v>
      </c>
      <c r="J163" s="35">
        <f t="shared" ref="J163" si="870">SUM(K163:M163)</f>
        <v>3437.1776754400003</v>
      </c>
      <c r="K163" s="35">
        <v>3382.3752274799999</v>
      </c>
      <c r="L163" s="35">
        <v>54.299481419999999</v>
      </c>
      <c r="M163" s="35">
        <v>0.50296653999999996</v>
      </c>
      <c r="N163" s="35">
        <f t="shared" ref="N163" si="871">SUM(O163:P163)</f>
        <v>2232.7688645499998</v>
      </c>
      <c r="O163" s="35">
        <v>1343.975381</v>
      </c>
      <c r="P163" s="35">
        <f t="shared" ref="P163" si="872">SUM(Q163:S163)</f>
        <v>888.79348354999991</v>
      </c>
      <c r="Q163" s="35">
        <v>888.72025858999996</v>
      </c>
      <c r="R163" s="35">
        <v>0</v>
      </c>
      <c r="S163" s="35">
        <v>7.3224960000000006E-2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8491.5848264300002</v>
      </c>
      <c r="C164" s="35">
        <f t="shared" ref="C164" si="873">I164+O164</f>
        <v>4177.2114294200001</v>
      </c>
      <c r="D164" s="35">
        <f t="shared" ref="D164" si="874">J164+P164</f>
        <v>4314.3733970100002</v>
      </c>
      <c r="E164" s="35">
        <f t="shared" ref="E164" si="875">K164+Q164</f>
        <v>4239.7115304199997</v>
      </c>
      <c r="F164" s="35">
        <f t="shared" ref="F164" si="876">L164+R164</f>
        <v>73.901792060000005</v>
      </c>
      <c r="G164" s="35">
        <f t="shared" ref="G164" si="877">M164+S164</f>
        <v>0.76007452999999991</v>
      </c>
      <c r="H164" s="35">
        <f t="shared" ref="H164" si="878">SUM(I164:J164)</f>
        <v>6282.57028403</v>
      </c>
      <c r="I164" s="35">
        <v>2954.8656149100002</v>
      </c>
      <c r="J164" s="35">
        <f t="shared" ref="J164" si="879">SUM(K164:M164)</f>
        <v>3327.7046691199998</v>
      </c>
      <c r="K164" s="35">
        <v>3253.1156245100001</v>
      </c>
      <c r="L164" s="35">
        <v>73.901792060000005</v>
      </c>
      <c r="M164" s="35">
        <v>0.68725254999999996</v>
      </c>
      <c r="N164" s="35">
        <f t="shared" ref="N164" si="880">SUM(O164:P164)</f>
        <v>2209.0145424000002</v>
      </c>
      <c r="O164" s="35">
        <v>1222.3458145100001</v>
      </c>
      <c r="P164" s="35">
        <f t="shared" ref="P164" si="881">SUM(Q164:S164)</f>
        <v>986.66872789000001</v>
      </c>
      <c r="Q164" s="35">
        <v>986.59590591000006</v>
      </c>
      <c r="R164" s="35">
        <v>0</v>
      </c>
      <c r="S164" s="35">
        <v>7.2821979999999994E-2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9399.1946317099992</v>
      </c>
      <c r="C165" s="35">
        <f t="shared" ref="C165" si="882">I165+O165</f>
        <v>5105.9325354399998</v>
      </c>
      <c r="D165" s="35">
        <f t="shared" ref="D165" si="883">J165+P165</f>
        <v>4293.2620962700003</v>
      </c>
      <c r="E165" s="35">
        <f t="shared" ref="E165" si="884">K165+Q165</f>
        <v>4212.5596184799997</v>
      </c>
      <c r="F165" s="35">
        <f t="shared" ref="F165" si="885">L165+R165</f>
        <v>80.372760819999996</v>
      </c>
      <c r="G165" s="35">
        <f t="shared" ref="G165" si="886">M165+S165</f>
        <v>0.32971697</v>
      </c>
      <c r="H165" s="35">
        <f t="shared" ref="H165" si="887">SUM(I165:J165)</f>
        <v>7009.9548888200006</v>
      </c>
      <c r="I165" s="35">
        <v>3761.8176229400001</v>
      </c>
      <c r="J165" s="35">
        <f t="shared" ref="J165" si="888">SUM(K165:M165)</f>
        <v>3248.1372658800001</v>
      </c>
      <c r="K165" s="35">
        <v>3167.43478809</v>
      </c>
      <c r="L165" s="35">
        <v>80.372760819999996</v>
      </c>
      <c r="M165" s="35">
        <v>0.32971697</v>
      </c>
      <c r="N165" s="35">
        <f t="shared" ref="N165" si="889">SUM(O165:P165)</f>
        <v>2389.2397428899999</v>
      </c>
      <c r="O165" s="35">
        <v>1344.1149124999999</v>
      </c>
      <c r="P165" s="35">
        <f t="shared" ref="P165" si="890">SUM(Q165:S165)</f>
        <v>1045.1248303899999</v>
      </c>
      <c r="Q165" s="35">
        <v>1045.1248303899999</v>
      </c>
      <c r="R165" s="35">
        <v>0</v>
      </c>
      <c r="S165" s="35">
        <v>0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10080.483583950001</v>
      </c>
      <c r="C166" s="35">
        <f t="shared" ref="C166" si="891">I166+O166</f>
        <v>5604.1502596200007</v>
      </c>
      <c r="D166" s="35">
        <f t="shared" ref="D166" si="892">J166+P166</f>
        <v>4476.3333243300003</v>
      </c>
      <c r="E166" s="35">
        <f t="shared" ref="E166" si="893">K166+Q166</f>
        <v>4454.8530376899998</v>
      </c>
      <c r="F166" s="35">
        <f t="shared" ref="F166" si="894">L166+R166</f>
        <v>21.174142449999998</v>
      </c>
      <c r="G166" s="35">
        <f t="shared" ref="G166" si="895">M166+S166</f>
        <v>0.30614419000000004</v>
      </c>
      <c r="H166" s="35">
        <f t="shared" ref="H166" si="896">SUM(I166:J166)</f>
        <v>7373.5446345</v>
      </c>
      <c r="I166" s="35">
        <v>4044.8881510700003</v>
      </c>
      <c r="J166" s="35">
        <f t="shared" ref="J166" si="897">SUM(K166:M166)</f>
        <v>3328.6564834300002</v>
      </c>
      <c r="K166" s="35">
        <v>3307.1761967900002</v>
      </c>
      <c r="L166" s="35">
        <v>21.174142449999998</v>
      </c>
      <c r="M166" s="35">
        <v>0.30614419000000004</v>
      </c>
      <c r="N166" s="35">
        <f t="shared" ref="N166" si="898">SUM(O166:P166)</f>
        <v>2706.9389494500001</v>
      </c>
      <c r="O166" s="35">
        <v>1559.26210855</v>
      </c>
      <c r="P166" s="35">
        <f t="shared" ref="P166" si="899">SUM(Q166:S166)</f>
        <v>1147.6768409000001</v>
      </c>
      <c r="Q166" s="35">
        <v>1147.6768409000001</v>
      </c>
      <c r="R166" s="35">
        <v>0</v>
      </c>
      <c r="S166" s="35">
        <v>0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9426.5677111500008</v>
      </c>
      <c r="C167" s="35">
        <f t="shared" ref="C167" si="900">I167+O167</f>
        <v>5137.1394604999996</v>
      </c>
      <c r="D167" s="35">
        <f t="shared" ref="D167" si="901">J167+P167</f>
        <v>4289.4282506500003</v>
      </c>
      <c r="E167" s="35">
        <f t="shared" ref="E167" si="902">K167+Q167</f>
        <v>4265.6525746799998</v>
      </c>
      <c r="F167" s="35">
        <f t="shared" ref="F167" si="903">L167+R167</f>
        <v>23.481362919999999</v>
      </c>
      <c r="G167" s="35">
        <f t="shared" ref="G167" si="904">M167+S167</f>
        <v>0.29431305000000002</v>
      </c>
      <c r="H167" s="35">
        <f t="shared" ref="H167" si="905">SUM(I167:J167)</f>
        <v>6727.7993097099989</v>
      </c>
      <c r="I167" s="35">
        <v>3522.3707288899996</v>
      </c>
      <c r="J167" s="35">
        <f t="shared" ref="J167" si="906">SUM(K167:M167)</f>
        <v>3205.4285808199998</v>
      </c>
      <c r="K167" s="35">
        <v>3181.6529048500001</v>
      </c>
      <c r="L167" s="35">
        <v>23.481362919999999</v>
      </c>
      <c r="M167" s="35">
        <v>0.29431305000000002</v>
      </c>
      <c r="N167" s="35">
        <f t="shared" ref="N167" si="907">SUM(O167:P167)</f>
        <v>2698.7684014400002</v>
      </c>
      <c r="O167" s="35">
        <v>1614.76873161</v>
      </c>
      <c r="P167" s="35">
        <f t="shared" ref="P167" si="908">SUM(Q167:S167)</f>
        <v>1083.9996698300001</v>
      </c>
      <c r="Q167" s="35">
        <v>1083.9996698300001</v>
      </c>
      <c r="R167" s="35">
        <v>0</v>
      </c>
      <c r="S167" s="35">
        <v>0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10767.077686960001</v>
      </c>
      <c r="C168" s="35">
        <f t="shared" ref="C168" si="909">I168+O168</f>
        <v>6343.0606523300003</v>
      </c>
      <c r="D168" s="35">
        <f t="shared" ref="D168" si="910">J168+P168</f>
        <v>4424.0170346300001</v>
      </c>
      <c r="E168" s="35">
        <f t="shared" ref="E168" si="911">K168+Q168</f>
        <v>4404.5027969299999</v>
      </c>
      <c r="F168" s="35">
        <f t="shared" ref="F168" si="912">L168+R168</f>
        <v>19.108144980000002</v>
      </c>
      <c r="G168" s="35">
        <f t="shared" ref="G168" si="913">M168+S168</f>
        <v>0.40609272000000002</v>
      </c>
      <c r="H168" s="35">
        <f t="shared" ref="H168" si="914">SUM(I168:J168)</f>
        <v>7894.9059154299994</v>
      </c>
      <c r="I168" s="35">
        <v>4564.8843738400001</v>
      </c>
      <c r="J168" s="35">
        <f t="shared" ref="J168" si="915">SUM(K168:M168)</f>
        <v>3330.0215415899997</v>
      </c>
      <c r="K168" s="35">
        <v>3310.50730389</v>
      </c>
      <c r="L168" s="35">
        <v>19.108144980000002</v>
      </c>
      <c r="M168" s="35">
        <v>0.40609272000000002</v>
      </c>
      <c r="N168" s="35">
        <f t="shared" ref="N168" si="916">SUM(O168:P168)</f>
        <v>2872.1717715300001</v>
      </c>
      <c r="O168" s="35">
        <v>1778.17627849</v>
      </c>
      <c r="P168" s="35">
        <f t="shared" ref="P168" si="917">SUM(Q168:S168)</f>
        <v>1093.9954930399999</v>
      </c>
      <c r="Q168" s="35">
        <v>1093.9954930399999</v>
      </c>
      <c r="R168" s="35">
        <v>0</v>
      </c>
      <c r="S168" s="35">
        <v>0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11193.0861793</v>
      </c>
      <c r="C169" s="35">
        <f t="shared" ref="C169" si="918">I169+O169</f>
        <v>6643.3417825999995</v>
      </c>
      <c r="D169" s="35">
        <f t="shared" ref="D169" si="919">J169+P169</f>
        <v>4549.7443966999999</v>
      </c>
      <c r="E169" s="35">
        <f t="shared" ref="E169" si="920">K169+Q169</f>
        <v>4519.0831976099998</v>
      </c>
      <c r="F169" s="35">
        <f t="shared" ref="F169" si="921">L169+R169</f>
        <v>30.361586320000001</v>
      </c>
      <c r="G169" s="35">
        <f t="shared" ref="G169" si="922">M169+S169</f>
        <v>0.29961277000000003</v>
      </c>
      <c r="H169" s="35">
        <f t="shared" ref="H169" si="923">SUM(I169:J169)</f>
        <v>8436.2580354199999</v>
      </c>
      <c r="I169" s="35">
        <v>4896.2446877499997</v>
      </c>
      <c r="J169" s="35">
        <f t="shared" ref="J169" si="924">SUM(K169:M169)</f>
        <v>3540.0133476699998</v>
      </c>
      <c r="K169" s="35">
        <v>3509.3521485800002</v>
      </c>
      <c r="L169" s="35">
        <v>30.361586320000001</v>
      </c>
      <c r="M169" s="35">
        <v>0.29961277000000003</v>
      </c>
      <c r="N169" s="35">
        <f t="shared" ref="N169" si="925">SUM(O169:P169)</f>
        <v>2756.82814388</v>
      </c>
      <c r="O169" s="35">
        <v>1747.0970948500001</v>
      </c>
      <c r="P169" s="35">
        <f t="shared" ref="P169" si="926">SUM(Q169:S169)</f>
        <v>1009.73104903</v>
      </c>
      <c r="Q169" s="35">
        <v>1009.73104903</v>
      </c>
      <c r="R169" s="35">
        <v>0</v>
      </c>
      <c r="S169" s="35">
        <v>0</v>
      </c>
      <c r="T169" s="35"/>
      <c r="U169" s="35"/>
      <c r="V169" s="35"/>
      <c r="W169" s="35"/>
      <c r="X169" s="35"/>
    </row>
    <row r="170" spans="1:24" hidden="1" outlineLevel="1" collapsed="1">
      <c r="A170" s="9">
        <v>45383</v>
      </c>
      <c r="B170" s="35">
        <v>11942.38791668</v>
      </c>
      <c r="C170" s="35">
        <f t="shared" ref="C170" si="927">I170+O170</f>
        <v>7296.3691169200001</v>
      </c>
      <c r="D170" s="35">
        <f t="shared" ref="D170" si="928">J170+P170</f>
        <v>4646.0187997599996</v>
      </c>
      <c r="E170" s="35">
        <f t="shared" ref="E170" si="929">K170+Q170</f>
        <v>4531.4040217599995</v>
      </c>
      <c r="F170" s="35">
        <f t="shared" ref="F170" si="930">L170+R170</f>
        <v>114.39087587</v>
      </c>
      <c r="G170" s="35">
        <f t="shared" ref="G170" si="931">M170+S170</f>
        <v>0.22390213</v>
      </c>
      <c r="H170" s="35">
        <f t="shared" ref="H170" si="932">SUM(I170:J170)</f>
        <v>9199.3283333100007</v>
      </c>
      <c r="I170" s="35">
        <v>5484.71516471</v>
      </c>
      <c r="J170" s="35">
        <f t="shared" ref="J170" si="933">SUM(K170:M170)</f>
        <v>3714.6131685999999</v>
      </c>
      <c r="K170" s="35">
        <v>3599.9983905999998</v>
      </c>
      <c r="L170" s="35">
        <v>114.39087587</v>
      </c>
      <c r="M170" s="35">
        <v>0.22390213</v>
      </c>
      <c r="N170" s="35">
        <f t="shared" ref="N170" si="934">SUM(O170:P170)</f>
        <v>2743.0595833699999</v>
      </c>
      <c r="O170" s="35">
        <v>1811.6539522099999</v>
      </c>
      <c r="P170" s="35">
        <f t="shared" ref="P170" si="935">SUM(Q170:S170)</f>
        <v>931.40563115999998</v>
      </c>
      <c r="Q170" s="35">
        <v>931.40563115999998</v>
      </c>
      <c r="R170" s="35">
        <v>0</v>
      </c>
      <c r="S170" s="35">
        <v>0</v>
      </c>
      <c r="T170" s="35"/>
      <c r="U170" s="35"/>
      <c r="V170" s="35"/>
      <c r="W170" s="35"/>
      <c r="X170" s="35"/>
    </row>
    <row r="171" spans="1:24" hidden="1" outlineLevel="1" collapsed="1">
      <c r="A171" s="9">
        <v>45413</v>
      </c>
      <c r="B171" s="35">
        <v>12049.303508149998</v>
      </c>
      <c r="C171" s="35">
        <f t="shared" ref="C171" si="936">I171+O171</f>
        <v>7122.4742660699994</v>
      </c>
      <c r="D171" s="35">
        <f t="shared" ref="D171" si="937">J171+P171</f>
        <v>4926.8292420799999</v>
      </c>
      <c r="E171" s="35">
        <f t="shared" ref="E171" si="938">K171+Q171</f>
        <v>4796.3234037900002</v>
      </c>
      <c r="F171" s="35">
        <f t="shared" ref="F171" si="939">L171+R171</f>
        <v>130.35420046999999</v>
      </c>
      <c r="G171" s="35">
        <f t="shared" ref="G171" si="940">M171+S171</f>
        <v>0.15163782000000001</v>
      </c>
      <c r="H171" s="35">
        <f t="shared" ref="H171" si="941">SUM(I171:J171)</f>
        <v>9100.8650959900006</v>
      </c>
      <c r="I171" s="35">
        <v>5167.7469740199995</v>
      </c>
      <c r="J171" s="35">
        <f t="shared" ref="J171" si="942">SUM(K171:M171)</f>
        <v>3933.1181219700002</v>
      </c>
      <c r="K171" s="35">
        <v>3815.7575600300001</v>
      </c>
      <c r="L171" s="35">
        <v>117.20892412000001</v>
      </c>
      <c r="M171" s="35">
        <v>0.15163782000000001</v>
      </c>
      <c r="N171" s="35">
        <f t="shared" ref="N171" si="943">SUM(O171:P171)</f>
        <v>2948.4384121600001</v>
      </c>
      <c r="O171" s="35">
        <v>1954.72729205</v>
      </c>
      <c r="P171" s="35">
        <f t="shared" ref="P171" si="944">SUM(Q171:S171)</f>
        <v>993.71112011000002</v>
      </c>
      <c r="Q171" s="35">
        <v>980.56584376000001</v>
      </c>
      <c r="R171" s="35">
        <v>13.14527635</v>
      </c>
      <c r="S171" s="35">
        <v>0</v>
      </c>
      <c r="T171" s="35"/>
      <c r="U171" s="35"/>
      <c r="V171" s="35"/>
      <c r="W171" s="35"/>
      <c r="X171" s="35"/>
    </row>
    <row r="172" spans="1:24" hidden="1" outlineLevel="1" collapsed="1">
      <c r="A172" s="9">
        <v>45444</v>
      </c>
      <c r="B172" s="35">
        <v>12037.152114800001</v>
      </c>
      <c r="C172" s="35">
        <f t="shared" ref="C172" si="945">I172+O172</f>
        <v>7186.7861457700001</v>
      </c>
      <c r="D172" s="35">
        <f t="shared" ref="D172" si="946">J172+P172</f>
        <v>4850.3659690300001</v>
      </c>
      <c r="E172" s="35">
        <f t="shared" ref="E172" si="947">K172+Q172</f>
        <v>4696.0194751400004</v>
      </c>
      <c r="F172" s="35">
        <f t="shared" ref="F172" si="948">L172+R172</f>
        <v>154.05077241000001</v>
      </c>
      <c r="G172" s="35">
        <f t="shared" ref="G172" si="949">M172+S172</f>
        <v>0.29572148000000004</v>
      </c>
      <c r="H172" s="35">
        <f t="shared" ref="H172" si="950">SUM(I172:J172)</f>
        <v>8985.9965158699997</v>
      </c>
      <c r="I172" s="35">
        <v>5095.5581974200004</v>
      </c>
      <c r="J172" s="35">
        <f t="shared" ref="J172" si="951">SUM(K172:M172)</f>
        <v>3890.4383184499998</v>
      </c>
      <c r="K172" s="35">
        <v>3749.10033423</v>
      </c>
      <c r="L172" s="35">
        <v>141.04226274000001</v>
      </c>
      <c r="M172" s="35">
        <v>0.29572148000000004</v>
      </c>
      <c r="N172" s="35">
        <f t="shared" ref="N172" si="952">SUM(O172:P172)</f>
        <v>3051.15559893</v>
      </c>
      <c r="O172" s="35">
        <v>2091.2279483500001</v>
      </c>
      <c r="P172" s="35">
        <f t="shared" ref="P172" si="953">SUM(Q172:S172)</f>
        <v>959.92765057999998</v>
      </c>
      <c r="Q172" s="35">
        <v>946.91914091000001</v>
      </c>
      <c r="R172" s="35">
        <v>13.00850967</v>
      </c>
      <c r="S172" s="35">
        <v>0</v>
      </c>
      <c r="T172" s="35"/>
      <c r="U172" s="35"/>
      <c r="V172" s="35"/>
      <c r="W172" s="35"/>
      <c r="X172" s="35"/>
    </row>
    <row r="173" spans="1:24" hidden="1" outlineLevel="1" collapsed="1">
      <c r="A173" s="9">
        <v>45474</v>
      </c>
      <c r="B173" s="35">
        <v>12399.899668529997</v>
      </c>
      <c r="C173" s="35">
        <f t="shared" ref="C173" si="954">I173+O173</f>
        <v>7433.2550359899997</v>
      </c>
      <c r="D173" s="35">
        <f t="shared" ref="D173" si="955">J173+P173</f>
        <v>4966.6446325399993</v>
      </c>
      <c r="E173" s="35">
        <f t="shared" ref="E173" si="956">K173+Q173</f>
        <v>4777.8941974199997</v>
      </c>
      <c r="F173" s="35">
        <f t="shared" ref="F173" si="957">L173+R173</f>
        <v>188.26728675999999</v>
      </c>
      <c r="G173" s="35">
        <f t="shared" ref="G173" si="958">M173+S173</f>
        <v>0.48314836</v>
      </c>
      <c r="H173" s="35">
        <f t="shared" ref="H173" si="959">SUM(I173:J173)</f>
        <v>9239.7954931499989</v>
      </c>
      <c r="I173" s="35">
        <v>5367.8452829199996</v>
      </c>
      <c r="J173" s="35">
        <f t="shared" ref="J173" si="960">SUM(K173:M173)</f>
        <v>3871.9502102299998</v>
      </c>
      <c r="K173" s="35">
        <v>3696.5274304599998</v>
      </c>
      <c r="L173" s="35">
        <v>174.93963141</v>
      </c>
      <c r="M173" s="35">
        <v>0.48314836</v>
      </c>
      <c r="N173" s="35">
        <f t="shared" ref="N173" si="961">SUM(O173:P173)</f>
        <v>3160.10417538</v>
      </c>
      <c r="O173" s="35">
        <v>2065.4097530700001</v>
      </c>
      <c r="P173" s="35">
        <f t="shared" ref="P173" si="962">SUM(Q173:S173)</f>
        <v>1094.6944223099999</v>
      </c>
      <c r="Q173" s="35">
        <v>1081.3667669599999</v>
      </c>
      <c r="R173" s="35">
        <v>13.327655350000001</v>
      </c>
      <c r="S173" s="35">
        <v>0</v>
      </c>
      <c r="T173" s="35"/>
      <c r="U173" s="35"/>
      <c r="V173" s="35"/>
      <c r="W173" s="35"/>
      <c r="X173" s="35"/>
    </row>
    <row r="174" spans="1:24" hidden="1" outlineLevel="1" collapsed="1">
      <c r="A174" s="9">
        <v>45505</v>
      </c>
      <c r="B174" s="35">
        <v>12602.869431919999</v>
      </c>
      <c r="C174" s="35">
        <f t="shared" ref="C174" si="963">I174+O174</f>
        <v>7281.9735750899999</v>
      </c>
      <c r="D174" s="35">
        <f t="shared" ref="D174" si="964">J174+P174</f>
        <v>5320.8958568300004</v>
      </c>
      <c r="E174" s="35">
        <f t="shared" ref="E174" si="965">K174+Q174</f>
        <v>5091.6058931099997</v>
      </c>
      <c r="F174" s="35">
        <f t="shared" ref="F174" si="966">L174+R174</f>
        <v>228.73651344000001</v>
      </c>
      <c r="G174" s="35">
        <f t="shared" ref="G174" si="967">M174+S174</f>
        <v>0.55345027999999996</v>
      </c>
      <c r="H174" s="35">
        <f t="shared" ref="H174" si="968">SUM(I174:J174)</f>
        <v>9457.366960039999</v>
      </c>
      <c r="I174" s="35">
        <v>5215.5056137599995</v>
      </c>
      <c r="J174" s="35">
        <f t="shared" ref="J174" si="969">SUM(K174:M174)</f>
        <v>4241.8613462800004</v>
      </c>
      <c r="K174" s="35">
        <v>4026.28502235</v>
      </c>
      <c r="L174" s="35">
        <v>215.02287365000001</v>
      </c>
      <c r="M174" s="35">
        <v>0.55345027999999996</v>
      </c>
      <c r="N174" s="35">
        <f t="shared" ref="N174" si="970">SUM(O174:P174)</f>
        <v>3145.50247188</v>
      </c>
      <c r="O174" s="35">
        <v>2066.46796133</v>
      </c>
      <c r="P174" s="35">
        <f t="shared" ref="P174" si="971">SUM(Q174:S174)</f>
        <v>1079.03451055</v>
      </c>
      <c r="Q174" s="35">
        <v>1065.3208707600002</v>
      </c>
      <c r="R174" s="35">
        <v>13.71363979</v>
      </c>
      <c r="S174" s="35">
        <v>0</v>
      </c>
      <c r="T174" s="35"/>
      <c r="U174" s="35"/>
      <c r="V174" s="35"/>
      <c r="W174" s="35"/>
      <c r="X174" s="35"/>
    </row>
    <row r="175" spans="1:24" hidden="1" outlineLevel="1" collapsed="1">
      <c r="A175" s="9">
        <v>45536</v>
      </c>
      <c r="B175" s="35">
        <v>12834.769910110001</v>
      </c>
      <c r="C175" s="35">
        <f t="shared" ref="C175" si="972">I175+O175</f>
        <v>7287.5611202199998</v>
      </c>
      <c r="D175" s="35">
        <f t="shared" ref="D175" si="973">J175+P175</f>
        <v>5547.2087898899999</v>
      </c>
      <c r="E175" s="35">
        <f t="shared" ref="E175" si="974">K175+Q175</f>
        <v>5296.4183483399993</v>
      </c>
      <c r="F175" s="35">
        <f t="shared" ref="F175" si="975">L175+R175</f>
        <v>250.36724126999999</v>
      </c>
      <c r="G175" s="35">
        <f t="shared" ref="G175" si="976">M175+S175</f>
        <v>0.42320027999999998</v>
      </c>
      <c r="H175" s="35">
        <f t="shared" ref="H175" si="977">SUM(I175:J175)</f>
        <v>9432.5088332800005</v>
      </c>
      <c r="I175" s="35">
        <v>5221.1854403500001</v>
      </c>
      <c r="J175" s="35">
        <f t="shared" ref="J175" si="978">SUM(K175:M175)</f>
        <v>4211.3233929299995</v>
      </c>
      <c r="K175" s="35">
        <v>3974.3214069399996</v>
      </c>
      <c r="L175" s="35">
        <v>236.57878571000001</v>
      </c>
      <c r="M175" s="35">
        <v>0.42320027999999998</v>
      </c>
      <c r="N175" s="35">
        <f t="shared" ref="N175" si="979">SUM(O175:P175)</f>
        <v>3402.2610768300001</v>
      </c>
      <c r="O175" s="35">
        <v>2066.3756798700001</v>
      </c>
      <c r="P175" s="35">
        <f t="shared" ref="P175" si="980">SUM(Q175:S175)</f>
        <v>1335.8853969600002</v>
      </c>
      <c r="Q175" s="35">
        <v>1322.0969414000001</v>
      </c>
      <c r="R175" s="35">
        <v>13.788455559999999</v>
      </c>
      <c r="S175" s="35">
        <v>0</v>
      </c>
      <c r="T175" s="35"/>
      <c r="U175" s="35"/>
      <c r="V175" s="35"/>
      <c r="W175" s="35"/>
      <c r="X175" s="35"/>
    </row>
    <row r="176" spans="1:24" hidden="1" outlineLevel="1" collapsed="1">
      <c r="A176" s="9">
        <v>45566</v>
      </c>
      <c r="B176" s="35">
        <v>13480.31108395</v>
      </c>
      <c r="C176" s="35">
        <f t="shared" ref="C176" si="981">I176+O176</f>
        <v>7571.4329695100005</v>
      </c>
      <c r="D176" s="35">
        <f t="shared" ref="D176" si="982">J176+P176</f>
        <v>5908.87811444</v>
      </c>
      <c r="E176" s="35">
        <f t="shared" ref="E176" si="983">K176+Q176</f>
        <v>5621.4559155300003</v>
      </c>
      <c r="F176" s="35">
        <f t="shared" ref="F176" si="984">L176+R176</f>
        <v>287.17419224999998</v>
      </c>
      <c r="G176" s="35">
        <f t="shared" ref="G176" si="985">M176+S176</f>
        <v>0.24800666000000002</v>
      </c>
      <c r="H176" s="35">
        <f t="shared" ref="H176" si="986">SUM(I176:J176)</f>
        <v>9796.8128141400011</v>
      </c>
      <c r="I176" s="35">
        <v>5408.0216035600006</v>
      </c>
      <c r="J176" s="35">
        <f t="shared" ref="J176" si="987">SUM(K176:M176)</f>
        <v>4388.7912105800006</v>
      </c>
      <c r="K176" s="35">
        <v>4114.7617478800003</v>
      </c>
      <c r="L176" s="35">
        <v>273.78145603999997</v>
      </c>
      <c r="M176" s="35">
        <v>0.24800666000000002</v>
      </c>
      <c r="N176" s="35">
        <f t="shared" ref="N176" si="988">SUM(O176:P176)</f>
        <v>3683.4982698099998</v>
      </c>
      <c r="O176" s="35">
        <v>2163.4113659499999</v>
      </c>
      <c r="P176" s="35">
        <f t="shared" ref="P176" si="989">SUM(Q176:S176)</f>
        <v>1520.0869038599999</v>
      </c>
      <c r="Q176" s="35">
        <v>1506.6941676499998</v>
      </c>
      <c r="R176" s="35">
        <v>13.392736210000001</v>
      </c>
      <c r="S176" s="35">
        <v>0</v>
      </c>
      <c r="T176" s="35"/>
      <c r="U176" s="35"/>
      <c r="V176" s="35"/>
      <c r="W176" s="35"/>
      <c r="X176" s="35"/>
    </row>
    <row r="177" spans="1:24" collapsed="1">
      <c r="A177" s="9">
        <v>45597</v>
      </c>
      <c r="B177" s="35">
        <v>13295.40312021</v>
      </c>
      <c r="C177" s="35">
        <f t="shared" ref="C177" si="990">I177+O177</f>
        <v>7626.4070132699999</v>
      </c>
      <c r="D177" s="35">
        <f t="shared" ref="D177" si="991">J177+P177</f>
        <v>5668.9961069399997</v>
      </c>
      <c r="E177" s="35">
        <f t="shared" ref="E177" si="992">K177+Q177</f>
        <v>5348.8383397600001</v>
      </c>
      <c r="F177" s="35">
        <f t="shared" ref="F177" si="993">L177+R177</f>
        <v>319.63775594999998</v>
      </c>
      <c r="G177" s="35">
        <f t="shared" ref="G177" si="994">M177+S177</f>
        <v>0.52001123000000005</v>
      </c>
      <c r="H177" s="35">
        <f t="shared" ref="H177" si="995">SUM(I177:J177)</f>
        <v>9380.5560897899995</v>
      </c>
      <c r="I177" s="35">
        <v>5315.9254874600001</v>
      </c>
      <c r="J177" s="35">
        <f t="shared" ref="J177" si="996">SUM(K177:M177)</f>
        <v>4064.6306023299999</v>
      </c>
      <c r="K177" s="35">
        <v>3757.63373942</v>
      </c>
      <c r="L177" s="35">
        <v>306.47685167999998</v>
      </c>
      <c r="M177" s="35">
        <v>0.52001123000000005</v>
      </c>
      <c r="N177" s="35">
        <f t="shared" ref="N177" si="997">SUM(O177:P177)</f>
        <v>3914.84703042</v>
      </c>
      <c r="O177" s="35">
        <v>2310.4815258100002</v>
      </c>
      <c r="P177" s="35">
        <f t="shared" ref="P177" si="998">SUM(Q177:S177)</f>
        <v>1604.36550461</v>
      </c>
      <c r="Q177" s="35">
        <v>1591.2046003400001</v>
      </c>
      <c r="R177" s="35">
        <v>13.16090427</v>
      </c>
      <c r="S177" s="35">
        <v>0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14319.921558919999</v>
      </c>
      <c r="C178" s="35">
        <f t="shared" ref="C178" si="999">I178+O178</f>
        <v>8198.0101824600006</v>
      </c>
      <c r="D178" s="35">
        <f t="shared" ref="D178" si="1000">J178+P178</f>
        <v>6121.9113764600006</v>
      </c>
      <c r="E178" s="35">
        <f t="shared" ref="E178" si="1001">K178+Q178</f>
        <v>5727.3863141399997</v>
      </c>
      <c r="F178" s="35">
        <f t="shared" ref="F178" si="1002">L178+R178</f>
        <v>392.87975424000001</v>
      </c>
      <c r="G178" s="35">
        <f t="shared" ref="G178" si="1003">M178+S178</f>
        <v>1.6453080800000002</v>
      </c>
      <c r="H178" s="35">
        <f t="shared" ref="H178" si="1004">SUM(I178:J178)</f>
        <v>10414.442116630002</v>
      </c>
      <c r="I178" s="35">
        <v>6191.0090474600001</v>
      </c>
      <c r="J178" s="35">
        <f t="shared" ref="J178" si="1005">SUM(K178:M178)</f>
        <v>4223.4330691700006</v>
      </c>
      <c r="K178" s="35">
        <v>3842.2690839100001</v>
      </c>
      <c r="L178" s="35">
        <v>379.51867718</v>
      </c>
      <c r="M178" s="35">
        <v>1.6453080800000002</v>
      </c>
      <c r="N178" s="35">
        <f t="shared" ref="N178" si="1006">SUM(O178:P178)</f>
        <v>3905.4794422900004</v>
      </c>
      <c r="O178" s="35">
        <v>2007.001135</v>
      </c>
      <c r="P178" s="35">
        <f t="shared" ref="P178" si="1007">SUM(Q178:S178)</f>
        <v>1898.4783072900002</v>
      </c>
      <c r="Q178" s="35">
        <v>1885.1172302300001</v>
      </c>
      <c r="R178" s="35">
        <v>13.36107706</v>
      </c>
      <c r="S178" s="35">
        <v>0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13973.900170250003</v>
      </c>
      <c r="C179" s="35">
        <f t="shared" ref="C179" si="1008">I179+O179</f>
        <v>7919.0255605000002</v>
      </c>
      <c r="D179" s="35">
        <f t="shared" ref="D179" si="1009">J179+P179</f>
        <v>6054.8746097499998</v>
      </c>
      <c r="E179" s="35">
        <f t="shared" ref="E179" si="1010">K179+Q179</f>
        <v>5637.9589363499999</v>
      </c>
      <c r="F179" s="35">
        <f t="shared" ref="F179" si="1011">L179+R179</f>
        <v>407.04277740999999</v>
      </c>
      <c r="G179" s="35">
        <f t="shared" ref="G179" si="1012">M179+S179</f>
        <v>9.87289599</v>
      </c>
      <c r="H179" s="35">
        <f t="shared" ref="H179" si="1013">SUM(I179:J179)</f>
        <v>9786.4077081399992</v>
      </c>
      <c r="I179" s="35">
        <v>5591.7006591500003</v>
      </c>
      <c r="J179" s="35">
        <f t="shared" ref="J179" si="1014">SUM(K179:M179)</f>
        <v>4194.7070489899997</v>
      </c>
      <c r="K179" s="35">
        <v>3799.3048753600001</v>
      </c>
      <c r="L179" s="35">
        <v>393.72392284</v>
      </c>
      <c r="M179" s="35">
        <v>1.6782507899999999</v>
      </c>
      <c r="N179" s="35">
        <f t="shared" ref="N179" si="1015">SUM(O179:P179)</f>
        <v>4187.4924621099999</v>
      </c>
      <c r="O179" s="35">
        <v>2327.3249013499999</v>
      </c>
      <c r="P179" s="35">
        <f t="shared" ref="P179" si="1016">SUM(Q179:S179)</f>
        <v>1860.16756076</v>
      </c>
      <c r="Q179" s="35">
        <v>1838.6540609900001</v>
      </c>
      <c r="R179" s="35">
        <v>13.318854570000001</v>
      </c>
      <c r="S179" s="35">
        <v>8.1946452000000001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14489.937057560001</v>
      </c>
      <c r="C180" s="35">
        <f t="shared" ref="C180" si="1017">I180+O180</f>
        <v>8339.0160058700003</v>
      </c>
      <c r="D180" s="35">
        <f t="shared" ref="D180" si="1018">J180+P180</f>
        <v>6150.9210516900002</v>
      </c>
      <c r="E180" s="35">
        <f t="shared" ref="E180" si="1019">K180+Q180</f>
        <v>5740.5563144600001</v>
      </c>
      <c r="F180" s="35">
        <f t="shared" ref="F180" si="1020">L180+R180</f>
        <v>401.65094947000006</v>
      </c>
      <c r="G180" s="35">
        <f t="shared" ref="G180" si="1021">M180+S180</f>
        <v>8.7137877600000007</v>
      </c>
      <c r="H180" s="35">
        <f t="shared" ref="H180" si="1022">SUM(I180:J180)</f>
        <v>9951.3717853900016</v>
      </c>
      <c r="I180" s="35">
        <v>5705.8578838400008</v>
      </c>
      <c r="J180" s="35">
        <f t="shared" ref="J180" si="1023">SUM(K180:M180)</f>
        <v>4245.5139015499999</v>
      </c>
      <c r="K180" s="35">
        <v>3856.67821439</v>
      </c>
      <c r="L180" s="35">
        <v>388.25576275000003</v>
      </c>
      <c r="M180" s="35">
        <v>0.57992440999999995</v>
      </c>
      <c r="N180" s="35">
        <f t="shared" ref="N180" si="1024">SUM(O180:P180)</f>
        <v>4538.5652721699998</v>
      </c>
      <c r="O180" s="35">
        <v>2633.15812203</v>
      </c>
      <c r="P180" s="35">
        <f t="shared" ref="P180" si="1025">SUM(Q180:S180)</f>
        <v>1905.4071501400001</v>
      </c>
      <c r="Q180" s="35">
        <v>1883.8781000700001</v>
      </c>
      <c r="R180" s="35">
        <v>13.39518672</v>
      </c>
      <c r="S180" s="35">
        <v>8.1338633500000004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15536.52279406</v>
      </c>
      <c r="C181" s="35">
        <f t="shared" ref="C181" si="1026">I181+O181</f>
        <v>8972.7508890299996</v>
      </c>
      <c r="D181" s="35">
        <f t="shared" ref="D181" si="1027">J181+P181</f>
        <v>6563.7719050300011</v>
      </c>
      <c r="E181" s="35">
        <f t="shared" ref="E181" si="1028">K181+Q181</f>
        <v>6094.0016108</v>
      </c>
      <c r="F181" s="35">
        <f t="shared" ref="F181" si="1029">L181+R181</f>
        <v>461.13677800000005</v>
      </c>
      <c r="G181" s="35">
        <f t="shared" ref="G181" si="1030">M181+S181</f>
        <v>8.6335162299999997</v>
      </c>
      <c r="H181" s="35">
        <f t="shared" ref="H181" si="1031">SUM(I181:J181)</f>
        <v>10989.184707200002</v>
      </c>
      <c r="I181" s="35">
        <v>6313.56965494</v>
      </c>
      <c r="J181" s="35">
        <f t="shared" ref="J181" si="1032">SUM(K181:M181)</f>
        <v>4675.615052260001</v>
      </c>
      <c r="K181" s="35">
        <v>4240.7354181600003</v>
      </c>
      <c r="L181" s="35">
        <v>434.37307149000003</v>
      </c>
      <c r="M181" s="35">
        <v>0.50656261000000002</v>
      </c>
      <c r="N181" s="35">
        <f t="shared" ref="N181" si="1033">SUM(O181:P181)</f>
        <v>4547.3380868599997</v>
      </c>
      <c r="O181" s="35">
        <v>2659.1812340900001</v>
      </c>
      <c r="P181" s="35">
        <f t="shared" ref="P181" si="1034">SUM(Q181:S181)</f>
        <v>1888.1568527700001</v>
      </c>
      <c r="Q181" s="35">
        <v>1853.2661926400001</v>
      </c>
      <c r="R181" s="35">
        <v>26.763706509999999</v>
      </c>
      <c r="S181" s="35">
        <v>8.1269536200000001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16153.6342912</v>
      </c>
      <c r="C182" s="35">
        <f t="shared" ref="C182" si="1035">I182+O182</f>
        <v>9137.5126500700007</v>
      </c>
      <c r="D182" s="35">
        <f t="shared" ref="D182" si="1036">J182+P182</f>
        <v>7016.1216411300011</v>
      </c>
      <c r="E182" s="35">
        <f t="shared" ref="E182" si="1037">K182+Q182</f>
        <v>6526.7488161399997</v>
      </c>
      <c r="F182" s="35">
        <f t="shared" ref="F182" si="1038">L182+R182</f>
        <v>480.43197723000003</v>
      </c>
      <c r="G182" s="35">
        <f t="shared" ref="G182" si="1039">M182+S182</f>
        <v>8.9408477600000005</v>
      </c>
      <c r="H182" s="35">
        <f t="shared" ref="H182" si="1040">SUM(I182:J182)</f>
        <v>11423.940077260002</v>
      </c>
      <c r="I182" s="35">
        <v>6652.7477497300006</v>
      </c>
      <c r="J182" s="35">
        <f t="shared" ref="J182" si="1041">SUM(K182:M182)</f>
        <v>4771.1923275300005</v>
      </c>
      <c r="K182" s="35">
        <v>4333.9565287400001</v>
      </c>
      <c r="L182" s="35">
        <v>436.43875345000004</v>
      </c>
      <c r="M182" s="35">
        <v>0.79704533999999994</v>
      </c>
      <c r="N182" s="35">
        <f t="shared" ref="N182" si="1042">SUM(O182:P182)</f>
        <v>4729.6942139399998</v>
      </c>
      <c r="O182" s="35">
        <v>2484.7649003400002</v>
      </c>
      <c r="P182" s="35">
        <f t="shared" ref="P182" si="1043">SUM(Q182:S182)</f>
        <v>2244.9293136000001</v>
      </c>
      <c r="Q182" s="35">
        <v>2192.7922874000001</v>
      </c>
      <c r="R182" s="35">
        <v>43.993223780000001</v>
      </c>
      <c r="S182" s="35">
        <v>8.1438024200000001</v>
      </c>
      <c r="T182" s="35"/>
      <c r="U182" s="35"/>
      <c r="V182" s="35"/>
      <c r="W182" s="35"/>
      <c r="X182" s="35"/>
    </row>
    <row r="183" spans="1:24">
      <c r="A183" s="9">
        <v>45778</v>
      </c>
      <c r="B183" s="35">
        <v>15749.95093133</v>
      </c>
      <c r="C183" s="35">
        <f t="shared" ref="C183" si="1044">I183+O183</f>
        <v>8257.4484985599993</v>
      </c>
      <c r="D183" s="35">
        <f t="shared" ref="D183" si="1045">J183+P183</f>
        <v>7492.5024327700012</v>
      </c>
      <c r="E183" s="35">
        <f t="shared" ref="E183" si="1046">K183+Q183</f>
        <v>7002.71445485</v>
      </c>
      <c r="F183" s="35">
        <f t="shared" ref="F183" si="1047">L183+R183</f>
        <v>480.67081106000001</v>
      </c>
      <c r="G183" s="35">
        <f t="shared" ref="G183" si="1048">M183+S183</f>
        <v>9.1171668599999993</v>
      </c>
      <c r="H183" s="35">
        <f t="shared" ref="H183" si="1049">SUM(I183:J183)</f>
        <v>10893.034886910002</v>
      </c>
      <c r="I183" s="35">
        <v>5983.3747167600004</v>
      </c>
      <c r="J183" s="35">
        <f t="shared" ref="J183" si="1050">SUM(K183:M183)</f>
        <v>4909.6601701500003</v>
      </c>
      <c r="K183" s="35">
        <v>4486.2167250299999</v>
      </c>
      <c r="L183" s="35">
        <v>422.46299006999999</v>
      </c>
      <c r="M183" s="35">
        <v>0.98045504999999999</v>
      </c>
      <c r="N183" s="35">
        <f t="shared" ref="N183" si="1051">SUM(O183:P183)</f>
        <v>4856.9160444200006</v>
      </c>
      <c r="O183" s="35">
        <v>2274.0737817999998</v>
      </c>
      <c r="P183" s="35">
        <f t="shared" ref="P183" si="1052">SUM(Q183:S183)</f>
        <v>2582.8422626200004</v>
      </c>
      <c r="Q183" s="35">
        <v>2516.4977298200001</v>
      </c>
      <c r="R183" s="35">
        <v>58.207820990000002</v>
      </c>
      <c r="S183" s="35">
        <v>8.1367118099999995</v>
      </c>
      <c r="T183" s="35"/>
      <c r="U183" s="35"/>
      <c r="V183" s="35"/>
      <c r="W183" s="35"/>
      <c r="X183" s="35"/>
    </row>
    <row r="184" spans="1:24">
      <c r="A184" s="9">
        <v>45809</v>
      </c>
      <c r="B184" s="35">
        <v>16127.45759109</v>
      </c>
      <c r="C184" s="35">
        <f t="shared" ref="C184" si="1053">I184+O184</f>
        <v>8443.7566100799995</v>
      </c>
      <c r="D184" s="35">
        <f t="shared" ref="D184" si="1054">J184+P184</f>
        <v>7683.7009810099999</v>
      </c>
      <c r="E184" s="35">
        <f t="shared" ref="E184" si="1055">K184+Q184</f>
        <v>7241.6129163300011</v>
      </c>
      <c r="F184" s="35">
        <f t="shared" ref="F184" si="1056">L184+R184</f>
        <v>433.09361703000002</v>
      </c>
      <c r="G184" s="35">
        <f t="shared" ref="G184" si="1057">M184+S184</f>
        <v>8.9944476499999997</v>
      </c>
      <c r="H184" s="35">
        <f t="shared" ref="H184" si="1058">SUM(I184:J184)</f>
        <v>10974.612469600001</v>
      </c>
      <c r="I184" s="35">
        <v>6007.8530110900001</v>
      </c>
      <c r="J184" s="35">
        <f t="shared" ref="J184" si="1059">SUM(K184:M184)</f>
        <v>4966.7594585099996</v>
      </c>
      <c r="K184" s="35">
        <v>4577.9201089400003</v>
      </c>
      <c r="L184" s="35">
        <v>388.00363469000001</v>
      </c>
      <c r="M184" s="35">
        <v>0.83571487999999994</v>
      </c>
      <c r="N184" s="35">
        <f t="shared" ref="N184" si="1060">SUM(O184:P184)</f>
        <v>5152.8451214900006</v>
      </c>
      <c r="O184" s="35">
        <v>2435.9035989900003</v>
      </c>
      <c r="P184" s="35">
        <f t="shared" ref="P184" si="1061">SUM(Q184:S184)</f>
        <v>2716.9415225000002</v>
      </c>
      <c r="Q184" s="35">
        <v>2663.6928073900003</v>
      </c>
      <c r="R184" s="35">
        <v>45.089982339999999</v>
      </c>
      <c r="S184" s="35">
        <v>8.1587327700000003</v>
      </c>
      <c r="T184" s="35"/>
      <c r="U184" s="35"/>
      <c r="V184" s="35"/>
      <c r="W184" s="35"/>
      <c r="X184" s="35"/>
    </row>
    <row r="185" spans="1:24">
      <c r="A185" s="9">
        <v>45839</v>
      </c>
      <c r="B185" s="35">
        <v>15799.661051409999</v>
      </c>
      <c r="C185" s="35">
        <f t="shared" ref="C185" si="1062">I185+O185</f>
        <v>8265.2893592100008</v>
      </c>
      <c r="D185" s="35">
        <f t="shared" ref="D185" si="1063">J185+P185</f>
        <v>7534.3716921999994</v>
      </c>
      <c r="E185" s="35">
        <f t="shared" ref="E185" si="1064">K185+Q185</f>
        <v>7084.3096830099994</v>
      </c>
      <c r="F185" s="35">
        <f t="shared" ref="F185" si="1065">L185+R185</f>
        <v>441.21093131999999</v>
      </c>
      <c r="G185" s="35">
        <f t="shared" ref="G185" si="1066">M185+S185</f>
        <v>8.8510778699999992</v>
      </c>
      <c r="H185" s="35">
        <f t="shared" ref="H185" si="1067">SUM(I185:J185)</f>
        <v>10557.114102349999</v>
      </c>
      <c r="I185" s="35">
        <v>5684.0807832099999</v>
      </c>
      <c r="J185" s="35">
        <f t="shared" ref="J185" si="1068">SUM(K185:M185)</f>
        <v>4873.0333191399995</v>
      </c>
      <c r="K185" s="35">
        <v>4476.2294796199994</v>
      </c>
      <c r="L185" s="35">
        <v>396.13604663000001</v>
      </c>
      <c r="M185" s="35">
        <v>0.66779288999999997</v>
      </c>
      <c r="N185" s="35">
        <f t="shared" ref="N185" si="1069">SUM(O185:P185)</f>
        <v>5242.5469490599999</v>
      </c>
      <c r="O185" s="35">
        <v>2581.208576</v>
      </c>
      <c r="P185" s="35">
        <f t="shared" ref="P185" si="1070">SUM(Q185:S185)</f>
        <v>2661.3383730599999</v>
      </c>
      <c r="Q185" s="35">
        <v>2608.08020339</v>
      </c>
      <c r="R185" s="35">
        <v>45.074884689999998</v>
      </c>
      <c r="S185" s="35">
        <v>8.1832849799999998</v>
      </c>
      <c r="T185" s="35"/>
      <c r="U185" s="35"/>
      <c r="V185" s="35"/>
      <c r="W185" s="35"/>
      <c r="X185" s="35"/>
    </row>
    <row r="186" spans="1:24">
      <c r="A186" s="9">
        <v>45870</v>
      </c>
      <c r="B186" s="35">
        <v>15293.048136720001</v>
      </c>
      <c r="C186" s="35">
        <f t="shared" ref="C186" si="1071">I186+O186</f>
        <v>7870.8871245299997</v>
      </c>
      <c r="D186" s="35">
        <f t="shared" ref="D186" si="1072">J186+P186</f>
        <v>7422.1610121899994</v>
      </c>
      <c r="E186" s="35">
        <f t="shared" ref="E186" si="1073">K186+Q186</f>
        <v>6981.4582925499999</v>
      </c>
      <c r="F186" s="35">
        <f t="shared" ref="F186" si="1074">L186+R186</f>
        <v>431.94485972000001</v>
      </c>
      <c r="G186" s="35">
        <f t="shared" ref="G186" si="1075">M186+S186</f>
        <v>8.7578599200000014</v>
      </c>
      <c r="H186" s="35">
        <f t="shared" ref="H186" si="1076">SUM(I186:J186)</f>
        <v>10112.531896069999</v>
      </c>
      <c r="I186" s="35">
        <v>5500.3157369999999</v>
      </c>
      <c r="J186" s="35">
        <f t="shared" ref="J186" si="1077">SUM(K186:M186)</f>
        <v>4612.2161590699998</v>
      </c>
      <c r="K186" s="35">
        <v>4224.7067120000002</v>
      </c>
      <c r="L186" s="35">
        <v>386.83573156</v>
      </c>
      <c r="M186" s="35">
        <v>0.67371551000000007</v>
      </c>
      <c r="N186" s="35">
        <f t="shared" ref="N186" si="1078">SUM(O186:P186)</f>
        <v>5180.5162406500003</v>
      </c>
      <c r="O186" s="35">
        <v>2370.5713875300003</v>
      </c>
      <c r="P186" s="35">
        <f t="shared" ref="P186" si="1079">SUM(Q186:S186)</f>
        <v>2809.9448531200001</v>
      </c>
      <c r="Q186" s="35">
        <v>2756.7515805499997</v>
      </c>
      <c r="R186" s="35">
        <v>45.109128159999997</v>
      </c>
      <c r="S186" s="35">
        <v>8.0841444100000004</v>
      </c>
      <c r="T186" s="35"/>
      <c r="U186" s="35"/>
      <c r="V186" s="35"/>
      <c r="W186" s="35"/>
      <c r="X186" s="35"/>
    </row>
    <row r="187" spans="1:24">
      <c r="A187" s="9">
        <v>45901</v>
      </c>
      <c r="B187" s="35">
        <v>15661.76192669</v>
      </c>
      <c r="C187" s="35">
        <f t="shared" ref="C187" si="1080">I187+O187</f>
        <v>8327.9055883600013</v>
      </c>
      <c r="D187" s="35">
        <f t="shared" ref="D187" si="1081">J187+P187</f>
        <v>7333.8563383300007</v>
      </c>
      <c r="E187" s="35">
        <f t="shared" ref="E187" si="1082">K187+Q187</f>
        <v>6909.8469855100002</v>
      </c>
      <c r="F187" s="35">
        <f t="shared" ref="F187" si="1083">L187+R187</f>
        <v>415.47229165000005</v>
      </c>
      <c r="G187" s="35">
        <f t="shared" ref="G187" si="1084">M187+S187</f>
        <v>8.5370611699999994</v>
      </c>
      <c r="H187" s="35">
        <f t="shared" ref="H187" si="1085">SUM(I187:J187)</f>
        <v>10265.64421611</v>
      </c>
      <c r="I187" s="35">
        <v>5451.1479183400006</v>
      </c>
      <c r="J187" s="35">
        <f t="shared" ref="J187" si="1086">SUM(K187:M187)</f>
        <v>4814.4962977699997</v>
      </c>
      <c r="K187" s="35">
        <v>4443.8261255699999</v>
      </c>
      <c r="L187" s="35">
        <v>370.22850021000005</v>
      </c>
      <c r="M187" s="35">
        <v>0.44167199000000001</v>
      </c>
      <c r="N187" s="35">
        <f t="shared" ref="N187" si="1087">SUM(O187:P187)</f>
        <v>5396.1177105799998</v>
      </c>
      <c r="O187" s="35">
        <v>2876.7576700199998</v>
      </c>
      <c r="P187" s="35">
        <f t="shared" ref="P187" si="1088">SUM(Q187:S187)</f>
        <v>2519.3600405600005</v>
      </c>
      <c r="Q187" s="35">
        <v>2466.0208599400003</v>
      </c>
      <c r="R187" s="35">
        <v>45.243791440000003</v>
      </c>
      <c r="S187" s="35">
        <v>8.0953891799999997</v>
      </c>
      <c r="T187" s="35"/>
      <c r="U187" s="35"/>
      <c r="V187" s="35"/>
      <c r="W187" s="35"/>
      <c r="X187" s="35"/>
    </row>
    <row r="188" spans="1:24">
      <c r="A188" s="9">
        <v>45931</v>
      </c>
      <c r="B188" s="35">
        <v>15629.05949526</v>
      </c>
      <c r="C188" s="35">
        <f t="shared" ref="C188" si="1089">I188+O188</f>
        <v>7810.4827997800003</v>
      </c>
      <c r="D188" s="35">
        <f t="shared" ref="D188" si="1090">J188+P188</f>
        <v>7818.5766954800001</v>
      </c>
      <c r="E188" s="35">
        <f t="shared" ref="E188" si="1091">K188+Q188</f>
        <v>7346.8129914900001</v>
      </c>
      <c r="F188" s="35">
        <f t="shared" ref="F188" si="1092">L188+R188</f>
        <v>459.86505059000001</v>
      </c>
      <c r="G188" s="35">
        <f t="shared" ref="G188" si="1093">M188+S188</f>
        <v>11.898653400000001</v>
      </c>
      <c r="H188" s="35">
        <f t="shared" ref="H188" si="1094">SUM(I188:J188)</f>
        <v>10666.55187132</v>
      </c>
      <c r="I188" s="35">
        <v>5527.5098645000007</v>
      </c>
      <c r="J188" s="35">
        <f t="shared" ref="J188" si="1095">SUM(K188:M188)</f>
        <v>5139.0420068200001</v>
      </c>
      <c r="K188" s="35">
        <v>4721.2520437200001</v>
      </c>
      <c r="L188" s="35">
        <v>414.11454623000003</v>
      </c>
      <c r="M188" s="35">
        <v>3.6754168700000003</v>
      </c>
      <c r="N188" s="35">
        <f t="shared" ref="N188" si="1096">SUM(O188:P188)</f>
        <v>4962.5076239400005</v>
      </c>
      <c r="O188" s="35">
        <v>2282.97293528</v>
      </c>
      <c r="P188" s="35">
        <f t="shared" ref="P188" si="1097">SUM(Q188:S188)</f>
        <v>2679.53468866</v>
      </c>
      <c r="Q188" s="35">
        <v>2625.56094777</v>
      </c>
      <c r="R188" s="35">
        <v>45.750504360000001</v>
      </c>
      <c r="S188" s="35">
        <v>8.2232365299999994</v>
      </c>
      <c r="T188" s="35"/>
      <c r="U188" s="35"/>
      <c r="V188" s="35"/>
      <c r="W188" s="35"/>
      <c r="X188" s="35"/>
    </row>
    <row r="189" spans="1:24">
      <c r="A189" s="9">
        <v>45962</v>
      </c>
      <c r="B189" s="35">
        <v>15038.355072980001</v>
      </c>
      <c r="C189" s="35">
        <f t="shared" ref="C189" si="1098">I189+O189</f>
        <v>7674.9838507700006</v>
      </c>
      <c r="D189" s="35">
        <f t="shared" ref="D189" si="1099">J189+P189</f>
        <v>7363.3712222100003</v>
      </c>
      <c r="E189" s="35">
        <f t="shared" ref="E189" si="1100">K189+Q189</f>
        <v>6906.1465501500006</v>
      </c>
      <c r="F189" s="35">
        <f t="shared" ref="F189" si="1101">L189+R189</f>
        <v>445.13336408999999</v>
      </c>
      <c r="G189" s="35">
        <f t="shared" ref="G189" si="1102">M189+S189</f>
        <v>12.091307969999999</v>
      </c>
      <c r="H189" s="35">
        <f t="shared" ref="H189" si="1103">SUM(I189:J189)</f>
        <v>10285.910584560001</v>
      </c>
      <c r="I189" s="35">
        <v>5379.0917785900001</v>
      </c>
      <c r="J189" s="35">
        <f t="shared" ref="J189" si="1104">SUM(K189:M189)</f>
        <v>4906.8188059700005</v>
      </c>
      <c r="K189" s="35">
        <v>4503.8846325800005</v>
      </c>
      <c r="L189" s="35">
        <v>399.10973405999999</v>
      </c>
      <c r="M189" s="35">
        <v>3.8244393299999997</v>
      </c>
      <c r="N189" s="35">
        <f t="shared" ref="N189" si="1105">SUM(O189:P189)</f>
        <v>4752.4444884200002</v>
      </c>
      <c r="O189" s="35">
        <v>2295.89207218</v>
      </c>
      <c r="P189" s="35">
        <f t="shared" ref="P189" si="1106">SUM(Q189:S189)</f>
        <v>2456.5524162400002</v>
      </c>
      <c r="Q189" s="35">
        <v>2402.2619175700002</v>
      </c>
      <c r="R189" s="35">
        <v>46.02363003</v>
      </c>
      <c r="S189" s="35">
        <v>8.2668686400000002</v>
      </c>
      <c r="T189" s="35"/>
      <c r="U189" s="35"/>
      <c r="V189" s="35"/>
      <c r="W189" s="35"/>
      <c r="X189" s="35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131</v>
      </c>
    </row>
    <row r="2" spans="1:25" s="11" customFormat="1" ht="5.25" customHeight="1">
      <c r="A2" s="43"/>
    </row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10" t="s">
        <v>130</v>
      </c>
      <c r="B4" s="221"/>
      <c r="C4" s="221"/>
      <c r="D4" s="221"/>
      <c r="E4" s="221"/>
      <c r="F4" s="221"/>
    </row>
    <row r="5" spans="1:25" ht="12.75" customHeight="1">
      <c r="A5" s="30" t="s">
        <v>230</v>
      </c>
      <c r="B5" s="30"/>
      <c r="C5" s="30"/>
      <c r="D5" s="29"/>
      <c r="E5" s="29"/>
      <c r="F5" s="29"/>
    </row>
    <row r="6" spans="1:25" s="18" customFormat="1" ht="12.75" customHeight="1">
      <c r="A6" s="193" t="s">
        <v>0</v>
      </c>
      <c r="B6" s="182" t="s">
        <v>16</v>
      </c>
      <c r="C6" s="196" t="s">
        <v>7</v>
      </c>
      <c r="D6" s="196"/>
      <c r="E6" s="196"/>
      <c r="F6" s="196"/>
      <c r="G6" s="196"/>
      <c r="H6" s="198" t="s">
        <v>2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25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5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5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5" ht="12.75" hidden="1" customHeight="1" outlineLevel="1">
      <c r="A11" s="9">
        <v>40544</v>
      </c>
      <c r="B11" s="35">
        <v>3598.07282631</v>
      </c>
      <c r="C11" s="35">
        <f>I11+O11</f>
        <v>868.60932720999995</v>
      </c>
      <c r="D11" s="35">
        <f>J11+P11</f>
        <v>2729.4634991000003</v>
      </c>
      <c r="E11" s="35">
        <f>K11+Q11</f>
        <v>1440.8399283399999</v>
      </c>
      <c r="F11" s="35">
        <f>L11+R11</f>
        <v>1005.01356015</v>
      </c>
      <c r="G11" s="35">
        <f>M11+S11</f>
        <v>283.61001061000002</v>
      </c>
      <c r="H11" s="35">
        <f>SUM(I11:J11)</f>
        <v>2307.6654591800002</v>
      </c>
      <c r="I11" s="35">
        <v>720.03964707</v>
      </c>
      <c r="J11" s="35">
        <f>SUM(K11:M11)</f>
        <v>1587.6258121100002</v>
      </c>
      <c r="K11" s="35">
        <v>778.32692460999999</v>
      </c>
      <c r="L11" s="35">
        <v>599.98575310000001</v>
      </c>
      <c r="M11" s="35">
        <v>209.3131344</v>
      </c>
      <c r="N11" s="35">
        <f>SUM(O11:P11)</f>
        <v>1290.4073671299998</v>
      </c>
      <c r="O11" s="35">
        <v>148.56968014</v>
      </c>
      <c r="P11" s="35">
        <f>SUM(Q11:S11)</f>
        <v>1141.8376869899998</v>
      </c>
      <c r="Q11" s="35">
        <v>662.51300373000004</v>
      </c>
      <c r="R11" s="35">
        <v>405.02780704999998</v>
      </c>
      <c r="S11" s="35">
        <v>74.296876209999994</v>
      </c>
    </row>
    <row r="12" spans="1:25" ht="12.75" hidden="1" customHeight="1" outlineLevel="1">
      <c r="A12" s="9">
        <v>40575</v>
      </c>
      <c r="B12" s="35">
        <v>3673.0442497900003</v>
      </c>
      <c r="C12" s="35">
        <f t="shared" ref="C12:C67" si="0">I12+O12</f>
        <v>904.6373218199999</v>
      </c>
      <c r="D12" s="35">
        <f t="shared" ref="D12:D67" si="1">J12+P12</f>
        <v>2768.4069279699997</v>
      </c>
      <c r="E12" s="35">
        <f t="shared" ref="E12:E67" si="2">K12+Q12</f>
        <v>1428.20345561</v>
      </c>
      <c r="F12" s="35">
        <f t="shared" ref="F12:F67" si="3">L12+R12</f>
        <v>1041.4268187</v>
      </c>
      <c r="G12" s="35">
        <f t="shared" ref="G12:G67" si="4">M12+S12</f>
        <v>298.77665366000002</v>
      </c>
      <c r="H12" s="35">
        <f t="shared" ref="H12:H67" si="5">SUM(I12:J12)</f>
        <v>2363.4585904400001</v>
      </c>
      <c r="I12" s="35">
        <v>748.93015033999995</v>
      </c>
      <c r="J12" s="35">
        <f t="shared" ref="J12:J67" si="6">SUM(K12:M12)</f>
        <v>1614.5284400999999</v>
      </c>
      <c r="K12" s="35">
        <v>773.15229362000002</v>
      </c>
      <c r="L12" s="35">
        <v>621.20206112999995</v>
      </c>
      <c r="M12" s="35">
        <v>220.17408535000001</v>
      </c>
      <c r="N12" s="35">
        <f t="shared" ref="N12:N67" si="7">SUM(O12:P12)</f>
        <v>1309.5856593499998</v>
      </c>
      <c r="O12" s="35">
        <v>155.70717148</v>
      </c>
      <c r="P12" s="35">
        <f t="shared" ref="P12:P67" si="8">SUM(Q12:S12)</f>
        <v>1153.8784878699998</v>
      </c>
      <c r="Q12" s="35">
        <v>655.05116198999997</v>
      </c>
      <c r="R12" s="35">
        <v>420.22475757000001</v>
      </c>
      <c r="S12" s="35">
        <v>78.602568309999995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3731.9477479899997</v>
      </c>
      <c r="C13" s="35">
        <f t="shared" si="0"/>
        <v>941.68194053000002</v>
      </c>
      <c r="D13" s="35">
        <f t="shared" si="1"/>
        <v>2790.2658074600004</v>
      </c>
      <c r="E13" s="35">
        <f t="shared" si="2"/>
        <v>1399.5883195399999</v>
      </c>
      <c r="F13" s="35">
        <f t="shared" si="3"/>
        <v>1075.0742602800001</v>
      </c>
      <c r="G13" s="35">
        <f t="shared" si="4"/>
        <v>315.60322764</v>
      </c>
      <c r="H13" s="35">
        <f t="shared" si="5"/>
        <v>2405.1932968400001</v>
      </c>
      <c r="I13" s="35">
        <v>778.21139676999996</v>
      </c>
      <c r="J13" s="35">
        <f t="shared" si="6"/>
        <v>1626.9819000700002</v>
      </c>
      <c r="K13" s="35">
        <v>752.03846900999997</v>
      </c>
      <c r="L13" s="35">
        <v>644.91135302999999</v>
      </c>
      <c r="M13" s="35">
        <v>230.03207803000001</v>
      </c>
      <c r="N13" s="35">
        <f t="shared" si="7"/>
        <v>1326.75445115</v>
      </c>
      <c r="O13" s="35">
        <v>163.47054376</v>
      </c>
      <c r="P13" s="35">
        <f t="shared" si="8"/>
        <v>1163.28390739</v>
      </c>
      <c r="Q13" s="35">
        <v>647.54985052999996</v>
      </c>
      <c r="R13" s="35">
        <v>430.16290724999999</v>
      </c>
      <c r="S13" s="35">
        <v>85.571149610000006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3729.6665525400003</v>
      </c>
      <c r="C14" s="35">
        <f t="shared" si="0"/>
        <v>953.80897998</v>
      </c>
      <c r="D14" s="35">
        <f t="shared" si="1"/>
        <v>2775.8575725599999</v>
      </c>
      <c r="E14" s="35">
        <f t="shared" si="2"/>
        <v>1352.3610569299999</v>
      </c>
      <c r="F14" s="35">
        <f t="shared" si="3"/>
        <v>1082.74016798</v>
      </c>
      <c r="G14" s="35">
        <f t="shared" si="4"/>
        <v>340.75634765000001</v>
      </c>
      <c r="H14" s="35">
        <f t="shared" si="5"/>
        <v>2393.1742447000001</v>
      </c>
      <c r="I14" s="35">
        <v>786.43187144000001</v>
      </c>
      <c r="J14" s="35">
        <f t="shared" si="6"/>
        <v>1606.74237326</v>
      </c>
      <c r="K14" s="35">
        <v>720.5602887</v>
      </c>
      <c r="L14" s="35">
        <v>642.85362983000005</v>
      </c>
      <c r="M14" s="35">
        <v>243.32845473</v>
      </c>
      <c r="N14" s="35">
        <f t="shared" si="7"/>
        <v>1336.4923078399997</v>
      </c>
      <c r="O14" s="35">
        <v>167.37710853999999</v>
      </c>
      <c r="P14" s="35">
        <f t="shared" si="8"/>
        <v>1169.1151992999999</v>
      </c>
      <c r="Q14" s="35">
        <v>631.80076823000002</v>
      </c>
      <c r="R14" s="35">
        <v>439.88653814999998</v>
      </c>
      <c r="S14" s="35">
        <v>97.427892920000005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3815.7467873199998</v>
      </c>
      <c r="C15" s="35">
        <f t="shared" si="0"/>
        <v>977.32156458000009</v>
      </c>
      <c r="D15" s="35">
        <f t="shared" si="1"/>
        <v>2838.4252227400002</v>
      </c>
      <c r="E15" s="35">
        <f t="shared" si="2"/>
        <v>1373.5888255599998</v>
      </c>
      <c r="F15" s="35">
        <f t="shared" si="3"/>
        <v>1113.5956444999999</v>
      </c>
      <c r="G15" s="35">
        <f t="shared" si="4"/>
        <v>351.24075268000001</v>
      </c>
      <c r="H15" s="35">
        <f t="shared" si="5"/>
        <v>2471.9327299199999</v>
      </c>
      <c r="I15" s="35">
        <v>806.43175998000004</v>
      </c>
      <c r="J15" s="35">
        <f t="shared" si="6"/>
        <v>1665.50096994</v>
      </c>
      <c r="K15" s="35">
        <v>747.70873332999997</v>
      </c>
      <c r="L15" s="35">
        <v>666.81383853</v>
      </c>
      <c r="M15" s="35">
        <v>250.97839808000001</v>
      </c>
      <c r="N15" s="35">
        <f t="shared" si="7"/>
        <v>1343.8140573999999</v>
      </c>
      <c r="O15" s="35">
        <v>170.88980459999999</v>
      </c>
      <c r="P15" s="35">
        <f t="shared" si="8"/>
        <v>1172.9242528</v>
      </c>
      <c r="Q15" s="35">
        <v>625.88009222999995</v>
      </c>
      <c r="R15" s="35">
        <v>446.78180596999999</v>
      </c>
      <c r="S15" s="35">
        <v>100.26235459999999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3878.5585909499996</v>
      </c>
      <c r="C16" s="35">
        <f t="shared" si="0"/>
        <v>1032.8481036799999</v>
      </c>
      <c r="D16" s="35">
        <f t="shared" si="1"/>
        <v>2845.7104872700002</v>
      </c>
      <c r="E16" s="35">
        <f t="shared" si="2"/>
        <v>1357.2896104199999</v>
      </c>
      <c r="F16" s="35">
        <f t="shared" si="3"/>
        <v>1104.6480492999999</v>
      </c>
      <c r="G16" s="35">
        <f t="shared" si="4"/>
        <v>383.77282754999999</v>
      </c>
      <c r="H16" s="35">
        <f t="shared" si="5"/>
        <v>2501.1861189000001</v>
      </c>
      <c r="I16" s="35">
        <v>854.51866394000001</v>
      </c>
      <c r="J16" s="35">
        <f t="shared" si="6"/>
        <v>1646.66745496</v>
      </c>
      <c r="K16" s="35">
        <v>721.51057464999997</v>
      </c>
      <c r="L16" s="35">
        <v>643.78869943999996</v>
      </c>
      <c r="M16" s="35">
        <v>281.36818087</v>
      </c>
      <c r="N16" s="35">
        <f t="shared" si="7"/>
        <v>1377.3724720499999</v>
      </c>
      <c r="O16" s="35">
        <v>178.32943974</v>
      </c>
      <c r="P16" s="35">
        <f t="shared" si="8"/>
        <v>1199.0430323099999</v>
      </c>
      <c r="Q16" s="35">
        <v>635.77903576999995</v>
      </c>
      <c r="R16" s="35">
        <v>460.85934986000001</v>
      </c>
      <c r="S16" s="35">
        <v>102.40464668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3911.6690642699996</v>
      </c>
      <c r="C17" s="35">
        <f t="shared" si="0"/>
        <v>1016.8574084099999</v>
      </c>
      <c r="D17" s="35">
        <f t="shared" si="1"/>
        <v>2894.81165586</v>
      </c>
      <c r="E17" s="35">
        <f t="shared" si="2"/>
        <v>1345.26450503</v>
      </c>
      <c r="F17" s="35">
        <f t="shared" si="3"/>
        <v>1157.1112235800001</v>
      </c>
      <c r="G17" s="35">
        <f t="shared" si="4"/>
        <v>392.43592725000002</v>
      </c>
      <c r="H17" s="35">
        <f t="shared" si="5"/>
        <v>2531.0200350099999</v>
      </c>
      <c r="I17" s="35">
        <v>858.99046974999999</v>
      </c>
      <c r="J17" s="35">
        <f t="shared" si="6"/>
        <v>1672.02956526</v>
      </c>
      <c r="K17" s="35">
        <v>708.38010724000003</v>
      </c>
      <c r="L17" s="35">
        <v>680.01271337000003</v>
      </c>
      <c r="M17" s="35">
        <v>283.63674465000003</v>
      </c>
      <c r="N17" s="35">
        <f t="shared" si="7"/>
        <v>1380.6490292599999</v>
      </c>
      <c r="O17" s="35">
        <v>157.86693865999999</v>
      </c>
      <c r="P17" s="35">
        <f t="shared" si="8"/>
        <v>1222.7820905999999</v>
      </c>
      <c r="Q17" s="35">
        <v>636.88439778999998</v>
      </c>
      <c r="R17" s="35">
        <v>477.09851020999997</v>
      </c>
      <c r="S17" s="35">
        <v>108.79918259999999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3775.2934733399998</v>
      </c>
      <c r="C18" s="35">
        <f t="shared" si="0"/>
        <v>972.67959347999999</v>
      </c>
      <c r="D18" s="35">
        <f t="shared" si="1"/>
        <v>2802.6138798600005</v>
      </c>
      <c r="E18" s="35">
        <f t="shared" si="2"/>
        <v>1261.0094151799999</v>
      </c>
      <c r="F18" s="35">
        <f t="shared" si="3"/>
        <v>1166.55915235</v>
      </c>
      <c r="G18" s="35">
        <f t="shared" si="4"/>
        <v>375.04531233</v>
      </c>
      <c r="H18" s="35">
        <f t="shared" si="5"/>
        <v>2426.1052887400001</v>
      </c>
      <c r="I18" s="35">
        <v>819.55587832000003</v>
      </c>
      <c r="J18" s="35">
        <f t="shared" si="6"/>
        <v>1606.5494104200002</v>
      </c>
      <c r="K18" s="35">
        <v>651.02511189999996</v>
      </c>
      <c r="L18" s="35">
        <v>679.41490108000005</v>
      </c>
      <c r="M18" s="35">
        <v>276.10939744000001</v>
      </c>
      <c r="N18" s="35">
        <f t="shared" si="7"/>
        <v>1349.1881846000001</v>
      </c>
      <c r="O18" s="35">
        <v>153.12371515999999</v>
      </c>
      <c r="P18" s="35">
        <f t="shared" si="8"/>
        <v>1196.06446944</v>
      </c>
      <c r="Q18" s="35">
        <v>609.98430327999995</v>
      </c>
      <c r="R18" s="35">
        <v>487.14425126999998</v>
      </c>
      <c r="S18" s="35">
        <v>98.935914890000006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3750.8509490700003</v>
      </c>
      <c r="C19" s="35">
        <f t="shared" si="0"/>
        <v>941.41801743000008</v>
      </c>
      <c r="D19" s="35">
        <f t="shared" si="1"/>
        <v>2809.4329316399999</v>
      </c>
      <c r="E19" s="35">
        <f t="shared" si="2"/>
        <v>1250.13512709</v>
      </c>
      <c r="F19" s="35">
        <f t="shared" si="3"/>
        <v>1175.87924576</v>
      </c>
      <c r="G19" s="35">
        <f t="shared" si="4"/>
        <v>383.41855879000002</v>
      </c>
      <c r="H19" s="35">
        <f t="shared" si="5"/>
        <v>2404.7613189600002</v>
      </c>
      <c r="I19" s="35">
        <v>790.60465365000005</v>
      </c>
      <c r="J19" s="35">
        <f t="shared" si="6"/>
        <v>1614.1566653100001</v>
      </c>
      <c r="K19" s="35">
        <v>638.79973699000004</v>
      </c>
      <c r="L19" s="35">
        <v>691.33440936</v>
      </c>
      <c r="M19" s="35">
        <v>284.02251896000001</v>
      </c>
      <c r="N19" s="35">
        <f t="shared" si="7"/>
        <v>1346.0896301099999</v>
      </c>
      <c r="O19" s="35">
        <v>150.81336378</v>
      </c>
      <c r="P19" s="35">
        <f t="shared" si="8"/>
        <v>1195.27626633</v>
      </c>
      <c r="Q19" s="35">
        <v>611.33539010000004</v>
      </c>
      <c r="R19" s="35">
        <v>484.54483640000001</v>
      </c>
      <c r="S19" s="35">
        <v>99.396039830000007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3781.0627859000006</v>
      </c>
      <c r="C20" s="35">
        <f t="shared" si="0"/>
        <v>937.47983879000003</v>
      </c>
      <c r="D20" s="35">
        <f t="shared" si="1"/>
        <v>2843.5829471100001</v>
      </c>
      <c r="E20" s="35">
        <f t="shared" si="2"/>
        <v>1258.34324141</v>
      </c>
      <c r="F20" s="35">
        <f t="shared" si="3"/>
        <v>1191.35334736</v>
      </c>
      <c r="G20" s="35">
        <f t="shared" si="4"/>
        <v>393.88635834000002</v>
      </c>
      <c r="H20" s="35">
        <f t="shared" si="5"/>
        <v>2409.3507382799999</v>
      </c>
      <c r="I20" s="35">
        <v>791.56264886999998</v>
      </c>
      <c r="J20" s="35">
        <f t="shared" si="6"/>
        <v>1617.7880894099999</v>
      </c>
      <c r="K20" s="35">
        <v>633.16670227999998</v>
      </c>
      <c r="L20" s="35">
        <v>695.97778767</v>
      </c>
      <c r="M20" s="35">
        <v>288.64359946000002</v>
      </c>
      <c r="N20" s="35">
        <f t="shared" si="7"/>
        <v>1371.7120476200002</v>
      </c>
      <c r="O20" s="35">
        <v>145.91718992</v>
      </c>
      <c r="P20" s="35">
        <f t="shared" si="8"/>
        <v>1225.7948577000002</v>
      </c>
      <c r="Q20" s="35">
        <v>625.17653913000004</v>
      </c>
      <c r="R20" s="35">
        <v>495.37555968999999</v>
      </c>
      <c r="S20" s="35">
        <v>105.24275888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4427.2305453700001</v>
      </c>
      <c r="C21" s="35">
        <f t="shared" si="0"/>
        <v>1556.47037548</v>
      </c>
      <c r="D21" s="35">
        <f t="shared" si="1"/>
        <v>2870.7601698899998</v>
      </c>
      <c r="E21" s="35">
        <f t="shared" si="2"/>
        <v>1334.0124118799999</v>
      </c>
      <c r="F21" s="35">
        <f t="shared" si="3"/>
        <v>1129.0543980299999</v>
      </c>
      <c r="G21" s="35">
        <f t="shared" si="4"/>
        <v>407.69335998000003</v>
      </c>
      <c r="H21" s="35">
        <f t="shared" si="5"/>
        <v>3058.3773731900001</v>
      </c>
      <c r="I21" s="35">
        <v>1418.73385235</v>
      </c>
      <c r="J21" s="35">
        <f t="shared" si="6"/>
        <v>1639.6435208400001</v>
      </c>
      <c r="K21" s="35">
        <v>696.42499193000003</v>
      </c>
      <c r="L21" s="35">
        <v>646.51884238000002</v>
      </c>
      <c r="M21" s="35">
        <v>296.69968653000001</v>
      </c>
      <c r="N21" s="35">
        <f t="shared" si="7"/>
        <v>1368.85317218</v>
      </c>
      <c r="O21" s="35">
        <v>137.73652312999999</v>
      </c>
      <c r="P21" s="35">
        <f t="shared" si="8"/>
        <v>1231.11664905</v>
      </c>
      <c r="Q21" s="35">
        <v>637.58741995000003</v>
      </c>
      <c r="R21" s="35">
        <v>482.53555564999999</v>
      </c>
      <c r="S21" s="35">
        <v>110.99367345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3887.9941221199997</v>
      </c>
      <c r="C22" s="35">
        <f t="shared" si="0"/>
        <v>912.31999861999998</v>
      </c>
      <c r="D22" s="35">
        <f t="shared" si="1"/>
        <v>2975.6741235</v>
      </c>
      <c r="E22" s="35">
        <f t="shared" si="2"/>
        <v>1452.5636645300001</v>
      </c>
      <c r="F22" s="35">
        <f t="shared" si="3"/>
        <v>1167.7401842500001</v>
      </c>
      <c r="G22" s="35">
        <f t="shared" si="4"/>
        <v>355.37027472</v>
      </c>
      <c r="H22" s="35">
        <f t="shared" si="5"/>
        <v>2505.4712889800003</v>
      </c>
      <c r="I22" s="35">
        <v>780.36665005999998</v>
      </c>
      <c r="J22" s="35">
        <f t="shared" si="6"/>
        <v>1725.1046389200001</v>
      </c>
      <c r="K22" s="35">
        <v>803.90800721000005</v>
      </c>
      <c r="L22" s="35">
        <v>669.65789150000001</v>
      </c>
      <c r="M22" s="35">
        <v>251.53874020999999</v>
      </c>
      <c r="N22" s="35">
        <f t="shared" si="7"/>
        <v>1382.5228331400001</v>
      </c>
      <c r="O22" s="35">
        <v>131.95334855999999</v>
      </c>
      <c r="P22" s="35">
        <f t="shared" si="8"/>
        <v>1250.5694845800001</v>
      </c>
      <c r="Q22" s="35">
        <v>648.65565732000005</v>
      </c>
      <c r="R22" s="35">
        <v>498.08229275000002</v>
      </c>
      <c r="S22" s="35">
        <v>103.83153451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3990.0435868299996</v>
      </c>
      <c r="C23" s="35">
        <f t="shared" si="0"/>
        <v>918.01311575</v>
      </c>
      <c r="D23" s="35">
        <f t="shared" si="1"/>
        <v>3072.0304710800001</v>
      </c>
      <c r="E23" s="35">
        <f t="shared" si="2"/>
        <v>1542.6827065500001</v>
      </c>
      <c r="F23" s="35">
        <f t="shared" si="3"/>
        <v>1169.8532949600001</v>
      </c>
      <c r="G23" s="35">
        <f t="shared" si="4"/>
        <v>359.49446956999998</v>
      </c>
      <c r="H23" s="35">
        <f t="shared" si="5"/>
        <v>2572.2869269900002</v>
      </c>
      <c r="I23" s="35">
        <v>787.39759545000004</v>
      </c>
      <c r="J23" s="35">
        <f t="shared" si="6"/>
        <v>1784.8893315400001</v>
      </c>
      <c r="K23" s="35">
        <v>868.17814363000002</v>
      </c>
      <c r="L23" s="35">
        <v>663.11322626000003</v>
      </c>
      <c r="M23" s="35">
        <v>253.59796165</v>
      </c>
      <c r="N23" s="35">
        <f t="shared" si="7"/>
        <v>1417.7566598400001</v>
      </c>
      <c r="O23" s="35">
        <v>130.61552029999999</v>
      </c>
      <c r="P23" s="35">
        <f t="shared" si="8"/>
        <v>1287.14113954</v>
      </c>
      <c r="Q23" s="35">
        <v>674.50456292000001</v>
      </c>
      <c r="R23" s="35">
        <v>506.74006869999999</v>
      </c>
      <c r="S23" s="35">
        <v>105.89650792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4103.7812304399995</v>
      </c>
      <c r="C24" s="35">
        <f t="shared" si="0"/>
        <v>947.42027982000002</v>
      </c>
      <c r="D24" s="35">
        <f t="shared" si="1"/>
        <v>3156.3609506199996</v>
      </c>
      <c r="E24" s="35">
        <f t="shared" si="2"/>
        <v>1604.03335255</v>
      </c>
      <c r="F24" s="35">
        <f t="shared" si="3"/>
        <v>1187.96896343</v>
      </c>
      <c r="G24" s="35">
        <f t="shared" si="4"/>
        <v>364.35863463999999</v>
      </c>
      <c r="H24" s="35">
        <f t="shared" si="5"/>
        <v>2654.6729386399998</v>
      </c>
      <c r="I24" s="35">
        <v>815.67083516000002</v>
      </c>
      <c r="J24" s="35">
        <f t="shared" si="6"/>
        <v>1839.0021034799997</v>
      </c>
      <c r="K24" s="35">
        <v>915.78627948999997</v>
      </c>
      <c r="L24" s="35">
        <v>665.29521659</v>
      </c>
      <c r="M24" s="35">
        <v>257.92060739999999</v>
      </c>
      <c r="N24" s="35">
        <f t="shared" si="7"/>
        <v>1449.1082917999997</v>
      </c>
      <c r="O24" s="35">
        <v>131.74944465999999</v>
      </c>
      <c r="P24" s="35">
        <f t="shared" si="8"/>
        <v>1317.3588471399999</v>
      </c>
      <c r="Q24" s="35">
        <v>688.24707306000005</v>
      </c>
      <c r="R24" s="35">
        <v>522.67374684000004</v>
      </c>
      <c r="S24" s="35">
        <v>106.43802724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4159.6365587</v>
      </c>
      <c r="C25" s="35">
        <f t="shared" si="0"/>
        <v>945.57704436000006</v>
      </c>
      <c r="D25" s="35">
        <f t="shared" si="1"/>
        <v>3214.0595143399996</v>
      </c>
      <c r="E25" s="35">
        <f t="shared" si="2"/>
        <v>1656.8119016000001</v>
      </c>
      <c r="F25" s="35">
        <f t="shared" si="3"/>
        <v>1189.8399223399999</v>
      </c>
      <c r="G25" s="35">
        <f t="shared" si="4"/>
        <v>367.40769039999998</v>
      </c>
      <c r="H25" s="35">
        <f t="shared" si="5"/>
        <v>2710.3015585200001</v>
      </c>
      <c r="I25" s="35">
        <v>817.94651465000004</v>
      </c>
      <c r="J25" s="35">
        <f t="shared" si="6"/>
        <v>1892.3550438699999</v>
      </c>
      <c r="K25" s="35">
        <v>957.53989002000003</v>
      </c>
      <c r="L25" s="35">
        <v>671.84178027999997</v>
      </c>
      <c r="M25" s="35">
        <v>262.97337356999998</v>
      </c>
      <c r="N25" s="35">
        <f t="shared" si="7"/>
        <v>1449.33500018</v>
      </c>
      <c r="O25" s="35">
        <v>127.63052971</v>
      </c>
      <c r="P25" s="35">
        <f t="shared" si="8"/>
        <v>1321.7044704699999</v>
      </c>
      <c r="Q25" s="35">
        <v>699.27201158000003</v>
      </c>
      <c r="R25" s="35">
        <v>517.99814205999996</v>
      </c>
      <c r="S25" s="35">
        <v>104.43431683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4293.7826902100005</v>
      </c>
      <c r="C26" s="35">
        <f t="shared" si="0"/>
        <v>990.73767394000004</v>
      </c>
      <c r="D26" s="35">
        <f t="shared" si="1"/>
        <v>3303.0450162699999</v>
      </c>
      <c r="E26" s="35">
        <f t="shared" si="2"/>
        <v>1727.1660364100001</v>
      </c>
      <c r="F26" s="35">
        <f t="shared" si="3"/>
        <v>1204.95079375</v>
      </c>
      <c r="G26" s="35">
        <f t="shared" si="4"/>
        <v>370.92818611000001</v>
      </c>
      <c r="H26" s="35">
        <f t="shared" si="5"/>
        <v>2823.00175313</v>
      </c>
      <c r="I26" s="35">
        <v>860.95674854000004</v>
      </c>
      <c r="J26" s="35">
        <f t="shared" si="6"/>
        <v>1962.04500459</v>
      </c>
      <c r="K26" s="35">
        <v>1014.76704168</v>
      </c>
      <c r="L26" s="35">
        <v>681.54171479000001</v>
      </c>
      <c r="M26" s="35">
        <v>265.73624812000003</v>
      </c>
      <c r="N26" s="35">
        <f t="shared" si="7"/>
        <v>1470.7809370800001</v>
      </c>
      <c r="O26" s="35">
        <v>129.7809254</v>
      </c>
      <c r="P26" s="35">
        <f t="shared" si="8"/>
        <v>1341.0000116800002</v>
      </c>
      <c r="Q26" s="35">
        <v>712.39899473000003</v>
      </c>
      <c r="R26" s="35">
        <v>523.40907895999999</v>
      </c>
      <c r="S26" s="35">
        <v>105.19193799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4299.8490399000002</v>
      </c>
      <c r="C27" s="35">
        <f t="shared" si="0"/>
        <v>987.71015274000001</v>
      </c>
      <c r="D27" s="35">
        <f t="shared" si="1"/>
        <v>3312.1388871600002</v>
      </c>
      <c r="E27" s="35">
        <f t="shared" si="2"/>
        <v>1742.10990004</v>
      </c>
      <c r="F27" s="35">
        <f t="shared" si="3"/>
        <v>1201.7936666800001</v>
      </c>
      <c r="G27" s="35">
        <f t="shared" si="4"/>
        <v>368.23532044000001</v>
      </c>
      <c r="H27" s="35">
        <f t="shared" si="5"/>
        <v>2840.0140990099999</v>
      </c>
      <c r="I27" s="35">
        <v>857.43405718999998</v>
      </c>
      <c r="J27" s="35">
        <f t="shared" si="6"/>
        <v>1982.5800418199999</v>
      </c>
      <c r="K27" s="35">
        <v>1031.81889282</v>
      </c>
      <c r="L27" s="35">
        <v>684.68494760999999</v>
      </c>
      <c r="M27" s="35">
        <v>266.07620138999999</v>
      </c>
      <c r="N27" s="35">
        <f t="shared" si="7"/>
        <v>1459.8349408900001</v>
      </c>
      <c r="O27" s="35">
        <v>130.27609555000001</v>
      </c>
      <c r="P27" s="35">
        <f t="shared" si="8"/>
        <v>1329.5588453400001</v>
      </c>
      <c r="Q27" s="35">
        <v>710.29100721999998</v>
      </c>
      <c r="R27" s="35">
        <v>517.10871907000001</v>
      </c>
      <c r="S27" s="35">
        <v>102.15911905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4382.6880805000001</v>
      </c>
      <c r="C28" s="35">
        <f t="shared" si="0"/>
        <v>1045.03022313</v>
      </c>
      <c r="D28" s="35">
        <f t="shared" si="1"/>
        <v>3337.6578573699999</v>
      </c>
      <c r="E28" s="35">
        <f t="shared" si="2"/>
        <v>1752.6023177100001</v>
      </c>
      <c r="F28" s="35">
        <f t="shared" si="3"/>
        <v>1220.0545127400001</v>
      </c>
      <c r="G28" s="35">
        <f t="shared" si="4"/>
        <v>365.00102692000002</v>
      </c>
      <c r="H28" s="35">
        <f t="shared" si="5"/>
        <v>2889.95508892</v>
      </c>
      <c r="I28" s="35">
        <v>911.18675189999999</v>
      </c>
      <c r="J28" s="35">
        <f t="shared" si="6"/>
        <v>1978.7683370199998</v>
      </c>
      <c r="K28" s="35">
        <v>1020.62704062</v>
      </c>
      <c r="L28" s="35">
        <v>695.24396769999998</v>
      </c>
      <c r="M28" s="35">
        <v>262.8973287</v>
      </c>
      <c r="N28" s="35">
        <f t="shared" si="7"/>
        <v>1492.7329915799999</v>
      </c>
      <c r="O28" s="35">
        <v>133.84347123000001</v>
      </c>
      <c r="P28" s="35">
        <f t="shared" si="8"/>
        <v>1358.8895203499999</v>
      </c>
      <c r="Q28" s="35">
        <v>731.97527708999996</v>
      </c>
      <c r="R28" s="35">
        <v>524.81054503999997</v>
      </c>
      <c r="S28" s="35">
        <v>102.10369822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4433.5217339499995</v>
      </c>
      <c r="C29" s="35">
        <f t="shared" si="0"/>
        <v>1060.5757935700001</v>
      </c>
      <c r="D29" s="35">
        <f t="shared" si="1"/>
        <v>3372.9459403800001</v>
      </c>
      <c r="E29" s="35">
        <f t="shared" si="2"/>
        <v>1730.91163009</v>
      </c>
      <c r="F29" s="35">
        <f t="shared" si="3"/>
        <v>1255.5835056800001</v>
      </c>
      <c r="G29" s="35">
        <f t="shared" si="4"/>
        <v>386.45080461000003</v>
      </c>
      <c r="H29" s="35">
        <f t="shared" si="5"/>
        <v>2894.5468109900003</v>
      </c>
      <c r="I29" s="35">
        <v>919.97407939000004</v>
      </c>
      <c r="J29" s="35">
        <f t="shared" si="6"/>
        <v>1974.5727316000002</v>
      </c>
      <c r="K29" s="35">
        <v>1018.46743936</v>
      </c>
      <c r="L29" s="35">
        <v>694.53675090000002</v>
      </c>
      <c r="M29" s="35">
        <v>261.56854134000002</v>
      </c>
      <c r="N29" s="35">
        <f t="shared" si="7"/>
        <v>1538.9749229600002</v>
      </c>
      <c r="O29" s="35">
        <v>140.60171417999999</v>
      </c>
      <c r="P29" s="35">
        <f t="shared" si="8"/>
        <v>1398.3732087800001</v>
      </c>
      <c r="Q29" s="35">
        <v>712.44419072999995</v>
      </c>
      <c r="R29" s="35">
        <v>561.04675478000001</v>
      </c>
      <c r="S29" s="35">
        <v>124.88226327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4501.5109539200002</v>
      </c>
      <c r="C30" s="35">
        <f t="shared" si="0"/>
        <v>1059.46794819</v>
      </c>
      <c r="D30" s="35">
        <f t="shared" si="1"/>
        <v>3442.04300573</v>
      </c>
      <c r="E30" s="35">
        <f t="shared" si="2"/>
        <v>1753.3239493900001</v>
      </c>
      <c r="F30" s="35">
        <f t="shared" si="3"/>
        <v>1283.59569852</v>
      </c>
      <c r="G30" s="35">
        <f t="shared" si="4"/>
        <v>405.12335782000002</v>
      </c>
      <c r="H30" s="35">
        <f t="shared" si="5"/>
        <v>2896.9124628900004</v>
      </c>
      <c r="I30" s="35">
        <v>914.11596722000002</v>
      </c>
      <c r="J30" s="35">
        <f t="shared" si="6"/>
        <v>1982.7964956700002</v>
      </c>
      <c r="K30" s="35">
        <v>1037.8383020900001</v>
      </c>
      <c r="L30" s="35">
        <v>685.26030075999995</v>
      </c>
      <c r="M30" s="35">
        <v>259.69789281999999</v>
      </c>
      <c r="N30" s="35">
        <f t="shared" si="7"/>
        <v>1604.5984910299999</v>
      </c>
      <c r="O30" s="35">
        <v>145.35198097</v>
      </c>
      <c r="P30" s="35">
        <f t="shared" si="8"/>
        <v>1459.24651006</v>
      </c>
      <c r="Q30" s="35">
        <v>715.48564729999998</v>
      </c>
      <c r="R30" s="35">
        <v>598.33539775999998</v>
      </c>
      <c r="S30" s="35">
        <v>145.425465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4588.9622765499998</v>
      </c>
      <c r="C31" s="35">
        <f t="shared" si="0"/>
        <v>1057.03481005</v>
      </c>
      <c r="D31" s="35">
        <f t="shared" si="1"/>
        <v>3531.9274665000003</v>
      </c>
      <c r="E31" s="35">
        <f t="shared" si="2"/>
        <v>1763.4652176199997</v>
      </c>
      <c r="F31" s="35">
        <f t="shared" si="3"/>
        <v>1331.0272408800001</v>
      </c>
      <c r="G31" s="35">
        <f t="shared" si="4"/>
        <v>437.43500800000004</v>
      </c>
      <c r="H31" s="35">
        <f t="shared" si="5"/>
        <v>2889.1997579499998</v>
      </c>
      <c r="I31" s="35">
        <v>913.69134692</v>
      </c>
      <c r="J31" s="35">
        <f t="shared" si="6"/>
        <v>1975.5084110299999</v>
      </c>
      <c r="K31" s="35">
        <v>1032.6309133499999</v>
      </c>
      <c r="L31" s="35">
        <v>680.68033058000003</v>
      </c>
      <c r="M31" s="35">
        <v>262.1971671</v>
      </c>
      <c r="N31" s="35">
        <f t="shared" si="7"/>
        <v>1699.7625186</v>
      </c>
      <c r="O31" s="35">
        <v>143.34346313</v>
      </c>
      <c r="P31" s="35">
        <f t="shared" si="8"/>
        <v>1556.4190554700001</v>
      </c>
      <c r="Q31" s="35">
        <v>730.83430426999996</v>
      </c>
      <c r="R31" s="35">
        <v>650.34691029999999</v>
      </c>
      <c r="S31" s="35">
        <v>175.23784090000001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4680.2789477000006</v>
      </c>
      <c r="C32" s="35">
        <f t="shared" si="0"/>
        <v>1076.32001206</v>
      </c>
      <c r="D32" s="35">
        <f t="shared" si="1"/>
        <v>3603.9589356400002</v>
      </c>
      <c r="E32" s="35">
        <f t="shared" si="2"/>
        <v>1777.03698257</v>
      </c>
      <c r="F32" s="35">
        <f t="shared" si="3"/>
        <v>1364.6987984899999</v>
      </c>
      <c r="G32" s="35">
        <f t="shared" si="4"/>
        <v>462.22315457999997</v>
      </c>
      <c r="H32" s="35">
        <f t="shared" si="5"/>
        <v>2906.5298710100001</v>
      </c>
      <c r="I32" s="35">
        <v>917.58737484000005</v>
      </c>
      <c r="J32" s="35">
        <f t="shared" si="6"/>
        <v>1988.9424961699999</v>
      </c>
      <c r="K32" s="35">
        <v>1049.35676855</v>
      </c>
      <c r="L32" s="35">
        <v>676.08009205999997</v>
      </c>
      <c r="M32" s="35">
        <v>263.50563555999997</v>
      </c>
      <c r="N32" s="35">
        <f t="shared" si="7"/>
        <v>1773.74907669</v>
      </c>
      <c r="O32" s="35">
        <v>158.73263721999999</v>
      </c>
      <c r="P32" s="35">
        <f t="shared" si="8"/>
        <v>1615.01643947</v>
      </c>
      <c r="Q32" s="35">
        <v>727.68021401999999</v>
      </c>
      <c r="R32" s="35">
        <v>688.61870642999997</v>
      </c>
      <c r="S32" s="35">
        <v>198.71751902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4780.3072529199999</v>
      </c>
      <c r="C33" s="35">
        <f t="shared" si="0"/>
        <v>1055.02632864</v>
      </c>
      <c r="D33" s="35">
        <f t="shared" si="1"/>
        <v>3725.2809242799995</v>
      </c>
      <c r="E33" s="35">
        <f t="shared" si="2"/>
        <v>1853.10073061</v>
      </c>
      <c r="F33" s="35">
        <f t="shared" si="3"/>
        <v>1386.3257133100001</v>
      </c>
      <c r="G33" s="35">
        <f t="shared" si="4"/>
        <v>485.85448035999997</v>
      </c>
      <c r="H33" s="35">
        <f t="shared" si="5"/>
        <v>2940.0944390899999</v>
      </c>
      <c r="I33" s="35">
        <v>899.40285548999998</v>
      </c>
      <c r="J33" s="35">
        <f t="shared" si="6"/>
        <v>2040.6915835999998</v>
      </c>
      <c r="K33" s="35">
        <v>1103.9885850999999</v>
      </c>
      <c r="L33" s="35">
        <v>668.49025042999995</v>
      </c>
      <c r="M33" s="35">
        <v>268.21274806999998</v>
      </c>
      <c r="N33" s="35">
        <f t="shared" si="7"/>
        <v>1840.21281383</v>
      </c>
      <c r="O33" s="35">
        <v>155.62347315</v>
      </c>
      <c r="P33" s="35">
        <f t="shared" si="8"/>
        <v>1684.5893406799999</v>
      </c>
      <c r="Q33" s="35">
        <v>749.11214551</v>
      </c>
      <c r="R33" s="35">
        <v>717.83546288000002</v>
      </c>
      <c r="S33" s="35">
        <v>217.64173228999999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4911.8294324599992</v>
      </c>
      <c r="C34" s="35">
        <f t="shared" si="0"/>
        <v>1062.7252773599998</v>
      </c>
      <c r="D34" s="35">
        <f t="shared" si="1"/>
        <v>3849.1041550999998</v>
      </c>
      <c r="E34" s="35">
        <f t="shared" si="2"/>
        <v>1883.4284716900002</v>
      </c>
      <c r="F34" s="35">
        <f t="shared" si="3"/>
        <v>1462.40147978</v>
      </c>
      <c r="G34" s="35">
        <f t="shared" si="4"/>
        <v>503.27420362999999</v>
      </c>
      <c r="H34" s="35">
        <f t="shared" si="5"/>
        <v>3059.6303555200002</v>
      </c>
      <c r="I34" s="35">
        <v>910.65704058999995</v>
      </c>
      <c r="J34" s="35">
        <f t="shared" si="6"/>
        <v>2148.97331493</v>
      </c>
      <c r="K34" s="35">
        <v>1187.5814827900001</v>
      </c>
      <c r="L34" s="35">
        <v>685.93709379999996</v>
      </c>
      <c r="M34" s="35">
        <v>275.45473834000001</v>
      </c>
      <c r="N34" s="35">
        <f t="shared" si="7"/>
        <v>1852.1990769399999</v>
      </c>
      <c r="O34" s="35">
        <v>152.06823677</v>
      </c>
      <c r="P34" s="35">
        <f t="shared" si="8"/>
        <v>1700.1308401700001</v>
      </c>
      <c r="Q34" s="35">
        <v>695.84698890000004</v>
      </c>
      <c r="R34" s="35">
        <v>776.46438597999997</v>
      </c>
      <c r="S34" s="35">
        <v>227.81946529000001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5056.2086550000004</v>
      </c>
      <c r="C35" s="35">
        <f t="shared" si="0"/>
        <v>1044.4302068300001</v>
      </c>
      <c r="D35" s="35">
        <f t="shared" si="1"/>
        <v>4011.7784481699996</v>
      </c>
      <c r="E35" s="35">
        <f t="shared" si="2"/>
        <v>1987.1483171</v>
      </c>
      <c r="F35" s="35">
        <f t="shared" si="3"/>
        <v>1508.9270440400001</v>
      </c>
      <c r="G35" s="35">
        <f t="shared" si="4"/>
        <v>515.70308703000001</v>
      </c>
      <c r="H35" s="35">
        <f t="shared" si="5"/>
        <v>3161.68059021</v>
      </c>
      <c r="I35" s="35">
        <v>903.45836524000003</v>
      </c>
      <c r="J35" s="35">
        <f t="shared" si="6"/>
        <v>2258.2222249699998</v>
      </c>
      <c r="K35" s="35">
        <v>1271.29180481</v>
      </c>
      <c r="L35" s="35">
        <v>703.79773941999997</v>
      </c>
      <c r="M35" s="35">
        <v>283.13268074000001</v>
      </c>
      <c r="N35" s="35">
        <f t="shared" si="7"/>
        <v>1894.5280647899997</v>
      </c>
      <c r="O35" s="35">
        <v>140.97184159</v>
      </c>
      <c r="P35" s="35">
        <f t="shared" si="8"/>
        <v>1753.5562231999997</v>
      </c>
      <c r="Q35" s="35">
        <v>715.85651228999996</v>
      </c>
      <c r="R35" s="35">
        <v>805.12930461999997</v>
      </c>
      <c r="S35" s="35">
        <v>232.57040628999999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5096.4212505999994</v>
      </c>
      <c r="C36" s="35">
        <f t="shared" si="0"/>
        <v>1032.8612895200001</v>
      </c>
      <c r="D36" s="35">
        <f t="shared" si="1"/>
        <v>4063.55996108</v>
      </c>
      <c r="E36" s="35">
        <f t="shared" si="2"/>
        <v>1959.76842698</v>
      </c>
      <c r="F36" s="35">
        <f t="shared" si="3"/>
        <v>2052.258323</v>
      </c>
      <c r="G36" s="35">
        <f t="shared" si="4"/>
        <v>51.533211100000003</v>
      </c>
      <c r="H36" s="35">
        <f t="shared" si="5"/>
        <v>3233.35472308</v>
      </c>
      <c r="I36" s="35">
        <v>906.45799408000005</v>
      </c>
      <c r="J36" s="35">
        <f t="shared" si="6"/>
        <v>2326.8967290000001</v>
      </c>
      <c r="K36" s="35">
        <v>1288.94584158</v>
      </c>
      <c r="L36" s="35">
        <v>997.42297758999996</v>
      </c>
      <c r="M36" s="35">
        <v>40.527909829999999</v>
      </c>
      <c r="N36" s="35">
        <f t="shared" si="7"/>
        <v>1863.0665275199999</v>
      </c>
      <c r="O36" s="35">
        <v>126.40329543999999</v>
      </c>
      <c r="P36" s="35">
        <f t="shared" si="8"/>
        <v>1736.6632320799999</v>
      </c>
      <c r="Q36" s="35">
        <v>670.82258539999998</v>
      </c>
      <c r="R36" s="35">
        <v>1054.8353454099999</v>
      </c>
      <c r="S36" s="35">
        <v>11.00530127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5201.0156194300007</v>
      </c>
      <c r="C37" s="35">
        <f t="shared" si="0"/>
        <v>1075.51358848</v>
      </c>
      <c r="D37" s="35">
        <f t="shared" si="1"/>
        <v>4125.5020309500005</v>
      </c>
      <c r="E37" s="35">
        <f t="shared" si="2"/>
        <v>1968.1251456700002</v>
      </c>
      <c r="F37" s="35">
        <f t="shared" si="3"/>
        <v>2096.4374735700003</v>
      </c>
      <c r="G37" s="35">
        <f t="shared" si="4"/>
        <v>60.939411709999995</v>
      </c>
      <c r="H37" s="35">
        <f t="shared" si="5"/>
        <v>3353.1029059500006</v>
      </c>
      <c r="I37" s="35">
        <v>948.28281193999999</v>
      </c>
      <c r="J37" s="35">
        <f t="shared" si="6"/>
        <v>2404.8200940100005</v>
      </c>
      <c r="K37" s="35">
        <v>1320.8605756100001</v>
      </c>
      <c r="L37" s="35">
        <v>1028.6305815600001</v>
      </c>
      <c r="M37" s="35">
        <v>55.328936839999997</v>
      </c>
      <c r="N37" s="35">
        <f t="shared" si="7"/>
        <v>1847.9127134800001</v>
      </c>
      <c r="O37" s="35">
        <v>127.23077653999999</v>
      </c>
      <c r="P37" s="35">
        <f t="shared" si="8"/>
        <v>1720.68193694</v>
      </c>
      <c r="Q37" s="35">
        <v>647.26457005999998</v>
      </c>
      <c r="R37" s="35">
        <v>1067.80689201</v>
      </c>
      <c r="S37" s="35">
        <v>5.61047487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5287.2580887599997</v>
      </c>
      <c r="C38" s="35">
        <f t="shared" si="0"/>
        <v>1102.6636637399999</v>
      </c>
      <c r="D38" s="35">
        <f t="shared" si="1"/>
        <v>4184.59442502</v>
      </c>
      <c r="E38" s="35">
        <f t="shared" si="2"/>
        <v>1957.8946558600001</v>
      </c>
      <c r="F38" s="35">
        <f t="shared" si="3"/>
        <v>2161.4265400499999</v>
      </c>
      <c r="G38" s="35">
        <f t="shared" si="4"/>
        <v>65.273229110000003</v>
      </c>
      <c r="H38" s="35">
        <f t="shared" si="5"/>
        <v>3449.3237826100003</v>
      </c>
      <c r="I38" s="35">
        <v>977.58263595999995</v>
      </c>
      <c r="J38" s="35">
        <f t="shared" si="6"/>
        <v>2471.7411466500002</v>
      </c>
      <c r="K38" s="35">
        <v>1341.34160324</v>
      </c>
      <c r="L38" s="35">
        <v>1070.2659683100001</v>
      </c>
      <c r="M38" s="35">
        <v>60.133575100000002</v>
      </c>
      <c r="N38" s="35">
        <f t="shared" si="7"/>
        <v>1837.9343061499999</v>
      </c>
      <c r="O38" s="35">
        <v>125.08102778</v>
      </c>
      <c r="P38" s="35">
        <f t="shared" si="8"/>
        <v>1712.85327837</v>
      </c>
      <c r="Q38" s="35">
        <v>616.55305262000002</v>
      </c>
      <c r="R38" s="35">
        <v>1091.16057174</v>
      </c>
      <c r="S38" s="35">
        <v>5.1396540100000001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5337.49325056</v>
      </c>
      <c r="C39" s="35">
        <f t="shared" si="0"/>
        <v>1095.7949667400001</v>
      </c>
      <c r="D39" s="35">
        <f t="shared" si="1"/>
        <v>4241.6982838200001</v>
      </c>
      <c r="E39" s="35">
        <f t="shared" si="2"/>
        <v>1962.52274885</v>
      </c>
      <c r="F39" s="35">
        <f t="shared" si="3"/>
        <v>2207.9438780399996</v>
      </c>
      <c r="G39" s="35">
        <f t="shared" si="4"/>
        <v>71.23165693</v>
      </c>
      <c r="H39" s="35">
        <f t="shared" si="5"/>
        <v>3504.7141370900003</v>
      </c>
      <c r="I39" s="35">
        <v>970.41337566000004</v>
      </c>
      <c r="J39" s="35">
        <f t="shared" si="6"/>
        <v>2534.3007614300004</v>
      </c>
      <c r="K39" s="35">
        <v>1361.7173516400001</v>
      </c>
      <c r="L39" s="35">
        <v>1106.6850645899999</v>
      </c>
      <c r="M39" s="35">
        <v>65.898345199999994</v>
      </c>
      <c r="N39" s="35">
        <f t="shared" si="7"/>
        <v>1832.7791134699999</v>
      </c>
      <c r="O39" s="35">
        <v>125.38159108000001</v>
      </c>
      <c r="P39" s="35">
        <f t="shared" si="8"/>
        <v>1707.3975223899999</v>
      </c>
      <c r="Q39" s="35">
        <v>600.80539721000002</v>
      </c>
      <c r="R39" s="35">
        <v>1101.2588134499999</v>
      </c>
      <c r="S39" s="35">
        <v>5.3333117300000001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5488.1695426599999</v>
      </c>
      <c r="C40" s="35">
        <f t="shared" si="0"/>
        <v>1241.5143878199999</v>
      </c>
      <c r="D40" s="35">
        <f t="shared" si="1"/>
        <v>4246.6551548400003</v>
      </c>
      <c r="E40" s="35">
        <f t="shared" si="2"/>
        <v>1917.0471127599999</v>
      </c>
      <c r="F40" s="35">
        <f t="shared" si="3"/>
        <v>2257.9968788300002</v>
      </c>
      <c r="G40" s="35">
        <f t="shared" si="4"/>
        <v>71.611163250000004</v>
      </c>
      <c r="H40" s="35">
        <f t="shared" si="5"/>
        <v>3645.6808380900002</v>
      </c>
      <c r="I40" s="35">
        <v>1113.6459543799999</v>
      </c>
      <c r="J40" s="35">
        <f t="shared" si="6"/>
        <v>2532.03488371</v>
      </c>
      <c r="K40" s="35">
        <v>1327.99067208</v>
      </c>
      <c r="L40" s="35">
        <v>1137.39100783</v>
      </c>
      <c r="M40" s="35">
        <v>66.6532038</v>
      </c>
      <c r="N40" s="35">
        <f t="shared" si="7"/>
        <v>1842.4887045700002</v>
      </c>
      <c r="O40" s="35">
        <v>127.86843344</v>
      </c>
      <c r="P40" s="35">
        <f t="shared" si="8"/>
        <v>1714.6202711300002</v>
      </c>
      <c r="Q40" s="35">
        <v>589.05644068000004</v>
      </c>
      <c r="R40" s="35">
        <v>1120.605871</v>
      </c>
      <c r="S40" s="35">
        <v>4.9579594499999997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5513.9108293500003</v>
      </c>
      <c r="C41" s="35">
        <f t="shared" si="0"/>
        <v>1174.0215284400001</v>
      </c>
      <c r="D41" s="35">
        <f t="shared" si="1"/>
        <v>4339.8893009100002</v>
      </c>
      <c r="E41" s="35">
        <f t="shared" si="2"/>
        <v>1815.6854925600001</v>
      </c>
      <c r="F41" s="35">
        <f t="shared" si="3"/>
        <v>2446.8965253200004</v>
      </c>
      <c r="G41" s="35">
        <f t="shared" si="4"/>
        <v>77.307283030000008</v>
      </c>
      <c r="H41" s="35">
        <f t="shared" si="5"/>
        <v>3650.1227695699999</v>
      </c>
      <c r="I41" s="35">
        <v>1044.7692820300001</v>
      </c>
      <c r="J41" s="35">
        <f t="shared" si="6"/>
        <v>2605.3534875400001</v>
      </c>
      <c r="K41" s="35">
        <v>1355.96259691</v>
      </c>
      <c r="L41" s="35">
        <v>1177.6485495300001</v>
      </c>
      <c r="M41" s="35">
        <v>71.742341100000004</v>
      </c>
      <c r="N41" s="35">
        <f t="shared" si="7"/>
        <v>1863.7880597800001</v>
      </c>
      <c r="O41" s="35">
        <v>129.25224641</v>
      </c>
      <c r="P41" s="35">
        <f t="shared" si="8"/>
        <v>1734.5358133700001</v>
      </c>
      <c r="Q41" s="35">
        <v>459.72289565</v>
      </c>
      <c r="R41" s="35">
        <v>1269.2479757900001</v>
      </c>
      <c r="S41" s="35">
        <v>5.5649419299999998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5543.7957395199992</v>
      </c>
      <c r="C42" s="35">
        <f t="shared" si="0"/>
        <v>1118.4839652200001</v>
      </c>
      <c r="D42" s="35">
        <f t="shared" si="1"/>
        <v>4425.3117742999993</v>
      </c>
      <c r="E42" s="35">
        <f t="shared" si="2"/>
        <v>1820.62076557</v>
      </c>
      <c r="F42" s="35">
        <f t="shared" si="3"/>
        <v>2513.0694232699998</v>
      </c>
      <c r="G42" s="35">
        <f t="shared" si="4"/>
        <v>91.621585460000006</v>
      </c>
      <c r="H42" s="35">
        <f t="shared" si="5"/>
        <v>3660.0993846399997</v>
      </c>
      <c r="I42" s="35">
        <v>994.72968390000005</v>
      </c>
      <c r="J42" s="35">
        <f t="shared" si="6"/>
        <v>2665.3697007399996</v>
      </c>
      <c r="K42" s="35">
        <v>1369.47524694</v>
      </c>
      <c r="L42" s="35">
        <v>1209.71995214</v>
      </c>
      <c r="M42" s="35">
        <v>86.174501660000004</v>
      </c>
      <c r="N42" s="35">
        <f t="shared" si="7"/>
        <v>1883.6963548799999</v>
      </c>
      <c r="O42" s="35">
        <v>123.75428132</v>
      </c>
      <c r="P42" s="35">
        <f t="shared" si="8"/>
        <v>1759.9420735599999</v>
      </c>
      <c r="Q42" s="35">
        <v>451.14551863000003</v>
      </c>
      <c r="R42" s="35">
        <v>1303.34947113</v>
      </c>
      <c r="S42" s="35">
        <v>5.4470837999999997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5639.3955957000007</v>
      </c>
      <c r="C43" s="35">
        <f t="shared" si="0"/>
        <v>1123.2242887700002</v>
      </c>
      <c r="D43" s="35">
        <f t="shared" si="1"/>
        <v>4516.1713069300004</v>
      </c>
      <c r="E43" s="35">
        <f t="shared" si="2"/>
        <v>1842.9285372300001</v>
      </c>
      <c r="F43" s="35">
        <f t="shared" si="3"/>
        <v>2535.6685870400001</v>
      </c>
      <c r="G43" s="35">
        <f t="shared" si="4"/>
        <v>137.57418265999999</v>
      </c>
      <c r="H43" s="35">
        <f t="shared" si="5"/>
        <v>3735.7914822200005</v>
      </c>
      <c r="I43" s="35">
        <v>999.70960219000006</v>
      </c>
      <c r="J43" s="35">
        <f t="shared" si="6"/>
        <v>2736.0818800300003</v>
      </c>
      <c r="K43" s="35">
        <v>1396.9612587900001</v>
      </c>
      <c r="L43" s="35">
        <v>1207.36312739</v>
      </c>
      <c r="M43" s="35">
        <v>131.75749385</v>
      </c>
      <c r="N43" s="35">
        <f t="shared" si="7"/>
        <v>1903.60411348</v>
      </c>
      <c r="O43" s="35">
        <v>123.51468658</v>
      </c>
      <c r="P43" s="35">
        <f t="shared" si="8"/>
        <v>1780.0894269</v>
      </c>
      <c r="Q43" s="35">
        <v>445.96727843999997</v>
      </c>
      <c r="R43" s="35">
        <v>1328.3054596500001</v>
      </c>
      <c r="S43" s="35">
        <v>5.8166888099999996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5743.28807289</v>
      </c>
      <c r="C44" s="35">
        <f t="shared" si="0"/>
        <v>1094.59251973</v>
      </c>
      <c r="D44" s="35">
        <f t="shared" si="1"/>
        <v>4648.6955531599997</v>
      </c>
      <c r="E44" s="35">
        <f t="shared" si="2"/>
        <v>1899.17339148</v>
      </c>
      <c r="F44" s="35">
        <f t="shared" si="3"/>
        <v>2585.66360489</v>
      </c>
      <c r="G44" s="35">
        <f t="shared" si="4"/>
        <v>163.85855679000002</v>
      </c>
      <c r="H44" s="35">
        <f t="shared" si="5"/>
        <v>3841.3738296199999</v>
      </c>
      <c r="I44" s="35">
        <v>974.67838903999996</v>
      </c>
      <c r="J44" s="35">
        <f t="shared" si="6"/>
        <v>2866.6954405800002</v>
      </c>
      <c r="K44" s="35">
        <v>1461.83104033</v>
      </c>
      <c r="L44" s="35">
        <v>1246.6201634500001</v>
      </c>
      <c r="M44" s="35">
        <v>158.24423680000001</v>
      </c>
      <c r="N44" s="35">
        <f t="shared" si="7"/>
        <v>1901.91424327</v>
      </c>
      <c r="O44" s="35">
        <v>119.91413068999999</v>
      </c>
      <c r="P44" s="35">
        <f t="shared" si="8"/>
        <v>1782.0001125799999</v>
      </c>
      <c r="Q44" s="35">
        <v>437.34235115000001</v>
      </c>
      <c r="R44" s="35">
        <v>1339.0434414399999</v>
      </c>
      <c r="S44" s="35">
        <v>5.6143199900000003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5871.9792654799994</v>
      </c>
      <c r="C45" s="35">
        <f t="shared" si="0"/>
        <v>1129.7181570600001</v>
      </c>
      <c r="D45" s="35">
        <f t="shared" si="1"/>
        <v>4742.2611084199998</v>
      </c>
      <c r="E45" s="35">
        <f t="shared" si="2"/>
        <v>1915.4294532199999</v>
      </c>
      <c r="F45" s="35">
        <f t="shared" si="3"/>
        <v>2637.2180712999998</v>
      </c>
      <c r="G45" s="35">
        <f t="shared" si="4"/>
        <v>189.61358390000001</v>
      </c>
      <c r="H45" s="35">
        <f t="shared" si="5"/>
        <v>3965.2999016400004</v>
      </c>
      <c r="I45" s="35">
        <v>1008.66992444</v>
      </c>
      <c r="J45" s="35">
        <f t="shared" si="6"/>
        <v>2956.6299772000002</v>
      </c>
      <c r="K45" s="35">
        <v>1487.6111780599999</v>
      </c>
      <c r="L45" s="35">
        <v>1285.0988350099999</v>
      </c>
      <c r="M45" s="35">
        <v>183.91996413000001</v>
      </c>
      <c r="N45" s="35">
        <f t="shared" si="7"/>
        <v>1906.6793638399997</v>
      </c>
      <c r="O45" s="35">
        <v>121.04823261999999</v>
      </c>
      <c r="P45" s="35">
        <f t="shared" si="8"/>
        <v>1785.6311312199998</v>
      </c>
      <c r="Q45" s="35">
        <v>427.81827515999998</v>
      </c>
      <c r="R45" s="35">
        <v>1352.1192362899999</v>
      </c>
      <c r="S45" s="35">
        <v>5.6936197699999997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5961.5802779899996</v>
      </c>
      <c r="C46" s="35">
        <f t="shared" si="0"/>
        <v>1118.7525718500001</v>
      </c>
      <c r="D46" s="35">
        <f t="shared" si="1"/>
        <v>4842.8277061399995</v>
      </c>
      <c r="E46" s="35">
        <f t="shared" si="2"/>
        <v>1934.2368578800001</v>
      </c>
      <c r="F46" s="35">
        <f t="shared" si="3"/>
        <v>2687.5129005999997</v>
      </c>
      <c r="G46" s="35">
        <f t="shared" si="4"/>
        <v>221.07794766000001</v>
      </c>
      <c r="H46" s="35">
        <f t="shared" si="5"/>
        <v>4051.5228442999996</v>
      </c>
      <c r="I46" s="35">
        <v>997.34457775999999</v>
      </c>
      <c r="J46" s="35">
        <f t="shared" si="6"/>
        <v>3054.1782665399996</v>
      </c>
      <c r="K46" s="35">
        <v>1508.8570134500001</v>
      </c>
      <c r="L46" s="35">
        <v>1330.3406268599999</v>
      </c>
      <c r="M46" s="35">
        <v>214.98062623000001</v>
      </c>
      <c r="N46" s="35">
        <f t="shared" si="7"/>
        <v>1910.0574336900002</v>
      </c>
      <c r="O46" s="35">
        <v>121.40799409</v>
      </c>
      <c r="P46" s="35">
        <f t="shared" si="8"/>
        <v>1788.6494396000001</v>
      </c>
      <c r="Q46" s="35">
        <v>425.37984442999999</v>
      </c>
      <c r="R46" s="35">
        <v>1357.17227374</v>
      </c>
      <c r="S46" s="35">
        <v>6.09732143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5933.1699445499999</v>
      </c>
      <c r="C47" s="35">
        <f t="shared" si="0"/>
        <v>1033.81085899</v>
      </c>
      <c r="D47" s="35">
        <f t="shared" si="1"/>
        <v>4899.3590855600005</v>
      </c>
      <c r="E47" s="35">
        <f t="shared" si="2"/>
        <v>1916.2283913800002</v>
      </c>
      <c r="F47" s="35">
        <f t="shared" si="3"/>
        <v>2745.82208507</v>
      </c>
      <c r="G47" s="35">
        <f t="shared" si="4"/>
        <v>237.30860910999999</v>
      </c>
      <c r="H47" s="35">
        <f t="shared" si="5"/>
        <v>4049.6436378400003</v>
      </c>
      <c r="I47" s="35">
        <v>924.35352447000002</v>
      </c>
      <c r="J47" s="35">
        <f t="shared" si="6"/>
        <v>3125.2901133700002</v>
      </c>
      <c r="K47" s="35">
        <v>1494.5498199000001</v>
      </c>
      <c r="L47" s="35">
        <v>1399.75386916</v>
      </c>
      <c r="M47" s="35">
        <v>230.98642430999999</v>
      </c>
      <c r="N47" s="35">
        <f t="shared" si="7"/>
        <v>1883.52630671</v>
      </c>
      <c r="O47" s="35">
        <v>109.45733452</v>
      </c>
      <c r="P47" s="35">
        <f t="shared" si="8"/>
        <v>1774.0689721900001</v>
      </c>
      <c r="Q47" s="35">
        <v>421.67857148000002</v>
      </c>
      <c r="R47" s="35">
        <v>1346.0682159099999</v>
      </c>
      <c r="S47" s="35">
        <v>6.3221847999999996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6000.2890864399997</v>
      </c>
      <c r="C48" s="35">
        <f t="shared" si="0"/>
        <v>928.04405210999994</v>
      </c>
      <c r="D48" s="35">
        <f t="shared" si="1"/>
        <v>5072.2450343300006</v>
      </c>
      <c r="E48" s="35">
        <f t="shared" si="2"/>
        <v>1854.87891687</v>
      </c>
      <c r="F48" s="35">
        <f t="shared" si="3"/>
        <v>2924.9556646199999</v>
      </c>
      <c r="G48" s="35">
        <f t="shared" si="4"/>
        <v>292.41045283999995</v>
      </c>
      <c r="H48" s="35">
        <f t="shared" si="5"/>
        <v>3780.36186675</v>
      </c>
      <c r="I48" s="35">
        <v>788.41550907999999</v>
      </c>
      <c r="J48" s="35">
        <f t="shared" si="6"/>
        <v>2991.94635767</v>
      </c>
      <c r="K48" s="35">
        <v>1367.4945962700001</v>
      </c>
      <c r="L48" s="35">
        <v>1339.6337616999999</v>
      </c>
      <c r="M48" s="35">
        <v>284.81799969999997</v>
      </c>
      <c r="N48" s="35">
        <f t="shared" si="7"/>
        <v>2219.9272196900001</v>
      </c>
      <c r="O48" s="35">
        <v>139.62854303</v>
      </c>
      <c r="P48" s="35">
        <f t="shared" si="8"/>
        <v>2080.2986766600002</v>
      </c>
      <c r="Q48" s="35">
        <v>487.38432060000002</v>
      </c>
      <c r="R48" s="35">
        <v>1585.32190292</v>
      </c>
      <c r="S48" s="35">
        <v>7.5924531399999999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5864.0204475500004</v>
      </c>
      <c r="C49" s="35">
        <f t="shared" si="0"/>
        <v>994.66598107000004</v>
      </c>
      <c r="D49" s="35">
        <f t="shared" si="1"/>
        <v>4869.3544664799992</v>
      </c>
      <c r="E49" s="35">
        <f t="shared" si="2"/>
        <v>1743.87673197</v>
      </c>
      <c r="F49" s="35">
        <f t="shared" si="3"/>
        <v>2843.7653799499999</v>
      </c>
      <c r="G49" s="35">
        <f t="shared" si="4"/>
        <v>281.71235455999999</v>
      </c>
      <c r="H49" s="35">
        <f t="shared" si="5"/>
        <v>3621.4453395399996</v>
      </c>
      <c r="I49" s="35">
        <v>784.40986767000004</v>
      </c>
      <c r="J49" s="35">
        <f t="shared" si="6"/>
        <v>2837.0354718699996</v>
      </c>
      <c r="K49" s="35">
        <v>1279.4484163699999</v>
      </c>
      <c r="L49" s="35">
        <v>1283.8982625199999</v>
      </c>
      <c r="M49" s="35">
        <v>273.68879298000002</v>
      </c>
      <c r="N49" s="35">
        <f t="shared" si="7"/>
        <v>2242.5751080099999</v>
      </c>
      <c r="O49" s="35">
        <v>210.2561134</v>
      </c>
      <c r="P49" s="35">
        <f t="shared" si="8"/>
        <v>2032.3189946099999</v>
      </c>
      <c r="Q49" s="35">
        <v>464.42831560000002</v>
      </c>
      <c r="R49" s="35">
        <v>1559.86711743</v>
      </c>
      <c r="S49" s="35">
        <v>8.0235615800000009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5898.9477329000001</v>
      </c>
      <c r="C50" s="35">
        <f t="shared" si="0"/>
        <v>1111.32939205</v>
      </c>
      <c r="D50" s="35">
        <f t="shared" si="1"/>
        <v>4787.6183408500001</v>
      </c>
      <c r="E50" s="35">
        <f t="shared" si="2"/>
        <v>1793.8425814900002</v>
      </c>
      <c r="F50" s="35">
        <f t="shared" si="3"/>
        <v>2713.57663396</v>
      </c>
      <c r="G50" s="35">
        <f t="shared" si="4"/>
        <v>280.19912539999996</v>
      </c>
      <c r="H50" s="35">
        <f t="shared" si="5"/>
        <v>3698.0507420499998</v>
      </c>
      <c r="I50" s="35">
        <v>887.46038349000003</v>
      </c>
      <c r="J50" s="35">
        <f t="shared" si="6"/>
        <v>2810.5903585599999</v>
      </c>
      <c r="K50" s="35">
        <v>1325.23966081</v>
      </c>
      <c r="L50" s="35">
        <v>1213.39735989</v>
      </c>
      <c r="M50" s="35">
        <v>271.95333785999998</v>
      </c>
      <c r="N50" s="35">
        <f t="shared" si="7"/>
        <v>2200.8969908500003</v>
      </c>
      <c r="O50" s="35">
        <v>223.86900856</v>
      </c>
      <c r="P50" s="35">
        <f t="shared" si="8"/>
        <v>1977.0279822900002</v>
      </c>
      <c r="Q50" s="35">
        <v>468.60292068000001</v>
      </c>
      <c r="R50" s="35">
        <v>1500.17927407</v>
      </c>
      <c r="S50" s="35">
        <v>8.2457875400000002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5917.23641916</v>
      </c>
      <c r="C51" s="35">
        <f t="shared" si="0"/>
        <v>1079.34421215</v>
      </c>
      <c r="D51" s="35">
        <f t="shared" si="1"/>
        <v>4837.8922070099998</v>
      </c>
      <c r="E51" s="35">
        <f t="shared" si="2"/>
        <v>1898.7052870500002</v>
      </c>
      <c r="F51" s="35">
        <f t="shared" si="3"/>
        <v>2659.55596444</v>
      </c>
      <c r="G51" s="35">
        <f t="shared" si="4"/>
        <v>279.63095551999999</v>
      </c>
      <c r="H51" s="35">
        <f t="shared" si="5"/>
        <v>3728.9603623600001</v>
      </c>
      <c r="I51" s="35">
        <v>900.11521330999994</v>
      </c>
      <c r="J51" s="35">
        <f t="shared" si="6"/>
        <v>2828.8451490500001</v>
      </c>
      <c r="K51" s="35">
        <v>1377.73582775</v>
      </c>
      <c r="L51" s="35">
        <v>1179.7821094200001</v>
      </c>
      <c r="M51" s="35">
        <v>271.32721187999999</v>
      </c>
      <c r="N51" s="35">
        <f t="shared" si="7"/>
        <v>2188.2760567999999</v>
      </c>
      <c r="O51" s="35">
        <v>179.22899884</v>
      </c>
      <c r="P51" s="35">
        <f t="shared" si="8"/>
        <v>2009.0470579600001</v>
      </c>
      <c r="Q51" s="35">
        <v>520.96945930000004</v>
      </c>
      <c r="R51" s="35">
        <v>1479.7738550199999</v>
      </c>
      <c r="S51" s="35">
        <v>8.3037436400000004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6090.1883687500003</v>
      </c>
      <c r="C52" s="35">
        <f t="shared" si="0"/>
        <v>1206.7484491800001</v>
      </c>
      <c r="D52" s="35">
        <f t="shared" si="1"/>
        <v>4883.4399195699998</v>
      </c>
      <c r="E52" s="35">
        <f t="shared" si="2"/>
        <v>1962.63898408</v>
      </c>
      <c r="F52" s="35">
        <f t="shared" si="3"/>
        <v>2654.4481145700001</v>
      </c>
      <c r="G52" s="35">
        <f t="shared" si="4"/>
        <v>266.35282092</v>
      </c>
      <c r="H52" s="35">
        <f t="shared" si="5"/>
        <v>3932.32632139</v>
      </c>
      <c r="I52" s="35">
        <v>1023.35802383</v>
      </c>
      <c r="J52" s="35">
        <f t="shared" si="6"/>
        <v>2908.9682975599999</v>
      </c>
      <c r="K52" s="35">
        <v>1467.4107297099999</v>
      </c>
      <c r="L52" s="35">
        <v>1182.65211071</v>
      </c>
      <c r="M52" s="35">
        <v>258.90545714000001</v>
      </c>
      <c r="N52" s="35">
        <f t="shared" si="7"/>
        <v>2157.8620473599999</v>
      </c>
      <c r="O52" s="35">
        <v>183.39042534999999</v>
      </c>
      <c r="P52" s="35">
        <f t="shared" si="8"/>
        <v>1974.4716220099999</v>
      </c>
      <c r="Q52" s="35">
        <v>495.22825437</v>
      </c>
      <c r="R52" s="35">
        <v>1471.7960038599999</v>
      </c>
      <c r="S52" s="35">
        <v>7.4473637799999999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6047.2156061999995</v>
      </c>
      <c r="C53" s="35">
        <f t="shared" si="0"/>
        <v>1147.5362128199999</v>
      </c>
      <c r="D53" s="35">
        <f t="shared" si="1"/>
        <v>4899.67939338</v>
      </c>
      <c r="E53" s="35">
        <f t="shared" si="2"/>
        <v>1995.5630414</v>
      </c>
      <c r="F53" s="35">
        <f t="shared" si="3"/>
        <v>2632.9163888799999</v>
      </c>
      <c r="G53" s="35">
        <f t="shared" si="4"/>
        <v>271.19996310000005</v>
      </c>
      <c r="H53" s="35">
        <f t="shared" si="5"/>
        <v>3879.8279834800001</v>
      </c>
      <c r="I53" s="35">
        <v>951.88421057000005</v>
      </c>
      <c r="J53" s="35">
        <f t="shared" si="6"/>
        <v>2927.94377291</v>
      </c>
      <c r="K53" s="35">
        <v>1492.57628327</v>
      </c>
      <c r="L53" s="35">
        <v>1171.81885195</v>
      </c>
      <c r="M53" s="35">
        <v>263.54863769000002</v>
      </c>
      <c r="N53" s="35">
        <f t="shared" si="7"/>
        <v>2167.3876227199999</v>
      </c>
      <c r="O53" s="35">
        <v>195.65200225000001</v>
      </c>
      <c r="P53" s="35">
        <f t="shared" si="8"/>
        <v>1971.73562047</v>
      </c>
      <c r="Q53" s="35">
        <v>502.98675813</v>
      </c>
      <c r="R53" s="35">
        <v>1461.0975369299999</v>
      </c>
      <c r="S53" s="35">
        <v>7.6513254100000001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6213.8704222000006</v>
      </c>
      <c r="C54" s="35">
        <f t="shared" si="0"/>
        <v>1224.26444683</v>
      </c>
      <c r="D54" s="35">
        <f t="shared" si="1"/>
        <v>4989.6059753700001</v>
      </c>
      <c r="E54" s="35">
        <f t="shared" si="2"/>
        <v>2019.1606580800001</v>
      </c>
      <c r="F54" s="35">
        <f t="shared" si="3"/>
        <v>2700.4617912200001</v>
      </c>
      <c r="G54" s="35">
        <f t="shared" si="4"/>
        <v>269.98352606999998</v>
      </c>
      <c r="H54" s="35">
        <f t="shared" si="5"/>
        <v>3834.1418895400002</v>
      </c>
      <c r="I54" s="35">
        <v>987.22892776000003</v>
      </c>
      <c r="J54" s="35">
        <f t="shared" si="6"/>
        <v>2846.9129617800004</v>
      </c>
      <c r="K54" s="35">
        <v>1441.05104871</v>
      </c>
      <c r="L54" s="35">
        <v>1143.86585077</v>
      </c>
      <c r="M54" s="35">
        <v>261.99606230000001</v>
      </c>
      <c r="N54" s="35">
        <f t="shared" si="7"/>
        <v>2379.7285326599999</v>
      </c>
      <c r="O54" s="35">
        <v>237.03551906999999</v>
      </c>
      <c r="P54" s="35">
        <f t="shared" si="8"/>
        <v>2142.6930135899997</v>
      </c>
      <c r="Q54" s="35">
        <v>578.10960937000004</v>
      </c>
      <c r="R54" s="35">
        <v>1556.5959404499999</v>
      </c>
      <c r="S54" s="35">
        <v>7.9874637699999997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5945.8642540099991</v>
      </c>
      <c r="C55" s="35">
        <f t="shared" si="0"/>
        <v>1212.55613354</v>
      </c>
      <c r="D55" s="35">
        <f t="shared" si="1"/>
        <v>4733.3081204700002</v>
      </c>
      <c r="E55" s="35">
        <f t="shared" si="2"/>
        <v>1957.1494062299998</v>
      </c>
      <c r="F55" s="35">
        <f t="shared" si="3"/>
        <v>2519.1186387500002</v>
      </c>
      <c r="G55" s="35">
        <f t="shared" si="4"/>
        <v>257.04007548999999</v>
      </c>
      <c r="H55" s="35">
        <f t="shared" si="5"/>
        <v>3766.91615516</v>
      </c>
      <c r="I55" s="35">
        <v>989.88005290000001</v>
      </c>
      <c r="J55" s="35">
        <f t="shared" si="6"/>
        <v>2777.03610226</v>
      </c>
      <c r="K55" s="35">
        <v>1414.97924928</v>
      </c>
      <c r="L55" s="35">
        <v>1111.9609678700001</v>
      </c>
      <c r="M55" s="35">
        <v>250.09588511000001</v>
      </c>
      <c r="N55" s="35">
        <f t="shared" si="7"/>
        <v>2178.94809885</v>
      </c>
      <c r="O55" s="35">
        <v>222.67608064000001</v>
      </c>
      <c r="P55" s="35">
        <f t="shared" si="8"/>
        <v>1956.2720182099999</v>
      </c>
      <c r="Q55" s="35">
        <v>542.17015694999998</v>
      </c>
      <c r="R55" s="35">
        <v>1407.1576708800001</v>
      </c>
      <c r="S55" s="35">
        <v>6.9441903800000002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5862.9339381899999</v>
      </c>
      <c r="C56" s="35">
        <f t="shared" si="0"/>
        <v>1224.2721389400001</v>
      </c>
      <c r="D56" s="35">
        <f t="shared" si="1"/>
        <v>4638.6617992499996</v>
      </c>
      <c r="E56" s="35">
        <f t="shared" si="2"/>
        <v>1982.1691750200002</v>
      </c>
      <c r="F56" s="35">
        <f t="shared" si="3"/>
        <v>2408.5480970799999</v>
      </c>
      <c r="G56" s="35">
        <f t="shared" si="4"/>
        <v>247.94452715</v>
      </c>
      <c r="H56" s="35">
        <f t="shared" si="5"/>
        <v>3742.0875009599999</v>
      </c>
      <c r="I56" s="35">
        <v>1010.70792811</v>
      </c>
      <c r="J56" s="35">
        <f t="shared" si="6"/>
        <v>2731.3795728499999</v>
      </c>
      <c r="K56" s="35">
        <v>1427.7369606300001</v>
      </c>
      <c r="L56" s="35">
        <v>1061.8897658799999</v>
      </c>
      <c r="M56" s="35">
        <v>241.75284633999999</v>
      </c>
      <c r="N56" s="35">
        <f t="shared" si="7"/>
        <v>2120.84643723</v>
      </c>
      <c r="O56" s="35">
        <v>213.56421083000001</v>
      </c>
      <c r="P56" s="35">
        <f t="shared" si="8"/>
        <v>1907.2822264000001</v>
      </c>
      <c r="Q56" s="35">
        <v>554.43221439000001</v>
      </c>
      <c r="R56" s="35">
        <v>1346.6583312</v>
      </c>
      <c r="S56" s="35">
        <v>6.1916808100000003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6203.0343803699998</v>
      </c>
      <c r="C57" s="35">
        <f t="shared" si="0"/>
        <v>1364.01325905</v>
      </c>
      <c r="D57" s="35">
        <f t="shared" si="1"/>
        <v>4839.02112132</v>
      </c>
      <c r="E57" s="35">
        <f t="shared" si="2"/>
        <v>2077.3308089500001</v>
      </c>
      <c r="F57" s="35">
        <f t="shared" si="3"/>
        <v>2508.7352281200001</v>
      </c>
      <c r="G57" s="35">
        <f t="shared" si="4"/>
        <v>252.95508425</v>
      </c>
      <c r="H57" s="35">
        <f t="shared" si="5"/>
        <v>3783.5490737599994</v>
      </c>
      <c r="I57" s="35">
        <v>1076.7858643</v>
      </c>
      <c r="J57" s="35">
        <f t="shared" si="6"/>
        <v>2706.7632094599994</v>
      </c>
      <c r="K57" s="35">
        <v>1435.80835209</v>
      </c>
      <c r="L57" s="35">
        <v>1024.1007711499999</v>
      </c>
      <c r="M57" s="35">
        <v>246.85408622</v>
      </c>
      <c r="N57" s="35">
        <f t="shared" si="7"/>
        <v>2419.48530661</v>
      </c>
      <c r="O57" s="35">
        <v>287.22739474999997</v>
      </c>
      <c r="P57" s="35">
        <f t="shared" si="8"/>
        <v>2132.2579118600001</v>
      </c>
      <c r="Q57" s="35">
        <v>641.52245686000003</v>
      </c>
      <c r="R57" s="35">
        <v>1484.63445697</v>
      </c>
      <c r="S57" s="35">
        <v>6.1009980300000004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6199.5200937000009</v>
      </c>
      <c r="C58" s="35">
        <f t="shared" si="0"/>
        <v>1329.55812135</v>
      </c>
      <c r="D58" s="35">
        <f t="shared" si="1"/>
        <v>4869.96197235</v>
      </c>
      <c r="E58" s="35">
        <f t="shared" si="2"/>
        <v>2220.58785042</v>
      </c>
      <c r="F58" s="35">
        <f t="shared" si="3"/>
        <v>2421.2527570500001</v>
      </c>
      <c r="G58" s="35">
        <f t="shared" si="4"/>
        <v>228.12136487999999</v>
      </c>
      <c r="H58" s="35">
        <f t="shared" si="5"/>
        <v>3665.4599701900001</v>
      </c>
      <c r="I58" s="35">
        <v>1019.23774679</v>
      </c>
      <c r="J58" s="35">
        <f t="shared" si="6"/>
        <v>2646.2222234000001</v>
      </c>
      <c r="K58" s="35">
        <v>1472.1853104500001</v>
      </c>
      <c r="L58" s="35">
        <v>952.19820463999997</v>
      </c>
      <c r="M58" s="35">
        <v>221.83870830999999</v>
      </c>
      <c r="N58" s="35">
        <f t="shared" si="7"/>
        <v>2534.0601235100003</v>
      </c>
      <c r="O58" s="35">
        <v>310.32037456</v>
      </c>
      <c r="P58" s="35">
        <f t="shared" si="8"/>
        <v>2223.7397489500004</v>
      </c>
      <c r="Q58" s="35">
        <v>748.40253997000002</v>
      </c>
      <c r="R58" s="35">
        <v>1469.05455241</v>
      </c>
      <c r="S58" s="35">
        <v>6.2826565700000003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6114.7743626499996</v>
      </c>
      <c r="C59" s="35">
        <f t="shared" si="0"/>
        <v>1325.88197051</v>
      </c>
      <c r="D59" s="35">
        <f t="shared" si="1"/>
        <v>4788.8923921400001</v>
      </c>
      <c r="E59" s="35">
        <f t="shared" si="2"/>
        <v>2250.3162699999998</v>
      </c>
      <c r="F59" s="35">
        <f t="shared" si="3"/>
        <v>2323.1252585900002</v>
      </c>
      <c r="G59" s="35">
        <f t="shared" si="4"/>
        <v>215.45086355000001</v>
      </c>
      <c r="H59" s="35">
        <f t="shared" si="5"/>
        <v>3618.5372297900003</v>
      </c>
      <c r="I59" s="35">
        <v>1012.80044114</v>
      </c>
      <c r="J59" s="35">
        <f t="shared" si="6"/>
        <v>2605.7367886500001</v>
      </c>
      <c r="K59" s="35">
        <v>1488.81013059</v>
      </c>
      <c r="L59" s="35">
        <v>907.55104009000001</v>
      </c>
      <c r="M59" s="35">
        <v>209.37561797000001</v>
      </c>
      <c r="N59" s="35">
        <f t="shared" si="7"/>
        <v>2496.2371328599993</v>
      </c>
      <c r="O59" s="35">
        <v>313.08152937</v>
      </c>
      <c r="P59" s="35">
        <f t="shared" si="8"/>
        <v>2183.1556034899995</v>
      </c>
      <c r="Q59" s="35">
        <v>761.50613940999995</v>
      </c>
      <c r="R59" s="35">
        <v>1415.5742184999999</v>
      </c>
      <c r="S59" s="35">
        <v>6.0752455799999998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7386.2122802100002</v>
      </c>
      <c r="C60" s="35">
        <f t="shared" si="0"/>
        <v>1508.1205599599998</v>
      </c>
      <c r="D60" s="35">
        <f t="shared" si="1"/>
        <v>5878.0917202499995</v>
      </c>
      <c r="E60" s="35">
        <f t="shared" si="2"/>
        <v>2608.8886473499997</v>
      </c>
      <c r="F60" s="35">
        <f t="shared" si="3"/>
        <v>2984.6612552699999</v>
      </c>
      <c r="G60" s="35">
        <f t="shared" si="4"/>
        <v>284.54181763000003</v>
      </c>
      <c r="H60" s="35">
        <f t="shared" si="5"/>
        <v>3428.4633916999992</v>
      </c>
      <c r="I60" s="35">
        <v>961.00102119999997</v>
      </c>
      <c r="J60" s="35">
        <f t="shared" si="6"/>
        <v>2467.4623704999995</v>
      </c>
      <c r="K60" s="35">
        <v>1446.9104272899999</v>
      </c>
      <c r="L60" s="35">
        <v>746.50147566999999</v>
      </c>
      <c r="M60" s="35">
        <v>274.05046754</v>
      </c>
      <c r="N60" s="35">
        <f t="shared" si="7"/>
        <v>3957.7488885100001</v>
      </c>
      <c r="O60" s="35">
        <v>547.11953875999995</v>
      </c>
      <c r="P60" s="35">
        <f t="shared" si="8"/>
        <v>3410.6293497500001</v>
      </c>
      <c r="Q60" s="35">
        <v>1161.97822006</v>
      </c>
      <c r="R60" s="35">
        <v>2238.1597796000001</v>
      </c>
      <c r="S60" s="35">
        <v>10.491350089999999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6284.7541561399994</v>
      </c>
      <c r="C61" s="35">
        <f t="shared" si="0"/>
        <v>1274.3411788399999</v>
      </c>
      <c r="D61" s="35">
        <f t="shared" si="1"/>
        <v>5010.4129772999995</v>
      </c>
      <c r="E61" s="35">
        <f t="shared" si="2"/>
        <v>2421.56960325</v>
      </c>
      <c r="F61" s="35">
        <f t="shared" si="3"/>
        <v>2311.74631903</v>
      </c>
      <c r="G61" s="35">
        <f t="shared" si="4"/>
        <v>277.09705502000003</v>
      </c>
      <c r="H61" s="35">
        <f t="shared" si="5"/>
        <v>3265.4086744999995</v>
      </c>
      <c r="I61" s="35">
        <v>907.32295945999999</v>
      </c>
      <c r="J61" s="35">
        <f t="shared" si="6"/>
        <v>2358.0857150399997</v>
      </c>
      <c r="K61" s="35">
        <v>1457.1734370199999</v>
      </c>
      <c r="L61" s="35">
        <v>632.02827157000002</v>
      </c>
      <c r="M61" s="35">
        <v>268.88400645000002</v>
      </c>
      <c r="N61" s="35">
        <f t="shared" si="7"/>
        <v>3019.3454816399999</v>
      </c>
      <c r="O61" s="35">
        <v>367.01821938000001</v>
      </c>
      <c r="P61" s="35">
        <f t="shared" si="8"/>
        <v>2652.3272622599998</v>
      </c>
      <c r="Q61" s="35">
        <v>964.39616622999995</v>
      </c>
      <c r="R61" s="35">
        <v>1679.71804746</v>
      </c>
      <c r="S61" s="35">
        <v>8.2130485699999998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6078.0309017100008</v>
      </c>
      <c r="C62" s="35">
        <f t="shared" si="0"/>
        <v>1283.3055719700001</v>
      </c>
      <c r="D62" s="35">
        <f t="shared" si="1"/>
        <v>4794.7253297400002</v>
      </c>
      <c r="E62" s="35">
        <f t="shared" si="2"/>
        <v>2389.9453225400002</v>
      </c>
      <c r="F62" s="35">
        <f t="shared" si="3"/>
        <v>2108.66154603</v>
      </c>
      <c r="G62" s="35">
        <f t="shared" si="4"/>
        <v>296.11846117000005</v>
      </c>
      <c r="H62" s="35">
        <f t="shared" si="5"/>
        <v>3417.8180037500001</v>
      </c>
      <c r="I62" s="35">
        <v>965.41400123999995</v>
      </c>
      <c r="J62" s="35">
        <f t="shared" si="6"/>
        <v>2452.4040025100003</v>
      </c>
      <c r="K62" s="35">
        <v>1543.00812221</v>
      </c>
      <c r="L62" s="35">
        <v>620.66541602999996</v>
      </c>
      <c r="M62" s="35">
        <v>288.73046427000003</v>
      </c>
      <c r="N62" s="35">
        <f t="shared" si="7"/>
        <v>2660.2128979600002</v>
      </c>
      <c r="O62" s="35">
        <v>317.89157073000001</v>
      </c>
      <c r="P62" s="35">
        <f t="shared" si="8"/>
        <v>2342.32132723</v>
      </c>
      <c r="Q62" s="35">
        <v>846.93720033</v>
      </c>
      <c r="R62" s="35">
        <v>1487.99613</v>
      </c>
      <c r="S62" s="35">
        <v>7.3879969000000001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5980.1139498699995</v>
      </c>
      <c r="C63" s="35">
        <f t="shared" si="0"/>
        <v>1356.3553659499999</v>
      </c>
      <c r="D63" s="35">
        <f t="shared" si="1"/>
        <v>4623.7585839200001</v>
      </c>
      <c r="E63" s="35">
        <f t="shared" si="2"/>
        <v>2258.1254088199998</v>
      </c>
      <c r="F63" s="35">
        <f t="shared" si="3"/>
        <v>2060.7369085199998</v>
      </c>
      <c r="G63" s="35">
        <f t="shared" si="4"/>
        <v>304.89626658000003</v>
      </c>
      <c r="H63" s="35">
        <f t="shared" si="5"/>
        <v>3423.6386896600002</v>
      </c>
      <c r="I63" s="35">
        <v>1016.60859462</v>
      </c>
      <c r="J63" s="35">
        <f t="shared" si="6"/>
        <v>2407.0300950400001</v>
      </c>
      <c r="K63" s="35">
        <v>1525.60531741</v>
      </c>
      <c r="L63" s="35">
        <v>583.74328367999999</v>
      </c>
      <c r="M63" s="35">
        <v>297.68149395</v>
      </c>
      <c r="N63" s="35">
        <f t="shared" si="7"/>
        <v>2556.4752602099998</v>
      </c>
      <c r="O63" s="35">
        <v>339.74677133</v>
      </c>
      <c r="P63" s="35">
        <f t="shared" si="8"/>
        <v>2216.72848888</v>
      </c>
      <c r="Q63" s="35">
        <v>732.52009140999996</v>
      </c>
      <c r="R63" s="35">
        <v>1476.9936248399999</v>
      </c>
      <c r="S63" s="35">
        <v>7.2147726299999997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6039.2899907800002</v>
      </c>
      <c r="C64" s="35">
        <f t="shared" si="0"/>
        <v>1413.4140323500001</v>
      </c>
      <c r="D64" s="35">
        <f t="shared" si="1"/>
        <v>4625.8759584300005</v>
      </c>
      <c r="E64" s="35">
        <f t="shared" si="2"/>
        <v>2347.8343735500002</v>
      </c>
      <c r="F64" s="35">
        <f t="shared" si="3"/>
        <v>1971.2337952299999</v>
      </c>
      <c r="G64" s="35">
        <f t="shared" si="4"/>
        <v>306.80778964999996</v>
      </c>
      <c r="H64" s="35">
        <f t="shared" si="5"/>
        <v>3535.9425801699999</v>
      </c>
      <c r="I64" s="35">
        <v>1078.4802861000001</v>
      </c>
      <c r="J64" s="35">
        <f t="shared" si="6"/>
        <v>2457.4622940700001</v>
      </c>
      <c r="K64" s="35">
        <v>1599.32394376</v>
      </c>
      <c r="L64" s="35">
        <v>558.25306865000005</v>
      </c>
      <c r="M64" s="35">
        <v>299.88528165999998</v>
      </c>
      <c r="N64" s="35">
        <f t="shared" si="7"/>
        <v>2503.3474106100002</v>
      </c>
      <c r="O64" s="35">
        <v>334.93374625000001</v>
      </c>
      <c r="P64" s="35">
        <f t="shared" si="8"/>
        <v>2168.41366436</v>
      </c>
      <c r="Q64" s="35">
        <v>748.51042978999999</v>
      </c>
      <c r="R64" s="35">
        <v>1412.98072658</v>
      </c>
      <c r="S64" s="35">
        <v>6.9225079899999997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5921.0988913099991</v>
      </c>
      <c r="C65" s="35">
        <f t="shared" si="0"/>
        <v>1370.5223848099999</v>
      </c>
      <c r="D65" s="35">
        <f t="shared" si="1"/>
        <v>4550.5765064999996</v>
      </c>
      <c r="E65" s="35">
        <f t="shared" si="2"/>
        <v>2300.2663590699999</v>
      </c>
      <c r="F65" s="35">
        <f t="shared" si="3"/>
        <v>1948.1522769200001</v>
      </c>
      <c r="G65" s="35">
        <f t="shared" si="4"/>
        <v>302.15787051000001</v>
      </c>
      <c r="H65" s="35">
        <f t="shared" si="5"/>
        <v>3437.6981025199998</v>
      </c>
      <c r="I65" s="35">
        <v>1060.3468748400001</v>
      </c>
      <c r="J65" s="35">
        <f t="shared" si="6"/>
        <v>2377.3512276799997</v>
      </c>
      <c r="K65" s="35">
        <v>1549.4735561299999</v>
      </c>
      <c r="L65" s="35">
        <v>532.97736911000004</v>
      </c>
      <c r="M65" s="35">
        <v>294.90030244000002</v>
      </c>
      <c r="N65" s="35">
        <f t="shared" si="7"/>
        <v>2483.4007887900002</v>
      </c>
      <c r="O65" s="35">
        <v>310.17550997000001</v>
      </c>
      <c r="P65" s="35">
        <f t="shared" si="8"/>
        <v>2173.2252788200003</v>
      </c>
      <c r="Q65" s="35">
        <v>750.79280294</v>
      </c>
      <c r="R65" s="35">
        <v>1415.1749078099999</v>
      </c>
      <c r="S65" s="35">
        <v>7.2575680699999996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5776.0821374999996</v>
      </c>
      <c r="C66" s="35">
        <f t="shared" si="0"/>
        <v>1248.4622450000002</v>
      </c>
      <c r="D66" s="35">
        <f t="shared" si="1"/>
        <v>4527.6198925000008</v>
      </c>
      <c r="E66" s="35">
        <f t="shared" si="2"/>
        <v>2803.6344909700001</v>
      </c>
      <c r="F66" s="35">
        <f t="shared" si="3"/>
        <v>1419.4629441900001</v>
      </c>
      <c r="G66" s="35">
        <f t="shared" si="4"/>
        <v>304.52245734000002</v>
      </c>
      <c r="H66" s="35">
        <f t="shared" si="5"/>
        <v>3339.58149667</v>
      </c>
      <c r="I66" s="35">
        <v>953.37053476000006</v>
      </c>
      <c r="J66" s="35">
        <f t="shared" si="6"/>
        <v>2386.2109619100002</v>
      </c>
      <c r="K66" s="35">
        <v>1573.93016657</v>
      </c>
      <c r="L66" s="35">
        <v>514.74575415000004</v>
      </c>
      <c r="M66" s="35">
        <v>297.53504119000002</v>
      </c>
      <c r="N66" s="35">
        <f t="shared" si="7"/>
        <v>2436.5006408300001</v>
      </c>
      <c r="O66" s="35">
        <v>295.09171024</v>
      </c>
      <c r="P66" s="35">
        <f t="shared" si="8"/>
        <v>2141.4089305900002</v>
      </c>
      <c r="Q66" s="35">
        <v>1229.7043243999999</v>
      </c>
      <c r="R66" s="35">
        <v>904.71719003999999</v>
      </c>
      <c r="S66" s="35">
        <v>6.9874161499999996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5581.2091851700006</v>
      </c>
      <c r="C67" s="35">
        <f t="shared" si="0"/>
        <v>1184.84622859</v>
      </c>
      <c r="D67" s="35">
        <f t="shared" si="1"/>
        <v>4396.3629565800002</v>
      </c>
      <c r="E67" s="35">
        <f t="shared" si="2"/>
        <v>2761.2393510700003</v>
      </c>
      <c r="F67" s="35">
        <f t="shared" si="3"/>
        <v>1333.9739864799999</v>
      </c>
      <c r="G67" s="35">
        <f t="shared" si="4"/>
        <v>301.14961903</v>
      </c>
      <c r="H67" s="35">
        <f t="shared" si="5"/>
        <v>3248.5397638899999</v>
      </c>
      <c r="I67" s="35">
        <v>965.07911105999995</v>
      </c>
      <c r="J67" s="35">
        <f t="shared" si="6"/>
        <v>2283.4606528300001</v>
      </c>
      <c r="K67" s="35">
        <v>1531.64208979</v>
      </c>
      <c r="L67" s="35">
        <v>454.37485198000002</v>
      </c>
      <c r="M67" s="35">
        <v>297.44371106</v>
      </c>
      <c r="N67" s="35">
        <f t="shared" si="7"/>
        <v>2332.6694212800003</v>
      </c>
      <c r="O67" s="35">
        <v>219.76711753000001</v>
      </c>
      <c r="P67" s="35">
        <f t="shared" si="8"/>
        <v>2112.9023037500001</v>
      </c>
      <c r="Q67" s="35">
        <v>1229.5972612800001</v>
      </c>
      <c r="R67" s="35">
        <v>879.59913449999999</v>
      </c>
      <c r="S67" s="35">
        <v>3.7059079700000002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5868.6835733899998</v>
      </c>
      <c r="C68" s="35">
        <f t="shared" ref="C68" si="9">I68+O68</f>
        <v>1270.4675875399998</v>
      </c>
      <c r="D68" s="35">
        <f t="shared" ref="D68" si="10">J68+P68</f>
        <v>4598.2159858499999</v>
      </c>
      <c r="E68" s="35">
        <f t="shared" ref="E68" si="11">K68+Q68</f>
        <v>2918.8831302399999</v>
      </c>
      <c r="F68" s="35">
        <f t="shared" ref="F68" si="12">L68+R68</f>
        <v>1354.83267656</v>
      </c>
      <c r="G68" s="35">
        <f t="shared" ref="G68" si="13">M68+S68</f>
        <v>324.50017905000004</v>
      </c>
      <c r="H68" s="35">
        <f t="shared" ref="H68" si="14">SUM(I68:J68)</f>
        <v>3382.6514698000001</v>
      </c>
      <c r="I68" s="35">
        <v>1032.6227861299999</v>
      </c>
      <c r="J68" s="35">
        <f t="shared" ref="J68" si="15">SUM(K68:M68)</f>
        <v>2350.0286836700002</v>
      </c>
      <c r="K68" s="35">
        <v>1583.82960641</v>
      </c>
      <c r="L68" s="35">
        <v>445.57711373000001</v>
      </c>
      <c r="M68" s="35">
        <v>320.62196353000002</v>
      </c>
      <c r="N68" s="35">
        <f t="shared" ref="N68" si="16">SUM(O68:P68)</f>
        <v>2486.0321035900001</v>
      </c>
      <c r="O68" s="35">
        <v>237.84480141</v>
      </c>
      <c r="P68" s="35">
        <f t="shared" ref="P68" si="17">SUM(Q68:S68)</f>
        <v>2248.1873021800002</v>
      </c>
      <c r="Q68" s="35">
        <v>1335.0535238299999</v>
      </c>
      <c r="R68" s="35">
        <v>909.25556283000003</v>
      </c>
      <c r="S68" s="35">
        <v>3.8782155199999999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5941.3273446599997</v>
      </c>
      <c r="C69" s="35">
        <f t="shared" ref="C69" si="18">I69+O69</f>
        <v>1269.4173656400001</v>
      </c>
      <c r="D69" s="35">
        <f t="shared" ref="D69" si="19">J69+P69</f>
        <v>4671.9099790199998</v>
      </c>
      <c r="E69" s="35">
        <f t="shared" ref="E69" si="20">K69+Q69</f>
        <v>2983.4400019799996</v>
      </c>
      <c r="F69" s="35">
        <f t="shared" ref="F69" si="21">L69+R69</f>
        <v>1364.12002248</v>
      </c>
      <c r="G69" s="35">
        <f t="shared" ref="G69" si="22">M69+S69</f>
        <v>324.34995455999996</v>
      </c>
      <c r="H69" s="35">
        <f t="shared" ref="H69" si="23">SUM(I69:J69)</f>
        <v>3391.9760055000002</v>
      </c>
      <c r="I69" s="35">
        <v>1034.43684278</v>
      </c>
      <c r="J69" s="35">
        <f t="shared" ref="J69" si="24">SUM(K69:M69)</f>
        <v>2357.5391627200001</v>
      </c>
      <c r="K69" s="35">
        <v>1597.9436377699999</v>
      </c>
      <c r="L69" s="35">
        <v>439.19009205999998</v>
      </c>
      <c r="M69" s="35">
        <v>320.40543288999999</v>
      </c>
      <c r="N69" s="35">
        <f t="shared" ref="N69" si="25">SUM(O69:P69)</f>
        <v>2549.35133916</v>
      </c>
      <c r="O69" s="35">
        <v>234.98052286000001</v>
      </c>
      <c r="P69" s="35">
        <f t="shared" ref="P69" si="26">SUM(Q69:S69)</f>
        <v>2314.3708163000001</v>
      </c>
      <c r="Q69" s="35">
        <v>1385.4963642099999</v>
      </c>
      <c r="R69" s="35">
        <v>924.92993042000001</v>
      </c>
      <c r="S69" s="35">
        <v>3.9445216699999999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6273.4607177400003</v>
      </c>
      <c r="C70" s="35">
        <f t="shared" ref="C70" si="27">I70+O70</f>
        <v>1549.2412640500002</v>
      </c>
      <c r="D70" s="35">
        <f t="shared" ref="D70" si="28">J70+P70</f>
        <v>4724.2194536900006</v>
      </c>
      <c r="E70" s="35">
        <f t="shared" ref="E70" si="29">K70+Q70</f>
        <v>3073.2918312800002</v>
      </c>
      <c r="F70" s="35">
        <f t="shared" ref="F70" si="30">L70+R70</f>
        <v>1326.38479218</v>
      </c>
      <c r="G70" s="35">
        <f t="shared" ref="G70" si="31">M70+S70</f>
        <v>324.54283022999999</v>
      </c>
      <c r="H70" s="35">
        <f t="shared" ref="H70" si="32">SUM(I70:J70)</f>
        <v>3731.5173503800006</v>
      </c>
      <c r="I70" s="35">
        <v>1299.8937428500001</v>
      </c>
      <c r="J70" s="35">
        <f t="shared" ref="J70" si="33">SUM(K70:M70)</f>
        <v>2431.6236075300003</v>
      </c>
      <c r="K70" s="35">
        <v>1682.42531697</v>
      </c>
      <c r="L70" s="35">
        <v>428.22234565000002</v>
      </c>
      <c r="M70" s="35">
        <v>320.97594491000001</v>
      </c>
      <c r="N70" s="35">
        <f t="shared" ref="N70" si="34">SUM(O70:P70)</f>
        <v>2541.9433673599997</v>
      </c>
      <c r="O70" s="35">
        <v>249.34752119999999</v>
      </c>
      <c r="P70" s="35">
        <f t="shared" ref="P70" si="35">SUM(Q70:S70)</f>
        <v>2292.5958461599998</v>
      </c>
      <c r="Q70" s="35">
        <v>1390.86651431</v>
      </c>
      <c r="R70" s="35">
        <v>898.16244653000001</v>
      </c>
      <c r="S70" s="35">
        <v>3.5668853199999999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6286.6202154100001</v>
      </c>
      <c r="C71" s="35">
        <f t="shared" ref="C71" si="36">I71+O71</f>
        <v>1351.61243977</v>
      </c>
      <c r="D71" s="35">
        <f t="shared" ref="D71" si="37">J71+P71</f>
        <v>4935.0077756400005</v>
      </c>
      <c r="E71" s="35">
        <f t="shared" ref="E71" si="38">K71+Q71</f>
        <v>3225.9280443299999</v>
      </c>
      <c r="F71" s="35">
        <f t="shared" ref="F71" si="39">L71+R71</f>
        <v>1374.4827572200002</v>
      </c>
      <c r="G71" s="35">
        <f t="shared" ref="G71" si="40">M71+S71</f>
        <v>334.59697409</v>
      </c>
      <c r="H71" s="35">
        <f t="shared" ref="H71" si="41">SUM(I71:J71)</f>
        <v>3582.3158542000001</v>
      </c>
      <c r="I71" s="35">
        <v>1095.70446128</v>
      </c>
      <c r="J71" s="35">
        <f t="shared" ref="J71" si="42">SUM(K71:M71)</f>
        <v>2486.6113929200001</v>
      </c>
      <c r="K71" s="35">
        <v>1720.5731976699999</v>
      </c>
      <c r="L71" s="35">
        <v>435.04642011999999</v>
      </c>
      <c r="M71" s="35">
        <v>330.99177513000001</v>
      </c>
      <c r="N71" s="35">
        <f t="shared" ref="N71" si="43">SUM(O71:P71)</f>
        <v>2704.30436121</v>
      </c>
      <c r="O71" s="35">
        <v>255.90797849</v>
      </c>
      <c r="P71" s="35">
        <f t="shared" ref="P71" si="44">SUM(Q71:S71)</f>
        <v>2448.39638272</v>
      </c>
      <c r="Q71" s="35">
        <v>1505.35484666</v>
      </c>
      <c r="R71" s="35">
        <v>939.43633710000006</v>
      </c>
      <c r="S71" s="35">
        <v>3.605198960000001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6431.8890189600006</v>
      </c>
      <c r="C72" s="35">
        <f t="shared" ref="C72" si="45">I72+O72</f>
        <v>1310.82532072</v>
      </c>
      <c r="D72" s="35">
        <f t="shared" ref="D72" si="46">J72+P72</f>
        <v>5121.0636982400001</v>
      </c>
      <c r="E72" s="35">
        <f t="shared" ref="E72" si="47">K72+Q72</f>
        <v>3323.8966428200001</v>
      </c>
      <c r="F72" s="35">
        <f t="shared" ref="F72" si="48">L72+R72</f>
        <v>1432.7701100700001</v>
      </c>
      <c r="G72" s="35">
        <f t="shared" ref="G72" si="49">M72+S72</f>
        <v>364.39694535000001</v>
      </c>
      <c r="H72" s="35">
        <f t="shared" ref="H72" si="50">SUM(I72:J72)</f>
        <v>3508.3709621500002</v>
      </c>
      <c r="I72" s="35">
        <v>1051.06594834</v>
      </c>
      <c r="J72" s="35">
        <f t="shared" ref="J72" si="51">SUM(K72:M72)</f>
        <v>2457.3050138100002</v>
      </c>
      <c r="K72" s="35">
        <v>1685.76182017</v>
      </c>
      <c r="L72" s="35">
        <v>411.04241358000002</v>
      </c>
      <c r="M72" s="35">
        <v>360.50078006000001</v>
      </c>
      <c r="N72" s="35">
        <f t="shared" ref="N72" si="52">SUM(O72:P72)</f>
        <v>2923.51805681</v>
      </c>
      <c r="O72" s="35">
        <v>259.75937238</v>
      </c>
      <c r="P72" s="35">
        <f t="shared" ref="P72" si="53">SUM(Q72:S72)</f>
        <v>2663.7586844299999</v>
      </c>
      <c r="Q72" s="35">
        <v>1638.1348226499999</v>
      </c>
      <c r="R72" s="35">
        <v>1021.72769649</v>
      </c>
      <c r="S72" s="35">
        <v>3.8961652899999999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6466.3296164100002</v>
      </c>
      <c r="C73" s="35">
        <f t="shared" ref="C73" si="54">I73+O73</f>
        <v>1350.686708</v>
      </c>
      <c r="D73" s="35">
        <f t="shared" ref="D73" si="55">J73+P73</f>
        <v>5115.64290841</v>
      </c>
      <c r="E73" s="35">
        <f t="shared" ref="E73" si="56">K73+Q73</f>
        <v>3337.6909376899998</v>
      </c>
      <c r="F73" s="35">
        <f t="shared" ref="F73" si="57">L73+R73</f>
        <v>1411.89182957</v>
      </c>
      <c r="G73" s="35">
        <f t="shared" ref="G73" si="58">M73+S73</f>
        <v>366.06014115000005</v>
      </c>
      <c r="H73" s="35">
        <f t="shared" ref="H73" si="59">SUM(I73:J73)</f>
        <v>3610.6383409399996</v>
      </c>
      <c r="I73" s="35">
        <v>1099.6451009499999</v>
      </c>
      <c r="J73" s="35">
        <f t="shared" ref="J73" si="60">SUM(K73:M73)</f>
        <v>2510.9932399899999</v>
      </c>
      <c r="K73" s="35">
        <v>1729.5322840399999</v>
      </c>
      <c r="L73" s="35">
        <v>418.00713084</v>
      </c>
      <c r="M73" s="35">
        <v>363.45382511000003</v>
      </c>
      <c r="N73" s="35">
        <f t="shared" ref="N73" si="61">SUM(O73:P73)</f>
        <v>2855.6912754700002</v>
      </c>
      <c r="O73" s="35">
        <v>251.04160705000001</v>
      </c>
      <c r="P73" s="35">
        <f t="shared" ref="P73" si="62">SUM(Q73:S73)</f>
        <v>2604.6496684200001</v>
      </c>
      <c r="Q73" s="35">
        <v>1608.1586536499999</v>
      </c>
      <c r="R73" s="35">
        <v>993.88469873000008</v>
      </c>
      <c r="S73" s="35">
        <v>2.6063160399999989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6437.7682441899997</v>
      </c>
      <c r="C74" s="35">
        <f t="shared" ref="C74" si="63">I74+O74</f>
        <v>1455.66437784</v>
      </c>
      <c r="D74" s="35">
        <f t="shared" ref="D74" si="64">J74+P74</f>
        <v>4982.1038663500003</v>
      </c>
      <c r="E74" s="35">
        <f t="shared" ref="E74" si="65">K74+Q74</f>
        <v>3298.3722376699998</v>
      </c>
      <c r="F74" s="35">
        <f t="shared" ref="F74" si="66">L74+R74</f>
        <v>1471.0088952699998</v>
      </c>
      <c r="G74" s="35">
        <f t="shared" ref="G74" si="67">M74+S74</f>
        <v>212.72273341000002</v>
      </c>
      <c r="H74" s="35">
        <f t="shared" ref="H74" si="68">SUM(I74:J74)</f>
        <v>3691.3795503600004</v>
      </c>
      <c r="I74" s="35">
        <v>1211.50263978</v>
      </c>
      <c r="J74" s="35">
        <f t="shared" ref="J74" si="69">SUM(K74:M74)</f>
        <v>2479.8769105800002</v>
      </c>
      <c r="K74" s="35">
        <v>1744.24528532</v>
      </c>
      <c r="L74" s="35">
        <v>525.48862327999996</v>
      </c>
      <c r="M74" s="35">
        <v>210.14300198000001</v>
      </c>
      <c r="N74" s="35">
        <f t="shared" ref="N74" si="70">SUM(O74:P74)</f>
        <v>2746.3886938299997</v>
      </c>
      <c r="O74" s="35">
        <v>244.16173806</v>
      </c>
      <c r="P74" s="35">
        <f t="shared" ref="P74" si="71">SUM(Q74:S74)</f>
        <v>2502.2269557699997</v>
      </c>
      <c r="Q74" s="35">
        <v>1554.12695235</v>
      </c>
      <c r="R74" s="35">
        <v>945.52027198999997</v>
      </c>
      <c r="S74" s="35">
        <v>2.5797314299999998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6446.6077861400008</v>
      </c>
      <c r="C75" s="35">
        <f t="shared" ref="C75" si="72">I75+O75</f>
        <v>1505.5746491099999</v>
      </c>
      <c r="D75" s="35">
        <f t="shared" ref="D75" si="73">J75+P75</f>
        <v>4941.03313703</v>
      </c>
      <c r="E75" s="35">
        <f t="shared" ref="E75" si="74">K75+Q75</f>
        <v>3295.4836156800002</v>
      </c>
      <c r="F75" s="35">
        <f t="shared" ref="F75" si="75">L75+R75</f>
        <v>1450.8451012199998</v>
      </c>
      <c r="G75" s="35">
        <f t="shared" ref="G75" si="76">M75+S75</f>
        <v>194.70442013000002</v>
      </c>
      <c r="H75" s="35">
        <f t="shared" ref="H75" si="77">SUM(I75:J75)</f>
        <v>3703.47208232</v>
      </c>
      <c r="I75" s="35">
        <v>1252.17194316</v>
      </c>
      <c r="J75" s="35">
        <f t="shared" ref="J75" si="78">SUM(K75:M75)</f>
        <v>2451.3001391600001</v>
      </c>
      <c r="K75" s="35">
        <v>1743.5703222300001</v>
      </c>
      <c r="L75" s="35">
        <v>515.50062611999999</v>
      </c>
      <c r="M75" s="35">
        <v>192.22919081000001</v>
      </c>
      <c r="N75" s="35">
        <f t="shared" ref="N75" si="79">SUM(O75:P75)</f>
        <v>2743.1357038199999</v>
      </c>
      <c r="O75" s="35">
        <v>253.40270595000001</v>
      </c>
      <c r="P75" s="35">
        <f t="shared" ref="P75" si="80">SUM(Q75:S75)</f>
        <v>2489.73299787</v>
      </c>
      <c r="Q75" s="35">
        <v>1551.9132934500001</v>
      </c>
      <c r="R75" s="35">
        <v>935.34447509999995</v>
      </c>
      <c r="S75" s="35">
        <v>2.47522932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6484.4370279700006</v>
      </c>
      <c r="C76" s="35">
        <f t="shared" ref="C76" si="81">I76+O76</f>
        <v>1652.7577700100001</v>
      </c>
      <c r="D76" s="35">
        <f t="shared" ref="D76" si="82">J76+P76</f>
        <v>4831.6792579600005</v>
      </c>
      <c r="E76" s="35">
        <f t="shared" ref="E76" si="83">K76+Q76</f>
        <v>3192.1933014900001</v>
      </c>
      <c r="F76" s="35">
        <f t="shared" ref="F76" si="84">L76+R76</f>
        <v>1481.8777708499999</v>
      </c>
      <c r="G76" s="35">
        <f t="shared" ref="G76" si="85">M76+S76</f>
        <v>157.60818562</v>
      </c>
      <c r="H76" s="35">
        <f t="shared" ref="H76" si="86">SUM(I76:J76)</f>
        <v>3757.2723864900004</v>
      </c>
      <c r="I76" s="35">
        <v>1346.93141109</v>
      </c>
      <c r="J76" s="35">
        <f t="shared" ref="J76" si="87">SUM(K76:M76)</f>
        <v>2410.3409754000004</v>
      </c>
      <c r="K76" s="35">
        <v>1712.30293843</v>
      </c>
      <c r="L76" s="35">
        <v>542.92995793</v>
      </c>
      <c r="M76" s="35">
        <v>155.10807904000001</v>
      </c>
      <c r="N76" s="35">
        <f t="shared" ref="N76" si="88">SUM(O76:P76)</f>
        <v>2727.1646414800002</v>
      </c>
      <c r="O76" s="35">
        <v>305.82635892000002</v>
      </c>
      <c r="P76" s="35">
        <f t="shared" ref="P76" si="89">SUM(Q76:S76)</f>
        <v>2421.3382825600002</v>
      </c>
      <c r="Q76" s="35">
        <v>1479.89036306</v>
      </c>
      <c r="R76" s="35">
        <v>938.94781291999993</v>
      </c>
      <c r="S76" s="35">
        <v>2.5001065800000002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6525.4277063200007</v>
      </c>
      <c r="C77" s="35">
        <f t="shared" ref="C77" si="90">I77+O77</f>
        <v>1883.8741508800001</v>
      </c>
      <c r="D77" s="35">
        <f t="shared" ref="D77" si="91">J77+P77</f>
        <v>4641.5535554399994</v>
      </c>
      <c r="E77" s="35">
        <f t="shared" ref="E77" si="92">K77+Q77</f>
        <v>3175.7310828099999</v>
      </c>
      <c r="F77" s="35">
        <f t="shared" ref="F77" si="93">L77+R77</f>
        <v>1308.5040049099998</v>
      </c>
      <c r="G77" s="35">
        <f t="shared" ref="G77" si="94">M77+S77</f>
        <v>157.31846771999997</v>
      </c>
      <c r="H77" s="35">
        <f t="shared" ref="H77" si="95">SUM(I77:J77)</f>
        <v>3776.3202266200001</v>
      </c>
      <c r="I77" s="35">
        <v>1342.8712513</v>
      </c>
      <c r="J77" s="35">
        <f t="shared" ref="J77" si="96">SUM(K77:M77)</f>
        <v>2433.44897532</v>
      </c>
      <c r="K77" s="35">
        <v>1705.0776914400001</v>
      </c>
      <c r="L77" s="35">
        <v>573.79696335999995</v>
      </c>
      <c r="M77" s="35">
        <v>154.57432051999999</v>
      </c>
      <c r="N77" s="35">
        <f t="shared" ref="N77" si="97">SUM(O77:P77)</f>
        <v>2749.1074797000001</v>
      </c>
      <c r="O77" s="35">
        <v>541.00289958000008</v>
      </c>
      <c r="P77" s="35">
        <f t="shared" ref="P77" si="98">SUM(Q77:S77)</f>
        <v>2208.1045801199998</v>
      </c>
      <c r="Q77" s="35">
        <v>1470.65339137</v>
      </c>
      <c r="R77" s="35">
        <v>734.70704154999999</v>
      </c>
      <c r="S77" s="35">
        <v>2.7441472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6639.8209788599997</v>
      </c>
      <c r="C78" s="35">
        <f t="shared" ref="C78" si="99">I78+O78</f>
        <v>1579.7642528300003</v>
      </c>
      <c r="D78" s="35">
        <f t="shared" ref="D78" si="100">J78+P78</f>
        <v>5060.0567260299995</v>
      </c>
      <c r="E78" s="35">
        <f t="shared" ref="E78" si="101">K78+Q78</f>
        <v>3218.59484578</v>
      </c>
      <c r="F78" s="35">
        <f t="shared" ref="F78" si="102">L78+R78</f>
        <v>1680.9249459500002</v>
      </c>
      <c r="G78" s="35">
        <f t="shared" ref="G78" si="103">M78+S78</f>
        <v>160.53693429999998</v>
      </c>
      <c r="H78" s="35">
        <f t="shared" ref="H78" si="104">SUM(I78:J78)</f>
        <v>3763.7814989799999</v>
      </c>
      <c r="I78" s="35">
        <v>1273.7751547600001</v>
      </c>
      <c r="J78" s="35">
        <f t="shared" ref="J78" si="105">SUM(K78:M78)</f>
        <v>2490.0063442199998</v>
      </c>
      <c r="K78" s="35">
        <v>1690.31892391</v>
      </c>
      <c r="L78" s="35">
        <v>642.38855153000009</v>
      </c>
      <c r="M78" s="35">
        <v>157.29886877999999</v>
      </c>
      <c r="N78" s="35">
        <f t="shared" ref="N78" si="106">SUM(O78:P78)</f>
        <v>2876.0394798800003</v>
      </c>
      <c r="O78" s="35">
        <v>305.98909807000013</v>
      </c>
      <c r="P78" s="35">
        <f t="shared" ref="P78" si="107">SUM(Q78:S78)</f>
        <v>2570.0503818100001</v>
      </c>
      <c r="Q78" s="35">
        <v>1528.27592187</v>
      </c>
      <c r="R78" s="35">
        <v>1038.5363944200001</v>
      </c>
      <c r="S78" s="35">
        <v>3.2380655200000001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6774.2347252700001</v>
      </c>
      <c r="C79" s="35">
        <f t="shared" ref="C79" si="108">I79+O79</f>
        <v>1640.31662164</v>
      </c>
      <c r="D79" s="35">
        <f t="shared" ref="D79" si="109">J79+P79</f>
        <v>5133.9181036299997</v>
      </c>
      <c r="E79" s="35">
        <f t="shared" ref="E79" si="110">K79+Q79</f>
        <v>3246.8235042799997</v>
      </c>
      <c r="F79" s="35">
        <f t="shared" ref="F79" si="111">L79+R79</f>
        <v>1876.4123077499999</v>
      </c>
      <c r="G79" s="35">
        <f t="shared" ref="G79" si="112">M79+S79</f>
        <v>10.682291599999999</v>
      </c>
      <c r="H79" s="35">
        <f t="shared" ref="H79" si="113">SUM(I79:J79)</f>
        <v>3840.4855304099997</v>
      </c>
      <c r="I79" s="35">
        <v>1330.58204656</v>
      </c>
      <c r="J79" s="35">
        <f t="shared" ref="J79" si="114">SUM(K79:M79)</f>
        <v>2509.9034838499997</v>
      </c>
      <c r="K79" s="35">
        <v>1685.81529942</v>
      </c>
      <c r="L79" s="35">
        <v>816.95052596999994</v>
      </c>
      <c r="M79" s="35">
        <v>7.1376584599999999</v>
      </c>
      <c r="N79" s="35">
        <f t="shared" ref="N79" si="115">SUM(O79:P79)</f>
        <v>2933.7491948599995</v>
      </c>
      <c r="O79" s="35">
        <v>309.73457508000001</v>
      </c>
      <c r="P79" s="35">
        <f t="shared" ref="P79" si="116">SUM(Q79:S79)</f>
        <v>2624.0146197799995</v>
      </c>
      <c r="Q79" s="35">
        <v>1561.00820486</v>
      </c>
      <c r="R79" s="35">
        <v>1059.4617817799999</v>
      </c>
      <c r="S79" s="35">
        <v>3.5446331400000002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6718.25458291</v>
      </c>
      <c r="C80" s="35">
        <f t="shared" ref="C80" si="117">I80+O80</f>
        <v>1707.1767755000001</v>
      </c>
      <c r="D80" s="35">
        <f t="shared" ref="D80" si="118">J80+P80</f>
        <v>5011.0778074099999</v>
      </c>
      <c r="E80" s="35">
        <f t="shared" ref="E80" si="119">K80+Q80</f>
        <v>3169.4566245599999</v>
      </c>
      <c r="F80" s="35">
        <f t="shared" ref="F80" si="120">L80+R80</f>
        <v>1830.14988111</v>
      </c>
      <c r="G80" s="35">
        <f t="shared" ref="G80" si="121">M80+S80</f>
        <v>11.471301740000001</v>
      </c>
      <c r="H80" s="35">
        <f t="shared" ref="H80" si="122">SUM(I80:J80)</f>
        <v>3825.6542934700001</v>
      </c>
      <c r="I80" s="35">
        <v>1396.15916971</v>
      </c>
      <c r="J80" s="35">
        <f t="shared" ref="J80" si="123">SUM(K80:M80)</f>
        <v>2429.4951237600003</v>
      </c>
      <c r="K80" s="35">
        <v>1648.85644938</v>
      </c>
      <c r="L80" s="35">
        <v>772.63523018000001</v>
      </c>
      <c r="M80" s="35">
        <v>8.0034442000000006</v>
      </c>
      <c r="N80" s="35">
        <f t="shared" ref="N80" si="124">SUM(O80:P80)</f>
        <v>2892.6002894399994</v>
      </c>
      <c r="O80" s="35">
        <v>311.01760579</v>
      </c>
      <c r="P80" s="35">
        <f t="shared" ref="P80" si="125">SUM(Q80:S80)</f>
        <v>2581.5826836499996</v>
      </c>
      <c r="Q80" s="35">
        <v>1520.60017518</v>
      </c>
      <c r="R80" s="35">
        <v>1057.51465093</v>
      </c>
      <c r="S80" s="35">
        <v>3.4678575399999998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6742.6713248800006</v>
      </c>
      <c r="C81" s="35">
        <f t="shared" ref="C81" si="126">I81+O81</f>
        <v>1743.19354419</v>
      </c>
      <c r="D81" s="35">
        <f t="shared" ref="D81" si="127">J81+P81</f>
        <v>4999.4777806900001</v>
      </c>
      <c r="E81" s="35">
        <f t="shared" ref="E81" si="128">K81+Q81</f>
        <v>3127.2053793499999</v>
      </c>
      <c r="F81" s="35">
        <f t="shared" ref="F81" si="129">L81+R81</f>
        <v>1860.65349393</v>
      </c>
      <c r="G81" s="35">
        <f t="shared" ref="G81" si="130">M81+S81</f>
        <v>11.618907409999998</v>
      </c>
      <c r="H81" s="35">
        <f t="shared" ref="H81" si="131">SUM(I81:J81)</f>
        <v>3829.1869512399999</v>
      </c>
      <c r="I81" s="35">
        <v>1430.4757757899999</v>
      </c>
      <c r="J81" s="35">
        <f t="shared" ref="J81" si="132">SUM(K81:M81)</f>
        <v>2398.7111754500002</v>
      </c>
      <c r="K81" s="35">
        <v>1605.7126241000001</v>
      </c>
      <c r="L81" s="35">
        <v>784.91991956000004</v>
      </c>
      <c r="M81" s="35">
        <v>8.0786317899999993</v>
      </c>
      <c r="N81" s="35">
        <f t="shared" ref="N81" si="133">SUM(O81:P81)</f>
        <v>2913.4843736399998</v>
      </c>
      <c r="O81" s="35">
        <v>312.71776840000001</v>
      </c>
      <c r="P81" s="35">
        <f t="shared" ref="P81" si="134">SUM(Q81:S81)</f>
        <v>2600.76660524</v>
      </c>
      <c r="Q81" s="35">
        <v>1521.4927552500001</v>
      </c>
      <c r="R81" s="35">
        <v>1075.73357437</v>
      </c>
      <c r="S81" s="35">
        <v>3.5402756200000001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6847.6115166299996</v>
      </c>
      <c r="C82" s="35">
        <f t="shared" ref="C82" si="135">I82+O82</f>
        <v>1791.20631475</v>
      </c>
      <c r="D82" s="35">
        <f t="shared" ref="D82" si="136">J82+P82</f>
        <v>5056.4052018800003</v>
      </c>
      <c r="E82" s="35">
        <f t="shared" ref="E82" si="137">K82+Q82</f>
        <v>3128.0618585699999</v>
      </c>
      <c r="F82" s="35">
        <f t="shared" ref="F82" si="138">L82+R82</f>
        <v>1909.46164307</v>
      </c>
      <c r="G82" s="35">
        <f t="shared" ref="G82" si="139">M82+S82</f>
        <v>18.881700240000001</v>
      </c>
      <c r="H82" s="35">
        <f t="shared" ref="H82" si="140">SUM(I82:J82)</f>
        <v>3802.6204100200002</v>
      </c>
      <c r="I82" s="35">
        <v>1463.8214465200001</v>
      </c>
      <c r="J82" s="35">
        <f t="shared" ref="J82" si="141">SUM(K82:M82)</f>
        <v>2338.7989634999999</v>
      </c>
      <c r="K82" s="35">
        <v>1559.33217795</v>
      </c>
      <c r="L82" s="35">
        <v>769.44896988999994</v>
      </c>
      <c r="M82" s="35">
        <v>10.01781566</v>
      </c>
      <c r="N82" s="35">
        <f t="shared" ref="N82" si="142">SUM(O82:P82)</f>
        <v>3044.9911066100003</v>
      </c>
      <c r="O82" s="35">
        <v>327.38486823</v>
      </c>
      <c r="P82" s="35">
        <f t="shared" ref="P82" si="143">SUM(Q82:S82)</f>
        <v>2717.6062383800004</v>
      </c>
      <c r="Q82" s="35">
        <v>1568.72968062</v>
      </c>
      <c r="R82" s="35">
        <v>1140.0126731800001</v>
      </c>
      <c r="S82" s="35">
        <v>8.8638845800000006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6767.0357804300002</v>
      </c>
      <c r="C83" s="35">
        <f t="shared" ref="C83" si="144">I83+O83</f>
        <v>1645.9935989400001</v>
      </c>
      <c r="D83" s="35">
        <f t="shared" ref="D83" si="145">J83+P83</f>
        <v>5121.0421814900001</v>
      </c>
      <c r="E83" s="35">
        <f t="shared" ref="E83" si="146">K83+Q83</f>
        <v>3167.86741377</v>
      </c>
      <c r="F83" s="35">
        <f t="shared" ref="F83" si="147">L83+R83</f>
        <v>1935.0010546000001</v>
      </c>
      <c r="G83" s="35">
        <f t="shared" ref="G83" si="148">M83+S83</f>
        <v>18.173713119999999</v>
      </c>
      <c r="H83" s="35">
        <f t="shared" ref="H83" si="149">SUM(I83:J83)</f>
        <v>3754.3749991500003</v>
      </c>
      <c r="I83" s="35">
        <v>1317.81431522</v>
      </c>
      <c r="J83" s="35">
        <f t="shared" ref="J83" si="150">SUM(K83:M83)</f>
        <v>2436.5606839300003</v>
      </c>
      <c r="K83" s="35">
        <v>1618.0415820200001</v>
      </c>
      <c r="L83" s="35">
        <v>808.73235227999999</v>
      </c>
      <c r="M83" s="35">
        <v>9.7867496299999992</v>
      </c>
      <c r="N83" s="35">
        <f t="shared" ref="N83" si="151">SUM(O83:P83)</f>
        <v>3012.6607812800003</v>
      </c>
      <c r="O83" s="35">
        <v>328.17928372</v>
      </c>
      <c r="P83" s="35">
        <f t="shared" ref="P83" si="152">SUM(Q83:S83)</f>
        <v>2684.4814975600002</v>
      </c>
      <c r="Q83" s="35">
        <v>1549.8258317499999</v>
      </c>
      <c r="R83" s="35">
        <v>1126.2687023200001</v>
      </c>
      <c r="S83" s="35">
        <v>8.3869634899999994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6855.1172867700006</v>
      </c>
      <c r="C84" s="35">
        <f t="shared" ref="C84" si="153">I84+O84</f>
        <v>1758.18706462</v>
      </c>
      <c r="D84" s="35">
        <f t="shared" ref="D84" si="154">J84+P84</f>
        <v>5096.9302221500002</v>
      </c>
      <c r="E84" s="35">
        <f t="shared" ref="E84" si="155">K84+Q84</f>
        <v>3110.8266319900004</v>
      </c>
      <c r="F84" s="35">
        <f t="shared" ref="F84" si="156">L84+R84</f>
        <v>1968.3781895300001</v>
      </c>
      <c r="G84" s="35">
        <f t="shared" ref="G84" si="157">M84+S84</f>
        <v>17.725400630000003</v>
      </c>
      <c r="H84" s="35">
        <f t="shared" ref="H84" si="158">SUM(I84:J84)</f>
        <v>3879.3173984800005</v>
      </c>
      <c r="I84" s="35">
        <v>1433.0761908500001</v>
      </c>
      <c r="J84" s="35">
        <f t="shared" ref="J84" si="159">SUM(K84:M84)</f>
        <v>2446.2412076300002</v>
      </c>
      <c r="K84" s="35">
        <v>1604.55454224</v>
      </c>
      <c r="L84" s="35">
        <v>832.50282674000005</v>
      </c>
      <c r="M84" s="35">
        <v>9.1838386500000002</v>
      </c>
      <c r="N84" s="35">
        <f t="shared" ref="N84" si="160">SUM(O84:P84)</f>
        <v>2975.7998882900001</v>
      </c>
      <c r="O84" s="35">
        <v>325.11087377000001</v>
      </c>
      <c r="P84" s="35">
        <f t="shared" ref="P84" si="161">SUM(Q84:S84)</f>
        <v>2650.68901452</v>
      </c>
      <c r="Q84" s="35">
        <v>1506.2720897500001</v>
      </c>
      <c r="R84" s="35">
        <v>1135.8753627900001</v>
      </c>
      <c r="S84" s="35">
        <v>8.5415619800000009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6929.9368726800003</v>
      </c>
      <c r="C85" s="35">
        <f t="shared" ref="C85" si="162">I85+O85</f>
        <v>1706.2928757100001</v>
      </c>
      <c r="D85" s="35">
        <f t="shared" ref="D85" si="163">J85+P85</f>
        <v>5223.6439969700004</v>
      </c>
      <c r="E85" s="35">
        <f t="shared" ref="E85" si="164">K85+Q85</f>
        <v>3160.1023762200002</v>
      </c>
      <c r="F85" s="35">
        <f t="shared" ref="F85" si="165">L85+R85</f>
        <v>2044.33975889</v>
      </c>
      <c r="G85" s="35">
        <f t="shared" ref="G85" si="166">M85+S85</f>
        <v>19.201861860000001</v>
      </c>
      <c r="H85" s="35">
        <f t="shared" ref="H85" si="167">SUM(I85:J85)</f>
        <v>3968.4460130699999</v>
      </c>
      <c r="I85" s="35">
        <v>1376.49263264</v>
      </c>
      <c r="J85" s="35">
        <f t="shared" ref="J85" si="168">SUM(K85:M85)</f>
        <v>2591.9533804299999</v>
      </c>
      <c r="K85" s="35">
        <v>1680.79064677</v>
      </c>
      <c r="L85" s="35">
        <v>901.89302148000002</v>
      </c>
      <c r="M85" s="35">
        <v>9.2697121800000009</v>
      </c>
      <c r="N85" s="35">
        <f t="shared" ref="N85" si="169">SUM(O85:P85)</f>
        <v>2961.4908596099999</v>
      </c>
      <c r="O85" s="35">
        <v>329.80024307000002</v>
      </c>
      <c r="P85" s="35">
        <f t="shared" ref="P85" si="170">SUM(Q85:S85)</f>
        <v>2631.6906165400001</v>
      </c>
      <c r="Q85" s="35">
        <v>1479.31172945</v>
      </c>
      <c r="R85" s="35">
        <v>1142.44673741</v>
      </c>
      <c r="S85" s="35">
        <v>9.9321496800000002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7055.173096819999</v>
      </c>
      <c r="C86" s="35">
        <f t="shared" ref="C86" si="171">I86+O86</f>
        <v>1822.3080226299999</v>
      </c>
      <c r="D86" s="35">
        <f t="shared" ref="D86" si="172">J86+P86</f>
        <v>5232.8650741900001</v>
      </c>
      <c r="E86" s="35">
        <f t="shared" ref="E86" si="173">K86+Q86</f>
        <v>3164.7390555900001</v>
      </c>
      <c r="F86" s="35">
        <f t="shared" ref="F86" si="174">L86+R86</f>
        <v>2048.8378638700001</v>
      </c>
      <c r="G86" s="35">
        <f t="shared" ref="G86" si="175">M86+S86</f>
        <v>19.288154730000002</v>
      </c>
      <c r="H86" s="35">
        <f t="shared" ref="H86" si="176">SUM(I86:J86)</f>
        <v>4134.0338820400002</v>
      </c>
      <c r="I86" s="35">
        <v>1484.3061135999999</v>
      </c>
      <c r="J86" s="35">
        <f t="shared" ref="J86" si="177">SUM(K86:M86)</f>
        <v>2649.7277684400001</v>
      </c>
      <c r="K86" s="35">
        <v>1722.62520862</v>
      </c>
      <c r="L86" s="35">
        <v>917.97429545</v>
      </c>
      <c r="M86" s="35">
        <v>9.1282643700000001</v>
      </c>
      <c r="N86" s="35">
        <f t="shared" ref="N86" si="178">SUM(O86:P86)</f>
        <v>2921.1392147799997</v>
      </c>
      <c r="O86" s="35">
        <v>338.00190902999998</v>
      </c>
      <c r="P86" s="35">
        <f t="shared" ref="P86" si="179">SUM(Q86:S86)</f>
        <v>2583.13730575</v>
      </c>
      <c r="Q86" s="35">
        <v>1442.1138469699999</v>
      </c>
      <c r="R86" s="35">
        <v>1130.8635684200001</v>
      </c>
      <c r="S86" s="35">
        <v>10.15989036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7052.6954520999998</v>
      </c>
      <c r="C87" s="35">
        <f t="shared" ref="C87" si="180">I87+O87</f>
        <v>1856.33654022</v>
      </c>
      <c r="D87" s="35">
        <f t="shared" ref="D87" si="181">J87+P87</f>
        <v>5196.3589118799991</v>
      </c>
      <c r="E87" s="35">
        <f t="shared" ref="E87" si="182">K87+Q87</f>
        <v>3110.7037335599998</v>
      </c>
      <c r="F87" s="35">
        <f t="shared" ref="F87" si="183">L87+R87</f>
        <v>2064.6297328599999</v>
      </c>
      <c r="G87" s="35">
        <f t="shared" ref="G87" si="184">M87+S87</f>
        <v>21.02544546</v>
      </c>
      <c r="H87" s="35">
        <f t="shared" ref="H87" si="185">SUM(I87:J87)</f>
        <v>4144.2436347299999</v>
      </c>
      <c r="I87" s="35">
        <v>1503.7405173899999</v>
      </c>
      <c r="J87" s="35">
        <f t="shared" ref="J87" si="186">SUM(K87:M87)</f>
        <v>2640.5031173399998</v>
      </c>
      <c r="K87" s="35">
        <v>1697.2821726100001</v>
      </c>
      <c r="L87" s="35">
        <v>934.12529684000003</v>
      </c>
      <c r="M87" s="35">
        <v>9.0956478900000004</v>
      </c>
      <c r="N87" s="35">
        <f t="shared" ref="N87" si="187">SUM(O87:P87)</f>
        <v>2908.4518173699998</v>
      </c>
      <c r="O87" s="35">
        <v>352.59602282999998</v>
      </c>
      <c r="P87" s="35">
        <f t="shared" ref="P87" si="188">SUM(Q87:S87)</f>
        <v>2555.8557945399998</v>
      </c>
      <c r="Q87" s="35">
        <v>1413.42156095</v>
      </c>
      <c r="R87" s="35">
        <v>1130.50443602</v>
      </c>
      <c r="S87" s="35">
        <v>11.92979757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7228.3404113200004</v>
      </c>
      <c r="C88" s="35">
        <f t="shared" ref="C88" si="189">I88+O88</f>
        <v>2031.1114535300001</v>
      </c>
      <c r="D88" s="35">
        <f t="shared" ref="D88" si="190">J88+P88</f>
        <v>5197.2289577899992</v>
      </c>
      <c r="E88" s="35">
        <f t="shared" ref="E88" si="191">K88+Q88</f>
        <v>3092.5791187799996</v>
      </c>
      <c r="F88" s="35">
        <f t="shared" ref="F88" si="192">L88+R88</f>
        <v>2083.7709626799997</v>
      </c>
      <c r="G88" s="35">
        <f t="shared" ref="G88" si="193">M88+S88</f>
        <v>20.878876329999997</v>
      </c>
      <c r="H88" s="35">
        <f t="shared" ref="H88" si="194">SUM(I88:J88)</f>
        <v>4315.6755216000001</v>
      </c>
      <c r="I88" s="35">
        <v>1663.1387507100001</v>
      </c>
      <c r="J88" s="35">
        <f t="shared" ref="J88" si="195">SUM(K88:M88)</f>
        <v>2652.5367708899998</v>
      </c>
      <c r="K88" s="35">
        <v>1687.9321899199999</v>
      </c>
      <c r="L88" s="35">
        <v>955.67068661999997</v>
      </c>
      <c r="M88" s="35">
        <v>8.9338943499999992</v>
      </c>
      <c r="N88" s="35">
        <f t="shared" ref="N88" si="196">SUM(O88:P88)</f>
        <v>2912.6648897199998</v>
      </c>
      <c r="O88" s="35">
        <v>367.97270281999999</v>
      </c>
      <c r="P88" s="35">
        <f t="shared" ref="P88" si="197">SUM(Q88:S88)</f>
        <v>2544.6921868999998</v>
      </c>
      <c r="Q88" s="35">
        <v>1404.6469288599999</v>
      </c>
      <c r="R88" s="35">
        <v>1128.1002760599999</v>
      </c>
      <c r="S88" s="35">
        <v>11.94498198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7174.9461078599998</v>
      </c>
      <c r="C89" s="35">
        <f t="shared" ref="C89" si="198">I89+O89</f>
        <v>2026.52682841</v>
      </c>
      <c r="D89" s="35">
        <f t="shared" ref="D89" si="199">J89+P89</f>
        <v>5148.4192794499995</v>
      </c>
      <c r="E89" s="35">
        <f t="shared" ref="E89" si="200">K89+Q89</f>
        <v>3024.4814850299999</v>
      </c>
      <c r="F89" s="35">
        <f t="shared" ref="F89" si="201">L89+R89</f>
        <v>2102.2988723100002</v>
      </c>
      <c r="G89" s="35">
        <f t="shared" ref="G89" si="202">M89+S89</f>
        <v>21.638922109999999</v>
      </c>
      <c r="H89" s="35">
        <f t="shared" ref="H89" si="203">SUM(I89:J89)</f>
        <v>4255.37569067</v>
      </c>
      <c r="I89" s="35">
        <v>1645.21524518</v>
      </c>
      <c r="J89" s="35">
        <f t="shared" ref="J89" si="204">SUM(K89:M89)</f>
        <v>2610.1604454899998</v>
      </c>
      <c r="K89" s="35">
        <v>1625.55138212</v>
      </c>
      <c r="L89" s="35">
        <v>975.68641156000001</v>
      </c>
      <c r="M89" s="35">
        <v>8.9226518099999996</v>
      </c>
      <c r="N89" s="35">
        <f t="shared" ref="N89" si="205">SUM(O89:P89)</f>
        <v>2919.5704171900002</v>
      </c>
      <c r="O89" s="35">
        <v>381.31158323</v>
      </c>
      <c r="P89" s="35">
        <f t="shared" ref="P89" si="206">SUM(Q89:S89)</f>
        <v>2538.2588339600002</v>
      </c>
      <c r="Q89" s="35">
        <v>1398.93010291</v>
      </c>
      <c r="R89" s="35">
        <v>1126.6124607500001</v>
      </c>
      <c r="S89" s="35">
        <v>12.7162703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7188.1668968000013</v>
      </c>
      <c r="C90" s="35">
        <f t="shared" ref="C90" si="207">I90+O90</f>
        <v>2250.0647054000001</v>
      </c>
      <c r="D90" s="35">
        <f t="shared" ref="D90" si="208">J90+P90</f>
        <v>4938.1021913999994</v>
      </c>
      <c r="E90" s="35">
        <f t="shared" ref="E90" si="209">K90+Q90</f>
        <v>3037.5815884800004</v>
      </c>
      <c r="F90" s="35">
        <f t="shared" ref="F90" si="210">L90+R90</f>
        <v>1878.98217912</v>
      </c>
      <c r="G90" s="35">
        <f t="shared" ref="G90" si="211">M90+S90</f>
        <v>21.5384238</v>
      </c>
      <c r="H90" s="35">
        <f t="shared" ref="H90" si="212">SUM(I90:J90)</f>
        <v>4271.7853361699999</v>
      </c>
      <c r="I90" s="35">
        <v>1644.6421338800001</v>
      </c>
      <c r="J90" s="35">
        <f t="shared" ref="J90" si="213">SUM(K90:M90)</f>
        <v>2627.1432022899999</v>
      </c>
      <c r="K90" s="35">
        <v>1623.9762173700001</v>
      </c>
      <c r="L90" s="35">
        <v>994.32500389999996</v>
      </c>
      <c r="M90" s="35">
        <v>8.8419810200000004</v>
      </c>
      <c r="N90" s="35">
        <f t="shared" ref="N90" si="214">SUM(O90:P90)</f>
        <v>2916.38156063</v>
      </c>
      <c r="O90" s="35">
        <v>605.42257152000002</v>
      </c>
      <c r="P90" s="35">
        <f t="shared" ref="P90" si="215">SUM(Q90:S90)</f>
        <v>2310.9589891099999</v>
      </c>
      <c r="Q90" s="35">
        <v>1413.6053711100001</v>
      </c>
      <c r="R90" s="35">
        <v>884.65717522</v>
      </c>
      <c r="S90" s="35">
        <v>12.69644278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7413.5020585399998</v>
      </c>
      <c r="C91" s="35">
        <f t="shared" ref="C91" si="216">I91+O91</f>
        <v>2373.93183043</v>
      </c>
      <c r="D91" s="35">
        <f t="shared" ref="D91" si="217">J91+P91</f>
        <v>5039.5702281100002</v>
      </c>
      <c r="E91" s="35">
        <f t="shared" ref="E91" si="218">K91+Q91</f>
        <v>3080.62119652</v>
      </c>
      <c r="F91" s="35">
        <f t="shared" ref="F91" si="219">L91+R91</f>
        <v>1936.57087658</v>
      </c>
      <c r="G91" s="35">
        <f t="shared" ref="G91" si="220">M91+S91</f>
        <v>22.37815501</v>
      </c>
      <c r="H91" s="35">
        <f t="shared" ref="H91" si="221">SUM(I91:J91)</f>
        <v>4343.2351655599996</v>
      </c>
      <c r="I91" s="35">
        <v>1729.5870467699999</v>
      </c>
      <c r="J91" s="35">
        <f t="shared" ref="J91" si="222">SUM(K91:M91)</f>
        <v>2613.6481187899999</v>
      </c>
      <c r="K91" s="35">
        <v>1597.6464067100001</v>
      </c>
      <c r="L91" s="35">
        <v>1007.20626774</v>
      </c>
      <c r="M91" s="35">
        <v>8.7954443399999995</v>
      </c>
      <c r="N91" s="35">
        <f t="shared" ref="N91" si="223">SUM(O91:P91)</f>
        <v>3070.2668929799997</v>
      </c>
      <c r="O91" s="35">
        <v>644.34478365999996</v>
      </c>
      <c r="P91" s="35">
        <f t="shared" ref="P91" si="224">SUM(Q91:S91)</f>
        <v>2425.9221093199999</v>
      </c>
      <c r="Q91" s="35">
        <v>1482.9747898099999</v>
      </c>
      <c r="R91" s="35">
        <v>929.36460883999996</v>
      </c>
      <c r="S91" s="35">
        <v>13.582710670000001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7428.3943057700008</v>
      </c>
      <c r="C92" s="35">
        <f t="shared" ref="C92" si="225">I92+O92</f>
        <v>2359.4692017299999</v>
      </c>
      <c r="D92" s="35">
        <f t="shared" ref="D92" si="226">J92+P92</f>
        <v>5068.9251040399995</v>
      </c>
      <c r="E92" s="35">
        <f t="shared" ref="E92" si="227">K92+Q92</f>
        <v>3128.9503193299997</v>
      </c>
      <c r="F92" s="35">
        <f t="shared" ref="F92" si="228">L92+R92</f>
        <v>1917.7715427600001</v>
      </c>
      <c r="G92" s="35">
        <f t="shared" ref="G92" si="229">M92+S92</f>
        <v>22.203241949999999</v>
      </c>
      <c r="H92" s="35">
        <f t="shared" ref="H92" si="230">SUM(I92:J92)</f>
        <v>4315.9097311000005</v>
      </c>
      <c r="I92" s="35">
        <v>1698.2411818</v>
      </c>
      <c r="J92" s="35">
        <f t="shared" ref="J92" si="231">SUM(K92:M92)</f>
        <v>2617.6685493</v>
      </c>
      <c r="K92" s="35">
        <v>1612.48949889</v>
      </c>
      <c r="L92" s="35">
        <v>996.72489349</v>
      </c>
      <c r="M92" s="35">
        <v>8.4541569200000009</v>
      </c>
      <c r="N92" s="35">
        <f t="shared" ref="N92" si="232">SUM(O92:P92)</f>
        <v>3112.4845746699998</v>
      </c>
      <c r="O92" s="35">
        <v>661.22801992999996</v>
      </c>
      <c r="P92" s="35">
        <f t="shared" ref="P92" si="233">SUM(Q92:S92)</f>
        <v>2451.25655474</v>
      </c>
      <c r="Q92" s="35">
        <v>1516.4608204399999</v>
      </c>
      <c r="R92" s="35">
        <v>921.04664926999999</v>
      </c>
      <c r="S92" s="35">
        <v>13.74908503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7607.9112068399991</v>
      </c>
      <c r="C93" s="35">
        <f t="shared" ref="C93" si="234">I93+O93</f>
        <v>2494.44759664</v>
      </c>
      <c r="D93" s="35">
        <f t="shared" ref="D93" si="235">J93+P93</f>
        <v>5113.4636102000004</v>
      </c>
      <c r="E93" s="35">
        <f t="shared" ref="E93" si="236">K93+Q93</f>
        <v>3192.45341177</v>
      </c>
      <c r="F93" s="35">
        <f t="shared" ref="F93" si="237">L93+R93</f>
        <v>1903.9235355400001</v>
      </c>
      <c r="G93" s="35">
        <f t="shared" ref="G93" si="238">M93+S93</f>
        <v>17.086662889999999</v>
      </c>
      <c r="H93" s="35">
        <f t="shared" ref="H93" si="239">SUM(I93:J93)</f>
        <v>4446.0329097200001</v>
      </c>
      <c r="I93" s="35">
        <v>1804.0660821500001</v>
      </c>
      <c r="J93" s="35">
        <f t="shared" ref="J93" si="240">SUM(K93:M93)</f>
        <v>2641.9668275700001</v>
      </c>
      <c r="K93" s="35">
        <v>1646.8716188000001</v>
      </c>
      <c r="L93" s="35">
        <v>988.06035059999999</v>
      </c>
      <c r="M93" s="35">
        <v>7.0348581699999997</v>
      </c>
      <c r="N93" s="35">
        <f t="shared" ref="N93" si="241">SUM(O93:P93)</f>
        <v>3161.8782971199998</v>
      </c>
      <c r="O93" s="35">
        <v>690.38151448999997</v>
      </c>
      <c r="P93" s="35">
        <f t="shared" ref="P93" si="242">SUM(Q93:S93)</f>
        <v>2471.4967826299999</v>
      </c>
      <c r="Q93" s="35">
        <v>1545.5817929699999</v>
      </c>
      <c r="R93" s="35">
        <v>915.86318494</v>
      </c>
      <c r="S93" s="35">
        <v>10.05180472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7925.8196944400006</v>
      </c>
      <c r="C94" s="35">
        <f t="shared" ref="C94" si="243">I94+O94</f>
        <v>2602.0023810399998</v>
      </c>
      <c r="D94" s="35">
        <f t="shared" ref="D94" si="244">J94+P94</f>
        <v>5323.8173134000008</v>
      </c>
      <c r="E94" s="35">
        <f t="shared" ref="E94" si="245">K94+Q94</f>
        <v>3589.13178143</v>
      </c>
      <c r="F94" s="35">
        <f t="shared" ref="F94" si="246">L94+R94</f>
        <v>1706.5011620700002</v>
      </c>
      <c r="G94" s="35">
        <f t="shared" ref="G94" si="247">M94+S94</f>
        <v>28.1843699</v>
      </c>
      <c r="H94" s="35">
        <f t="shared" ref="H94" si="248">SUM(I94:J94)</f>
        <v>4614.3921982299998</v>
      </c>
      <c r="I94" s="35">
        <v>1884.8995103499999</v>
      </c>
      <c r="J94" s="35">
        <f t="shared" ref="J94" si="249">SUM(K94:M94)</f>
        <v>2729.4926878800002</v>
      </c>
      <c r="K94" s="35">
        <v>1928.3203777799999</v>
      </c>
      <c r="L94" s="35">
        <v>790.63209472000005</v>
      </c>
      <c r="M94" s="35">
        <v>10.540215379999999</v>
      </c>
      <c r="N94" s="35">
        <f t="shared" ref="N94" si="250">SUM(O94:P94)</f>
        <v>3311.4274962100003</v>
      </c>
      <c r="O94" s="35">
        <v>717.10287069000003</v>
      </c>
      <c r="P94" s="35">
        <f t="shared" ref="P94" si="251">SUM(Q94:S94)</f>
        <v>2594.3246255200002</v>
      </c>
      <c r="Q94" s="35">
        <v>1660.8114036500001</v>
      </c>
      <c r="R94" s="35">
        <v>915.86906735000002</v>
      </c>
      <c r="S94" s="35">
        <v>17.644154520000001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7872.4373170399995</v>
      </c>
      <c r="C95" s="35">
        <f t="shared" ref="C95" si="252">I95+O95</f>
        <v>2576.1258008300001</v>
      </c>
      <c r="D95" s="35">
        <f t="shared" ref="D95" si="253">J95+P95</f>
        <v>5296.3115162099994</v>
      </c>
      <c r="E95" s="35">
        <f t="shared" ref="E95" si="254">K95+Q95</f>
        <v>3618.84395735</v>
      </c>
      <c r="F95" s="35">
        <f t="shared" ref="F95" si="255">L95+R95</f>
        <v>1644.22741713</v>
      </c>
      <c r="G95" s="35">
        <f t="shared" ref="G95" si="256">M95+S95</f>
        <v>33.240141729999998</v>
      </c>
      <c r="H95" s="35">
        <f t="shared" ref="H95" si="257">SUM(I95:J95)</f>
        <v>4560.96717945</v>
      </c>
      <c r="I95" s="35">
        <v>1845.5723942100001</v>
      </c>
      <c r="J95" s="35">
        <f t="shared" ref="J95" si="258">SUM(K95:M95)</f>
        <v>2715.3947852399997</v>
      </c>
      <c r="K95" s="35">
        <v>1956.9515142800001</v>
      </c>
      <c r="L95" s="35">
        <v>747.10475031999999</v>
      </c>
      <c r="M95" s="35">
        <v>11.33852064</v>
      </c>
      <c r="N95" s="35">
        <f t="shared" ref="N95" si="259">SUM(O95:P95)</f>
        <v>3311.4701375899995</v>
      </c>
      <c r="O95" s="35">
        <v>730.55340662000003</v>
      </c>
      <c r="P95" s="35">
        <f t="shared" ref="P95" si="260">SUM(Q95:S95)</f>
        <v>2580.9167309699997</v>
      </c>
      <c r="Q95" s="35">
        <v>1661.8924430699999</v>
      </c>
      <c r="R95" s="35">
        <v>897.12266681000006</v>
      </c>
      <c r="S95" s="35">
        <v>21.901621089999999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7780.1411943399999</v>
      </c>
      <c r="C96" s="35">
        <f t="shared" ref="C96" si="261">I96+O96</f>
        <v>2512.2107950099999</v>
      </c>
      <c r="D96" s="35">
        <f t="shared" ref="D96" si="262">J96+P96</f>
        <v>5267.93039933</v>
      </c>
      <c r="E96" s="35">
        <f t="shared" ref="E96" si="263">K96+Q96</f>
        <v>3663.3483813399998</v>
      </c>
      <c r="F96" s="35">
        <f t="shared" ref="F96" si="264">L96+R96</f>
        <v>1568.3094571199999</v>
      </c>
      <c r="G96" s="35">
        <f t="shared" ref="G96" si="265">M96+S96</f>
        <v>36.27256087</v>
      </c>
      <c r="H96" s="35">
        <f t="shared" ref="H96" si="266">SUM(I96:J96)</f>
        <v>4669.4967215600009</v>
      </c>
      <c r="I96" s="35">
        <v>1907.18015006</v>
      </c>
      <c r="J96" s="35">
        <f t="shared" ref="J96" si="267">SUM(K96:M96)</f>
        <v>2762.3165715000005</v>
      </c>
      <c r="K96" s="35">
        <v>2034.30625738</v>
      </c>
      <c r="L96" s="35">
        <v>714.54559784000003</v>
      </c>
      <c r="M96" s="35">
        <v>13.464716279999999</v>
      </c>
      <c r="N96" s="35">
        <f t="shared" ref="N96" si="268">SUM(O96:P96)</f>
        <v>3110.6444727799999</v>
      </c>
      <c r="O96" s="35">
        <v>605.03064495000001</v>
      </c>
      <c r="P96" s="35">
        <f t="shared" ref="P96" si="269">SUM(Q96:S96)</f>
        <v>2505.61382783</v>
      </c>
      <c r="Q96" s="35">
        <v>1629.04212396</v>
      </c>
      <c r="R96" s="35">
        <v>853.76385928000002</v>
      </c>
      <c r="S96" s="35">
        <v>22.807844589999998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7824.0428165000003</v>
      </c>
      <c r="C97" s="35">
        <f t="shared" ref="C97" si="270">I97+O97</f>
        <v>2558.6441333600001</v>
      </c>
      <c r="D97" s="35">
        <f t="shared" ref="D97" si="271">J97+P97</f>
        <v>5265.3986831399998</v>
      </c>
      <c r="E97" s="35">
        <f t="shared" ref="E97" si="272">K97+Q97</f>
        <v>3733.3533435400004</v>
      </c>
      <c r="F97" s="35">
        <f t="shared" ref="F97" si="273">L97+R97</f>
        <v>1493.0466870800001</v>
      </c>
      <c r="G97" s="35">
        <f t="shared" ref="G97" si="274">M97+S97</f>
        <v>38.99865252</v>
      </c>
      <c r="H97" s="35">
        <f t="shared" ref="H97" si="275">SUM(I97:J97)</f>
        <v>4750.5957538900002</v>
      </c>
      <c r="I97" s="35">
        <v>1952.5874956499999</v>
      </c>
      <c r="J97" s="35">
        <f t="shared" ref="J97" si="276">SUM(K97:M97)</f>
        <v>2798.00825824</v>
      </c>
      <c r="K97" s="35">
        <v>2126.1700997100002</v>
      </c>
      <c r="L97" s="35">
        <v>656.64993985000001</v>
      </c>
      <c r="M97" s="35">
        <v>15.18821868</v>
      </c>
      <c r="N97" s="35">
        <f t="shared" ref="N97" si="277">SUM(O97:P97)</f>
        <v>3073.4470626099996</v>
      </c>
      <c r="O97" s="35">
        <v>606.05663771000002</v>
      </c>
      <c r="P97" s="35">
        <f t="shared" ref="P97" si="278">SUM(Q97:S97)</f>
        <v>2467.3904248999997</v>
      </c>
      <c r="Q97" s="35">
        <v>1607.18324383</v>
      </c>
      <c r="R97" s="35">
        <v>836.39674722999996</v>
      </c>
      <c r="S97" s="35">
        <v>23.810433840000002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7917.4947613799995</v>
      </c>
      <c r="C98" s="35">
        <f t="shared" ref="C98" si="279">I98+O98</f>
        <v>2659.4239069800001</v>
      </c>
      <c r="D98" s="35">
        <f t="shared" ref="D98" si="280">J98+P98</f>
        <v>5258.0708543999999</v>
      </c>
      <c r="E98" s="35">
        <f t="shared" ref="E98" si="281">K98+Q98</f>
        <v>3861.9872781200002</v>
      </c>
      <c r="F98" s="35">
        <f t="shared" ref="F98" si="282">L98+R98</f>
        <v>1370.9340819499998</v>
      </c>
      <c r="G98" s="35">
        <f t="shared" ref="G98" si="283">M98+S98</f>
        <v>25.14949433</v>
      </c>
      <c r="H98" s="35">
        <f t="shared" ref="H98" si="284">SUM(I98:J98)</f>
        <v>4876.0742296999997</v>
      </c>
      <c r="I98" s="35">
        <v>2042.2687787699999</v>
      </c>
      <c r="J98" s="35">
        <f t="shared" ref="J98" si="285">SUM(K98:M98)</f>
        <v>2833.80545093</v>
      </c>
      <c r="K98" s="35">
        <v>2206.0002121299999</v>
      </c>
      <c r="L98" s="35">
        <v>619.34408377</v>
      </c>
      <c r="M98" s="35">
        <v>8.4611550300000005</v>
      </c>
      <c r="N98" s="35">
        <f t="shared" ref="N98" si="286">SUM(O98:P98)</f>
        <v>3041.4205316799998</v>
      </c>
      <c r="O98" s="35">
        <v>617.15512821000004</v>
      </c>
      <c r="P98" s="35">
        <f t="shared" ref="P98" si="287">SUM(Q98:S98)</f>
        <v>2424.2654034699999</v>
      </c>
      <c r="Q98" s="35">
        <v>1655.98706599</v>
      </c>
      <c r="R98" s="35">
        <v>751.58999817999995</v>
      </c>
      <c r="S98" s="35">
        <v>16.688339299999999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7898.9942027800007</v>
      </c>
      <c r="C99" s="35">
        <f t="shared" ref="C99" si="288">I99+O99</f>
        <v>2646.0385159000002</v>
      </c>
      <c r="D99" s="35">
        <f t="shared" ref="D99" si="289">J99+P99</f>
        <v>5252.9556868800009</v>
      </c>
      <c r="E99" s="35">
        <f t="shared" ref="E99" si="290">K99+Q99</f>
        <v>3907.94012905</v>
      </c>
      <c r="F99" s="35">
        <f t="shared" ref="F99" si="291">L99+R99</f>
        <v>1320.2428402800001</v>
      </c>
      <c r="G99" s="35">
        <f t="shared" ref="G99" si="292">M99+S99</f>
        <v>24.772717549999999</v>
      </c>
      <c r="H99" s="35">
        <f t="shared" ref="H99" si="293">SUM(I99:J99)</f>
        <v>4871.0685672600002</v>
      </c>
      <c r="I99" s="35">
        <v>2030.9267362000001</v>
      </c>
      <c r="J99" s="35">
        <f t="shared" ref="J99" si="294">SUM(K99:M99)</f>
        <v>2840.1418310600002</v>
      </c>
      <c r="K99" s="35">
        <v>2257.8356755300001</v>
      </c>
      <c r="L99" s="35">
        <v>574.03618059999997</v>
      </c>
      <c r="M99" s="35">
        <v>8.2699749300000001</v>
      </c>
      <c r="N99" s="35">
        <f t="shared" ref="N99" si="295">SUM(O99:P99)</f>
        <v>3027.9256355200005</v>
      </c>
      <c r="O99" s="35">
        <v>615.11177970000006</v>
      </c>
      <c r="P99" s="35">
        <f t="shared" ref="P99" si="296">SUM(Q99:S99)</f>
        <v>2412.8138558200003</v>
      </c>
      <c r="Q99" s="35">
        <v>1650.1044535200001</v>
      </c>
      <c r="R99" s="35">
        <v>746.20665968000003</v>
      </c>
      <c r="S99" s="35">
        <v>16.502742619999999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8097.0330395999999</v>
      </c>
      <c r="C100" s="35">
        <f t="shared" ref="C100" si="297">I100+O100</f>
        <v>2818.9934850899999</v>
      </c>
      <c r="D100" s="35">
        <f t="shared" ref="D100" si="298">J100+P100</f>
        <v>5278.03955451</v>
      </c>
      <c r="E100" s="35">
        <f t="shared" ref="E100" si="299">K100+Q100</f>
        <v>3959.78960418</v>
      </c>
      <c r="F100" s="35">
        <f t="shared" ref="F100" si="300">L100+R100</f>
        <v>1293.1697880000002</v>
      </c>
      <c r="G100" s="35">
        <f t="shared" ref="G100" si="301">M100+S100</f>
        <v>25.08016233</v>
      </c>
      <c r="H100" s="35">
        <f t="shared" ref="H100" si="302">SUM(I100:J100)</f>
        <v>5115.0191259599997</v>
      </c>
      <c r="I100" s="35">
        <v>2269.3228256799998</v>
      </c>
      <c r="J100" s="35">
        <f t="shared" ref="J100" si="303">SUM(K100:M100)</f>
        <v>2845.6963002800003</v>
      </c>
      <c r="K100" s="35">
        <v>2293.8481579899999</v>
      </c>
      <c r="L100" s="35">
        <v>543.48920350000003</v>
      </c>
      <c r="M100" s="35">
        <v>8.3589387899999998</v>
      </c>
      <c r="N100" s="35">
        <f t="shared" ref="N100" si="304">SUM(O100:P100)</f>
        <v>2982.0139136400003</v>
      </c>
      <c r="O100" s="35">
        <v>549.67065940999998</v>
      </c>
      <c r="P100" s="35">
        <f t="shared" ref="P100" si="305">SUM(Q100:S100)</f>
        <v>2432.3432542300002</v>
      </c>
      <c r="Q100" s="35">
        <v>1665.9414461900001</v>
      </c>
      <c r="R100" s="35">
        <v>749.68058450000001</v>
      </c>
      <c r="S100" s="35">
        <v>16.72122354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8111.5572697099997</v>
      </c>
      <c r="C101" s="35">
        <f t="shared" ref="C101" si="306">I101+O101</f>
        <v>2785.7271720099998</v>
      </c>
      <c r="D101" s="35">
        <f t="shared" ref="D101" si="307">J101+P101</f>
        <v>5325.8300976999999</v>
      </c>
      <c r="E101" s="35">
        <f t="shared" ref="E101" si="308">K101+Q101</f>
        <v>4025.2540526100001</v>
      </c>
      <c r="F101" s="35">
        <f t="shared" ref="F101" si="309">L101+R101</f>
        <v>1274.21144615</v>
      </c>
      <c r="G101" s="35">
        <f t="shared" ref="G101" si="310">M101+S101</f>
        <v>26.36459894</v>
      </c>
      <c r="H101" s="35">
        <f t="shared" ref="H101" si="311">SUM(I101:J101)</f>
        <v>5032.1248012899996</v>
      </c>
      <c r="I101" s="35">
        <v>2213.0837639199999</v>
      </c>
      <c r="J101" s="35">
        <f t="shared" ref="J101" si="312">SUM(K101:M101)</f>
        <v>2819.0410373700001</v>
      </c>
      <c r="K101" s="35">
        <v>2303.3516620099999</v>
      </c>
      <c r="L101" s="35">
        <v>506.50880412999999</v>
      </c>
      <c r="M101" s="35">
        <v>9.18057123</v>
      </c>
      <c r="N101" s="35">
        <f t="shared" ref="N101" si="313">SUM(O101:P101)</f>
        <v>3079.4324684200001</v>
      </c>
      <c r="O101" s="35">
        <v>572.64340808999998</v>
      </c>
      <c r="P101" s="35">
        <f t="shared" ref="P101" si="314">SUM(Q101:S101)</f>
        <v>2506.7890603300002</v>
      </c>
      <c r="Q101" s="35">
        <v>1721.9023906</v>
      </c>
      <c r="R101" s="35">
        <v>767.70264201999998</v>
      </c>
      <c r="S101" s="35">
        <v>17.184027709999999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8214.4855439700004</v>
      </c>
      <c r="C102" s="35">
        <f t="shared" ref="C102" si="315">I102+O102</f>
        <v>2771.02080101</v>
      </c>
      <c r="D102" s="35">
        <f t="shared" ref="D102" si="316">J102+P102</f>
        <v>5443.4647429599991</v>
      </c>
      <c r="E102" s="35">
        <f t="shared" ref="E102" si="317">K102+Q102</f>
        <v>4136.9976496999998</v>
      </c>
      <c r="F102" s="35">
        <f t="shared" ref="F102" si="318">L102+R102</f>
        <v>1279.10588527</v>
      </c>
      <c r="G102" s="35">
        <f t="shared" ref="G102" si="319">M102+S102</f>
        <v>27.36120799</v>
      </c>
      <c r="H102" s="35">
        <f t="shared" ref="H102" si="320">SUM(I102:J102)</f>
        <v>4941.893287859999</v>
      </c>
      <c r="I102" s="35">
        <v>2178.8885014699999</v>
      </c>
      <c r="J102" s="35">
        <f t="shared" ref="J102" si="321">SUM(K102:M102)</f>
        <v>2763.0047863899995</v>
      </c>
      <c r="K102" s="35">
        <v>2296.7432189699998</v>
      </c>
      <c r="L102" s="35">
        <v>457.24134139</v>
      </c>
      <c r="M102" s="35">
        <v>9.0202260299999999</v>
      </c>
      <c r="N102" s="35">
        <f t="shared" ref="N102" si="322">SUM(O102:P102)</f>
        <v>3272.5922561100001</v>
      </c>
      <c r="O102" s="35">
        <v>592.13229953999996</v>
      </c>
      <c r="P102" s="35">
        <f t="shared" ref="P102" si="323">SUM(Q102:S102)</f>
        <v>2680.45995657</v>
      </c>
      <c r="Q102" s="35">
        <v>1840.25443073</v>
      </c>
      <c r="R102" s="35">
        <v>821.86454388000004</v>
      </c>
      <c r="S102" s="35">
        <v>18.340981960000001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8334.4016144600009</v>
      </c>
      <c r="C103" s="35">
        <f t="shared" ref="C103" si="324">I103+O103</f>
        <v>2908.03624059</v>
      </c>
      <c r="D103" s="35">
        <f t="shared" ref="D103" si="325">J103+P103</f>
        <v>5426.3653738700004</v>
      </c>
      <c r="E103" s="35">
        <f t="shared" ref="E103" si="326">K103+Q103</f>
        <v>4126.4862780599997</v>
      </c>
      <c r="F103" s="35">
        <f t="shared" ref="F103" si="327">L103+R103</f>
        <v>1272.38851675</v>
      </c>
      <c r="G103" s="35">
        <f t="shared" ref="G103" si="328">M103+S103</f>
        <v>27.490579060000002</v>
      </c>
      <c r="H103" s="35">
        <f t="shared" ref="H103" si="329">SUM(I103:J103)</f>
        <v>5112.2650541900002</v>
      </c>
      <c r="I103" s="35">
        <v>2339.7808044600001</v>
      </c>
      <c r="J103" s="35">
        <f t="shared" ref="J103" si="330">SUM(K103:M103)</f>
        <v>2772.4842497300001</v>
      </c>
      <c r="K103" s="35">
        <v>2316.8333684600002</v>
      </c>
      <c r="L103" s="35">
        <v>446.38723850000002</v>
      </c>
      <c r="M103" s="35">
        <v>9.2636427700000006</v>
      </c>
      <c r="N103" s="35">
        <f t="shared" ref="N103" si="331">SUM(O103:P103)</f>
        <v>3222.1365602700002</v>
      </c>
      <c r="O103" s="35">
        <v>568.25543613000002</v>
      </c>
      <c r="P103" s="35">
        <f t="shared" ref="P103" si="332">SUM(Q103:S103)</f>
        <v>2653.8811241400003</v>
      </c>
      <c r="Q103" s="35">
        <v>1809.6529095999999</v>
      </c>
      <c r="R103" s="35">
        <v>826.00127825000004</v>
      </c>
      <c r="S103" s="35">
        <v>18.226936290000001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8353.8345032899979</v>
      </c>
      <c r="C104" s="35">
        <f t="shared" ref="C104" si="333">I104+O104</f>
        <v>2924.2728271700003</v>
      </c>
      <c r="D104" s="35">
        <f t="shared" ref="D104" si="334">J104+P104</f>
        <v>5429.5616761199999</v>
      </c>
      <c r="E104" s="35">
        <f t="shared" ref="E104" si="335">K104+Q104</f>
        <v>4161.14760484</v>
      </c>
      <c r="F104" s="35">
        <f t="shared" ref="F104" si="336">L104+R104</f>
        <v>1240.9008470700001</v>
      </c>
      <c r="G104" s="35">
        <f t="shared" ref="G104" si="337">M104+S104</f>
        <v>27.513224210000001</v>
      </c>
      <c r="H104" s="35">
        <f t="shared" ref="H104" si="338">SUM(I104:J104)</f>
        <v>5145.5030325799999</v>
      </c>
      <c r="I104" s="35">
        <v>2342.2281667900002</v>
      </c>
      <c r="J104" s="35">
        <f t="shared" ref="J104" si="339">SUM(K104:M104)</f>
        <v>2803.2748657899997</v>
      </c>
      <c r="K104" s="35">
        <v>2357.6399442299999</v>
      </c>
      <c r="L104" s="35">
        <v>436.15557619999998</v>
      </c>
      <c r="M104" s="35">
        <v>9.4793453599999999</v>
      </c>
      <c r="N104" s="35">
        <f t="shared" ref="N104" si="340">SUM(O104:P104)</f>
        <v>3208.3314707099998</v>
      </c>
      <c r="O104" s="35">
        <v>582.04466037999998</v>
      </c>
      <c r="P104" s="35">
        <f t="shared" ref="P104" si="341">SUM(Q104:S104)</f>
        <v>2626.2868103299998</v>
      </c>
      <c r="Q104" s="35">
        <v>1803.5076606099999</v>
      </c>
      <c r="R104" s="35">
        <v>804.74527087000001</v>
      </c>
      <c r="S104" s="35">
        <v>18.033878850000001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8397.3135352999998</v>
      </c>
      <c r="C105" s="35">
        <f t="shared" ref="C105" si="342">I105+O105</f>
        <v>2886.7178183199999</v>
      </c>
      <c r="D105" s="35">
        <f t="shared" ref="D105" si="343">J105+P105</f>
        <v>5510.5957169800004</v>
      </c>
      <c r="E105" s="35">
        <f t="shared" ref="E105" si="344">K105+Q105</f>
        <v>4210.5182019800004</v>
      </c>
      <c r="F105" s="35">
        <f t="shared" ref="F105" si="345">L105+R105</f>
        <v>1271.99272393</v>
      </c>
      <c r="G105" s="35">
        <f t="shared" ref="G105" si="346">M105+S105</f>
        <v>28.084791070000001</v>
      </c>
      <c r="H105" s="35">
        <f t="shared" ref="H105" si="347">SUM(I105:J105)</f>
        <v>5132.5122475199996</v>
      </c>
      <c r="I105" s="35">
        <v>2304.1501773599998</v>
      </c>
      <c r="J105" s="35">
        <f t="shared" ref="J105" si="348">SUM(K105:M105)</f>
        <v>2828.3620701599998</v>
      </c>
      <c r="K105" s="35">
        <v>2385.4238787200002</v>
      </c>
      <c r="L105" s="35">
        <v>433.17366805</v>
      </c>
      <c r="M105" s="35">
        <v>9.7645233900000008</v>
      </c>
      <c r="N105" s="35">
        <f t="shared" ref="N105" si="349">SUM(O105:P105)</f>
        <v>3264.8012877800002</v>
      </c>
      <c r="O105" s="35">
        <v>582.56764095999995</v>
      </c>
      <c r="P105" s="35">
        <f t="shared" ref="P105" si="350">SUM(Q105:S105)</f>
        <v>2682.2336468200001</v>
      </c>
      <c r="Q105" s="35">
        <v>1825.09432326</v>
      </c>
      <c r="R105" s="35">
        <v>838.81905587999995</v>
      </c>
      <c r="S105" s="35">
        <v>18.320267680000001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8484.1160434100002</v>
      </c>
      <c r="C106" s="35">
        <f t="shared" ref="C106" si="351">I106+O106</f>
        <v>3031.4857250300001</v>
      </c>
      <c r="D106" s="35">
        <f t="shared" ref="D106" si="352">J106+P106</f>
        <v>5452.6303183800001</v>
      </c>
      <c r="E106" s="35">
        <f t="shared" ref="E106" si="353">K106+Q106</f>
        <v>4218.6537011500004</v>
      </c>
      <c r="F106" s="35">
        <f t="shared" ref="F106" si="354">L106+R106</f>
        <v>1206.31676788</v>
      </c>
      <c r="G106" s="35">
        <f t="shared" ref="G106" si="355">M106+S106</f>
        <v>27.659849350000002</v>
      </c>
      <c r="H106" s="35">
        <f t="shared" ref="H106" si="356">SUM(I106:J106)</f>
        <v>5390.4316939500004</v>
      </c>
      <c r="I106" s="35">
        <v>2502.2598053800002</v>
      </c>
      <c r="J106" s="35">
        <f t="shared" ref="J106" si="357">SUM(K106:M106)</f>
        <v>2888.1718885700002</v>
      </c>
      <c r="K106" s="35">
        <v>2464.7061835700001</v>
      </c>
      <c r="L106" s="35">
        <v>413.78582505000003</v>
      </c>
      <c r="M106" s="35">
        <v>9.6798799500000001</v>
      </c>
      <c r="N106" s="35">
        <f t="shared" ref="N106" si="358">SUM(O106:P106)</f>
        <v>3093.6843494599998</v>
      </c>
      <c r="O106" s="35">
        <v>529.22591965000004</v>
      </c>
      <c r="P106" s="35">
        <f t="shared" ref="P106" si="359">SUM(Q106:S106)</f>
        <v>2564.4584298099999</v>
      </c>
      <c r="Q106" s="35">
        <v>1753.9475175800001</v>
      </c>
      <c r="R106" s="35">
        <v>792.53094282999996</v>
      </c>
      <c r="S106" s="35">
        <v>17.979969400000002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8473.9875684100007</v>
      </c>
      <c r="C107" s="35">
        <f t="shared" ref="C107" si="360">I107+O107</f>
        <v>2993.6567079899996</v>
      </c>
      <c r="D107" s="35">
        <f t="shared" ref="D107" si="361">J107+P107</f>
        <v>5480.3308604200001</v>
      </c>
      <c r="E107" s="35">
        <f t="shared" ref="E107" si="362">K107+Q107</f>
        <v>4201.6512774700004</v>
      </c>
      <c r="F107" s="35">
        <f t="shared" ref="F107" si="363">L107+R107</f>
        <v>1250.65127291</v>
      </c>
      <c r="G107" s="35">
        <f t="shared" ref="G107" si="364">M107+S107</f>
        <v>28.028310040000001</v>
      </c>
      <c r="H107" s="35">
        <f t="shared" ref="H107" si="365">SUM(I107:J107)</f>
        <v>5385.5218027499996</v>
      </c>
      <c r="I107" s="35">
        <v>2446.1388208499998</v>
      </c>
      <c r="J107" s="35">
        <f t="shared" ref="J107" si="366">SUM(K107:M107)</f>
        <v>2939.3829818999998</v>
      </c>
      <c r="K107" s="35">
        <v>2457.0077817199999</v>
      </c>
      <c r="L107" s="35">
        <v>472.64341037000003</v>
      </c>
      <c r="M107" s="35">
        <v>9.7317898100000004</v>
      </c>
      <c r="N107" s="35">
        <f t="shared" ref="N107" si="367">SUM(O107:P107)</f>
        <v>3088.4657656600002</v>
      </c>
      <c r="O107" s="35">
        <v>547.51788713999997</v>
      </c>
      <c r="P107" s="35">
        <f t="shared" ref="P107" si="368">SUM(Q107:S107)</f>
        <v>2540.9478785200004</v>
      </c>
      <c r="Q107" s="35">
        <v>1744.6434957500001</v>
      </c>
      <c r="R107" s="35">
        <v>778.00786254000002</v>
      </c>
      <c r="S107" s="35">
        <v>18.296520229999999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8471.1327647299986</v>
      </c>
      <c r="C108" s="35">
        <f t="shared" ref="C108" si="369">I108+O108</f>
        <v>3005.4118224999997</v>
      </c>
      <c r="D108" s="35">
        <f t="shared" ref="D108" si="370">J108+P108</f>
        <v>5465.7209422300002</v>
      </c>
      <c r="E108" s="35">
        <f t="shared" ref="E108" si="371">K108+Q108</f>
        <v>4228.85393484</v>
      </c>
      <c r="F108" s="35">
        <f t="shared" ref="F108" si="372">L108+R108</f>
        <v>1208.9823098500001</v>
      </c>
      <c r="G108" s="35">
        <f t="shared" ref="G108" si="373">M108+S108</f>
        <v>27.884697539999998</v>
      </c>
      <c r="H108" s="35">
        <f t="shared" ref="H108" si="374">SUM(I108:J108)</f>
        <v>5457.2403147000005</v>
      </c>
      <c r="I108" s="35">
        <v>2451.4930697499999</v>
      </c>
      <c r="J108" s="35">
        <f t="shared" ref="J108" si="375">SUM(K108:M108)</f>
        <v>3005.7472449500001</v>
      </c>
      <c r="K108" s="35">
        <v>2531.9876916500002</v>
      </c>
      <c r="L108" s="35">
        <v>464.05369535</v>
      </c>
      <c r="M108" s="35">
        <v>9.7058579500000004</v>
      </c>
      <c r="N108" s="35">
        <f t="shared" ref="N108" si="376">SUM(O108:P108)</f>
        <v>3013.8924500299995</v>
      </c>
      <c r="O108" s="35">
        <v>553.91875274999995</v>
      </c>
      <c r="P108" s="35">
        <f t="shared" ref="P108" si="377">SUM(Q108:S108)</f>
        <v>2459.9736972799997</v>
      </c>
      <c r="Q108" s="35">
        <v>1696.86624319</v>
      </c>
      <c r="R108" s="35">
        <v>744.92861449999998</v>
      </c>
      <c r="S108" s="35">
        <v>18.178839589999999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8559.091523340001</v>
      </c>
      <c r="C109" s="35">
        <f t="shared" ref="C109" si="378">I109+O109</f>
        <v>3055.35234197</v>
      </c>
      <c r="D109" s="35">
        <f t="shared" ref="D109" si="379">J109+P109</f>
        <v>5503.7391813699996</v>
      </c>
      <c r="E109" s="35">
        <f t="shared" ref="E109" si="380">K109+Q109</f>
        <v>4271.51477995</v>
      </c>
      <c r="F109" s="35">
        <f t="shared" ref="F109" si="381">L109+R109</f>
        <v>1204.22707212</v>
      </c>
      <c r="G109" s="35">
        <f t="shared" ref="G109" si="382">M109+S109</f>
        <v>27.997329300000001</v>
      </c>
      <c r="H109" s="35">
        <f t="shared" ref="H109" si="383">SUM(I109:J109)</f>
        <v>5490.0953768399995</v>
      </c>
      <c r="I109" s="35">
        <v>2467.5334934100001</v>
      </c>
      <c r="J109" s="35">
        <f t="shared" ref="J109" si="384">SUM(K109:M109)</f>
        <v>3022.5618834299999</v>
      </c>
      <c r="K109" s="35">
        <v>2559.9306901999998</v>
      </c>
      <c r="L109" s="35">
        <v>452.79996738</v>
      </c>
      <c r="M109" s="35">
        <v>9.8312258499999992</v>
      </c>
      <c r="N109" s="35">
        <f t="shared" ref="N109" si="385">SUM(O109:P109)</f>
        <v>3068.9961464999997</v>
      </c>
      <c r="O109" s="35">
        <v>587.81884855999999</v>
      </c>
      <c r="P109" s="35">
        <f t="shared" ref="P109" si="386">SUM(Q109:S109)</f>
        <v>2481.1772979399998</v>
      </c>
      <c r="Q109" s="35">
        <v>1711.58408975</v>
      </c>
      <c r="R109" s="35">
        <v>751.42710474</v>
      </c>
      <c r="S109" s="35">
        <v>18.166103450000001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8603.6684905399998</v>
      </c>
      <c r="C110" s="35">
        <f t="shared" ref="C110" si="387">I110+O110</f>
        <v>3160.7045985899999</v>
      </c>
      <c r="D110" s="35">
        <f t="shared" ref="D110" si="388">J110+P110</f>
        <v>5442.9638919500003</v>
      </c>
      <c r="E110" s="35">
        <f t="shared" ref="E110" si="389">K110+Q110</f>
        <v>4256.9136184300005</v>
      </c>
      <c r="F110" s="35">
        <f t="shared" ref="F110" si="390">L110+R110</f>
        <v>1158.8203121000001</v>
      </c>
      <c r="G110" s="35">
        <f t="shared" ref="G110" si="391">M110+S110</f>
        <v>27.229961420000002</v>
      </c>
      <c r="H110" s="35">
        <f t="shared" ref="H110" si="392">SUM(I110:J110)</f>
        <v>5626.1821190800001</v>
      </c>
      <c r="I110" s="35">
        <v>2586.1814179600001</v>
      </c>
      <c r="J110" s="35">
        <f t="shared" ref="J110" si="393">SUM(K110:M110)</f>
        <v>3040.00070112</v>
      </c>
      <c r="K110" s="35">
        <v>2590.25657172</v>
      </c>
      <c r="L110" s="35">
        <v>440.32982025000001</v>
      </c>
      <c r="M110" s="35">
        <v>9.4143091499999993</v>
      </c>
      <c r="N110" s="35">
        <f t="shared" ref="N110" si="394">SUM(O110:P110)</f>
        <v>2977.4863714600001</v>
      </c>
      <c r="O110" s="35">
        <v>574.52318062999996</v>
      </c>
      <c r="P110" s="35">
        <f t="shared" ref="P110" si="395">SUM(Q110:S110)</f>
        <v>2402.9631908300003</v>
      </c>
      <c r="Q110" s="35">
        <v>1666.65704671</v>
      </c>
      <c r="R110" s="35">
        <v>718.49049185000001</v>
      </c>
      <c r="S110" s="35">
        <v>17.815652270000001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8539.620330310001</v>
      </c>
      <c r="C111" s="35">
        <f t="shared" ref="C111" si="396">I111+O111</f>
        <v>3059.3404956200002</v>
      </c>
      <c r="D111" s="35">
        <f t="shared" ref="D111" si="397">J111+P111</f>
        <v>5480.2798346899999</v>
      </c>
      <c r="E111" s="35">
        <f t="shared" ref="E111" si="398">K111+Q111</f>
        <v>4296.9308787800001</v>
      </c>
      <c r="F111" s="35">
        <f t="shared" ref="F111" si="399">L111+R111</f>
        <v>1086.3075358000001</v>
      </c>
      <c r="G111" s="35">
        <f t="shared" ref="G111" si="400">M111+S111</f>
        <v>97.041420110000004</v>
      </c>
      <c r="H111" s="35">
        <f t="shared" ref="H111" si="401">SUM(I111:J111)</f>
        <v>5517.0083129499999</v>
      </c>
      <c r="I111" s="35">
        <v>2462.8796952600001</v>
      </c>
      <c r="J111" s="35">
        <f t="shared" ref="J111" si="402">SUM(K111:M111)</f>
        <v>3054.1286176899998</v>
      </c>
      <c r="K111" s="35">
        <v>2603.0869384799998</v>
      </c>
      <c r="L111" s="35">
        <v>365.87201666999999</v>
      </c>
      <c r="M111" s="35">
        <v>85.169662540000004</v>
      </c>
      <c r="N111" s="35">
        <f t="shared" ref="N111" si="403">SUM(O111:P111)</f>
        <v>3022.6120173599998</v>
      </c>
      <c r="O111" s="35">
        <v>596.46080036000001</v>
      </c>
      <c r="P111" s="35">
        <f t="shared" ref="P111" si="404">SUM(Q111:S111)</f>
        <v>2426.1512169999996</v>
      </c>
      <c r="Q111" s="35">
        <v>1693.8439403</v>
      </c>
      <c r="R111" s="35">
        <v>720.43551912999999</v>
      </c>
      <c r="S111" s="35">
        <v>11.87175757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8839.5664584500009</v>
      </c>
      <c r="C112" s="35">
        <f t="shared" ref="C112" si="405">I112+O112</f>
        <v>3369.3672660500001</v>
      </c>
      <c r="D112" s="35">
        <f t="shared" ref="D112" si="406">J112+P112</f>
        <v>5470.1991923999994</v>
      </c>
      <c r="E112" s="35">
        <f t="shared" ref="E112" si="407">K112+Q112</f>
        <v>4405.2826841200003</v>
      </c>
      <c r="F112" s="35">
        <f t="shared" ref="F112" si="408">L112+R112</f>
        <v>1044.31234432</v>
      </c>
      <c r="G112" s="35">
        <f t="shared" ref="G112" si="409">M112+S112</f>
        <v>20.604163960000001</v>
      </c>
      <c r="H112" s="35">
        <f t="shared" ref="H112" si="410">SUM(I112:J112)</f>
        <v>5847.9839988099993</v>
      </c>
      <c r="I112" s="35">
        <v>2760.8271138700002</v>
      </c>
      <c r="J112" s="35">
        <f t="shared" ref="J112" si="411">SUM(K112:M112)</f>
        <v>3087.1568849399996</v>
      </c>
      <c r="K112" s="35">
        <v>2719.0722363899999</v>
      </c>
      <c r="L112" s="35">
        <v>358.60416524999999</v>
      </c>
      <c r="M112" s="35">
        <v>9.4804832999999995</v>
      </c>
      <c r="N112" s="35">
        <f t="shared" ref="N112" si="412">SUM(O112:P112)</f>
        <v>2991.5824596399998</v>
      </c>
      <c r="O112" s="35">
        <v>608.54015217999995</v>
      </c>
      <c r="P112" s="35">
        <f t="shared" ref="P112" si="413">SUM(Q112:S112)</f>
        <v>2383.0423074599998</v>
      </c>
      <c r="Q112" s="35">
        <v>1686.2104477299999</v>
      </c>
      <c r="R112" s="35">
        <v>685.70817907000003</v>
      </c>
      <c r="S112" s="35">
        <v>11.12368066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8677.7301125900012</v>
      </c>
      <c r="C113" s="35">
        <f t="shared" ref="C113" si="414">I113+O113</f>
        <v>3234.5564250799998</v>
      </c>
      <c r="D113" s="35">
        <f t="shared" ref="D113" si="415">J113+P113</f>
        <v>5443.1736875099996</v>
      </c>
      <c r="E113" s="35">
        <f t="shared" ref="E113" si="416">K113+Q113</f>
        <v>4289.69686473</v>
      </c>
      <c r="F113" s="35">
        <f t="shared" ref="F113" si="417">L113+R113</f>
        <v>1134.1639069600001</v>
      </c>
      <c r="G113" s="35">
        <f t="shared" ref="G113" si="418">M113+S113</f>
        <v>19.312915820000001</v>
      </c>
      <c r="H113" s="35">
        <f t="shared" ref="H113" si="419">SUM(I113:J113)</f>
        <v>5755.9521115400003</v>
      </c>
      <c r="I113" s="35">
        <v>2645.4344424699998</v>
      </c>
      <c r="J113" s="35">
        <f t="shared" ref="J113" si="420">SUM(K113:M113)</f>
        <v>3110.51766907</v>
      </c>
      <c r="K113" s="35">
        <v>2635.82229547</v>
      </c>
      <c r="L113" s="35">
        <v>465.60392834999999</v>
      </c>
      <c r="M113" s="35">
        <v>9.0914452499999996</v>
      </c>
      <c r="N113" s="35">
        <f t="shared" ref="N113" si="421">SUM(O113:P113)</f>
        <v>2921.7780010500001</v>
      </c>
      <c r="O113" s="35">
        <v>589.12198261000003</v>
      </c>
      <c r="P113" s="35">
        <f t="shared" ref="P113" si="422">SUM(Q113:S113)</f>
        <v>2332.65601844</v>
      </c>
      <c r="Q113" s="35">
        <v>1653.87456926</v>
      </c>
      <c r="R113" s="35">
        <v>668.55997861000003</v>
      </c>
      <c r="S113" s="35">
        <v>10.221470569999999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8844.1382727300006</v>
      </c>
      <c r="C114" s="35">
        <f t="shared" ref="C114" si="423">I114+O114</f>
        <v>3334.11303959</v>
      </c>
      <c r="D114" s="35">
        <f t="shared" ref="D114" si="424">J114+P114</f>
        <v>5510.0252331400006</v>
      </c>
      <c r="E114" s="35">
        <f t="shared" ref="E114" si="425">K114+Q114</f>
        <v>4356.8646697800004</v>
      </c>
      <c r="F114" s="35">
        <f t="shared" ref="F114" si="426">L114+R114</f>
        <v>1135.07740848</v>
      </c>
      <c r="G114" s="35">
        <f t="shared" ref="G114" si="427">M114+S114</f>
        <v>18.083154880000002</v>
      </c>
      <c r="H114" s="35">
        <f t="shared" ref="H114" si="428">SUM(I114:J114)</f>
        <v>5826.0895239599995</v>
      </c>
      <c r="I114" s="35">
        <v>2704.2477822199999</v>
      </c>
      <c r="J114" s="35">
        <f t="shared" ref="J114" si="429">SUM(K114:M114)</f>
        <v>3121.8417417400001</v>
      </c>
      <c r="K114" s="35">
        <v>2642.1891623400002</v>
      </c>
      <c r="L114" s="35">
        <v>470.63488117000003</v>
      </c>
      <c r="M114" s="35">
        <v>9.0176982300000006</v>
      </c>
      <c r="N114" s="35">
        <f t="shared" ref="N114" si="430">SUM(O114:P114)</f>
        <v>3018.0487487700002</v>
      </c>
      <c r="O114" s="35">
        <v>629.86525736999999</v>
      </c>
      <c r="P114" s="35">
        <f t="shared" ref="P114" si="431">SUM(Q114:S114)</f>
        <v>2388.1834914000001</v>
      </c>
      <c r="Q114" s="35">
        <v>1714.67550744</v>
      </c>
      <c r="R114" s="35">
        <v>664.44252730999995</v>
      </c>
      <c r="S114" s="35">
        <v>9.0654566499999998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8807.2463777400008</v>
      </c>
      <c r="C115" s="35">
        <f t="shared" ref="C115" si="432">I115+O115</f>
        <v>3335.6707861100003</v>
      </c>
      <c r="D115" s="35">
        <f t="shared" ref="D115" si="433">J115+P115</f>
        <v>5471.5755916300004</v>
      </c>
      <c r="E115" s="35">
        <f t="shared" ref="E115" si="434">K115+Q115</f>
        <v>4371.8780814000002</v>
      </c>
      <c r="F115" s="35">
        <f t="shared" ref="F115" si="435">L115+R115</f>
        <v>1079.5800289000001</v>
      </c>
      <c r="G115" s="35">
        <f t="shared" ref="G115" si="436">M115+S115</f>
        <v>20.11748133</v>
      </c>
      <c r="H115" s="35">
        <f t="shared" ref="H115" si="437">SUM(I115:J115)</f>
        <v>5880.1088613500006</v>
      </c>
      <c r="I115" s="35">
        <v>2731.2640629900002</v>
      </c>
      <c r="J115" s="35">
        <f t="shared" ref="J115" si="438">SUM(K115:M115)</f>
        <v>3148.8447983600004</v>
      </c>
      <c r="K115" s="35">
        <v>2673.9349351800001</v>
      </c>
      <c r="L115" s="35">
        <v>466.18952694000001</v>
      </c>
      <c r="M115" s="35">
        <v>8.72033624</v>
      </c>
      <c r="N115" s="35">
        <f t="shared" ref="N115" si="439">SUM(O115:P115)</f>
        <v>2927.1375163900002</v>
      </c>
      <c r="O115" s="35">
        <v>604.40672312000004</v>
      </c>
      <c r="P115" s="35">
        <f t="shared" ref="P115" si="440">SUM(Q115:S115)</f>
        <v>2322.73079327</v>
      </c>
      <c r="Q115" s="35">
        <v>1697.94314622</v>
      </c>
      <c r="R115" s="35">
        <v>613.39050196000005</v>
      </c>
      <c r="S115" s="35">
        <v>11.39714509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9128.4709771899998</v>
      </c>
      <c r="C116" s="35">
        <f t="shared" ref="C116" si="441">I116+O116</f>
        <v>3475.9963811400003</v>
      </c>
      <c r="D116" s="35">
        <f t="shared" ref="D116" si="442">J116+P116</f>
        <v>5652.4745960500004</v>
      </c>
      <c r="E116" s="35">
        <f t="shared" ref="E116" si="443">K116+Q116</f>
        <v>4528.4887603799998</v>
      </c>
      <c r="F116" s="35">
        <f t="shared" ref="F116" si="444">L116+R116</f>
        <v>1104.4290615</v>
      </c>
      <c r="G116" s="35">
        <f t="shared" ref="G116" si="445">M116+S116</f>
        <v>19.556774170000001</v>
      </c>
      <c r="H116" s="35">
        <f t="shared" ref="H116" si="446">SUM(I116:J116)</f>
        <v>6016.4412934699994</v>
      </c>
      <c r="I116" s="35">
        <v>2827.27777053</v>
      </c>
      <c r="J116" s="35">
        <f t="shared" ref="J116" si="447">SUM(K116:M116)</f>
        <v>3189.1635229399999</v>
      </c>
      <c r="K116" s="35">
        <v>2713.4869282499999</v>
      </c>
      <c r="L116" s="35">
        <v>467.10948267999999</v>
      </c>
      <c r="M116" s="35">
        <v>8.5671120100000007</v>
      </c>
      <c r="N116" s="35">
        <f t="shared" ref="N116" si="448">SUM(O116:P116)</f>
        <v>3112.0296837200003</v>
      </c>
      <c r="O116" s="35">
        <v>648.71861061000004</v>
      </c>
      <c r="P116" s="35">
        <f t="shared" ref="P116" si="449">SUM(Q116:S116)</f>
        <v>2463.3110731100001</v>
      </c>
      <c r="Q116" s="35">
        <v>1815.0018321299999</v>
      </c>
      <c r="R116" s="35">
        <v>637.31957881999995</v>
      </c>
      <c r="S116" s="35">
        <v>10.98966216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9439.2853560599997</v>
      </c>
      <c r="C117" s="35">
        <f t="shared" ref="C117" si="450">I117+O117</f>
        <v>3648.4696872199997</v>
      </c>
      <c r="D117" s="35">
        <f t="shared" ref="D117" si="451">J117+P117</f>
        <v>5790.8156688400004</v>
      </c>
      <c r="E117" s="35">
        <f t="shared" ref="E117" si="452">K117+Q117</f>
        <v>4663.6522278800003</v>
      </c>
      <c r="F117" s="35">
        <f t="shared" ref="F117" si="453">L117+R117</f>
        <v>1105.5834752800001</v>
      </c>
      <c r="G117" s="35">
        <f t="shared" ref="G117" si="454">M117+S117</f>
        <v>21.579965680000001</v>
      </c>
      <c r="H117" s="35">
        <f t="shared" ref="H117" si="455">SUM(I117:J117)</f>
        <v>6261.2638831099994</v>
      </c>
      <c r="I117" s="35">
        <v>2992.2046682199998</v>
      </c>
      <c r="J117" s="35">
        <f t="shared" ref="J117" si="456">SUM(K117:M117)</f>
        <v>3269.05921489</v>
      </c>
      <c r="K117" s="35">
        <v>2743.69256378</v>
      </c>
      <c r="L117" s="35">
        <v>516.81066656999997</v>
      </c>
      <c r="M117" s="35">
        <v>8.5559845400000007</v>
      </c>
      <c r="N117" s="35">
        <f t="shared" ref="N117" si="457">SUM(O117:P117)</f>
        <v>3178.0214729500003</v>
      </c>
      <c r="O117" s="35">
        <v>656.26501900000005</v>
      </c>
      <c r="P117" s="35">
        <f t="shared" ref="P117" si="458">SUM(Q117:S117)</f>
        <v>2521.7564539500004</v>
      </c>
      <c r="Q117" s="35">
        <v>1919.9596641000001</v>
      </c>
      <c r="R117" s="35">
        <v>588.77280871000005</v>
      </c>
      <c r="S117" s="35">
        <v>13.02398114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9584.9759816699989</v>
      </c>
      <c r="C118" s="35">
        <f t="shared" ref="C118" si="459">I118+O118</f>
        <v>3703.0078070599998</v>
      </c>
      <c r="D118" s="35">
        <f t="shared" ref="D118" si="460">J118+P118</f>
        <v>5881.9681746100005</v>
      </c>
      <c r="E118" s="35">
        <f t="shared" ref="E118" si="461">K118+Q118</f>
        <v>4737.9837615899996</v>
      </c>
      <c r="F118" s="35">
        <f t="shared" ref="F118" si="462">L118+R118</f>
        <v>1123.2362218399999</v>
      </c>
      <c r="G118" s="35">
        <f t="shared" ref="G118" si="463">M118+S118</f>
        <v>20.748191179999999</v>
      </c>
      <c r="H118" s="35">
        <f t="shared" ref="H118" si="464">SUM(I118:J118)</f>
        <v>6412.7259826</v>
      </c>
      <c r="I118" s="35">
        <v>3050.9816266299999</v>
      </c>
      <c r="J118" s="35">
        <f t="shared" ref="J118" si="465">SUM(K118:M118)</f>
        <v>3361.74435597</v>
      </c>
      <c r="K118" s="35">
        <v>2812.50588281</v>
      </c>
      <c r="L118" s="35">
        <v>541.33887480999999</v>
      </c>
      <c r="M118" s="35">
        <v>7.8995983499999998</v>
      </c>
      <c r="N118" s="35">
        <f t="shared" ref="N118" si="466">SUM(O118:P118)</f>
        <v>3172.2499990700003</v>
      </c>
      <c r="O118" s="35">
        <v>652.02618042999995</v>
      </c>
      <c r="P118" s="35">
        <f t="shared" ref="P118" si="467">SUM(Q118:S118)</f>
        <v>2520.2238186400004</v>
      </c>
      <c r="Q118" s="35">
        <v>1925.4778787800001</v>
      </c>
      <c r="R118" s="35">
        <v>581.89734702999999</v>
      </c>
      <c r="S118" s="35">
        <v>12.848592829999999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9815.7665664199994</v>
      </c>
      <c r="C119" s="35">
        <f t="shared" ref="C119" si="468">I119+O119</f>
        <v>3691.6331770899997</v>
      </c>
      <c r="D119" s="35">
        <f t="shared" ref="D119" si="469">J119+P119</f>
        <v>6124.1333893299998</v>
      </c>
      <c r="E119" s="35">
        <f t="shared" ref="E119" si="470">K119+Q119</f>
        <v>4933.4848060599998</v>
      </c>
      <c r="F119" s="35">
        <f t="shared" ref="F119" si="471">L119+R119</f>
        <v>1165.7199842300001</v>
      </c>
      <c r="G119" s="35">
        <f t="shared" ref="G119" si="472">M119+S119</f>
        <v>24.928599040000002</v>
      </c>
      <c r="H119" s="35">
        <f t="shared" ref="H119" si="473">SUM(I119:J119)</f>
        <v>6463.8002559899996</v>
      </c>
      <c r="I119" s="35">
        <v>3000.5523275999999</v>
      </c>
      <c r="J119" s="35">
        <f t="shared" ref="J119" si="474">SUM(K119:M119)</f>
        <v>3463.2479283899997</v>
      </c>
      <c r="K119" s="35">
        <v>2898.2062208399998</v>
      </c>
      <c r="L119" s="35">
        <v>557.18231638999998</v>
      </c>
      <c r="M119" s="35">
        <v>7.8593911600000004</v>
      </c>
      <c r="N119" s="35">
        <f t="shared" ref="N119" si="475">SUM(O119:P119)</f>
        <v>3351.9663104299998</v>
      </c>
      <c r="O119" s="35">
        <v>691.08084948999999</v>
      </c>
      <c r="P119" s="35">
        <f t="shared" ref="P119" si="476">SUM(Q119:S119)</f>
        <v>2660.88546094</v>
      </c>
      <c r="Q119" s="35">
        <v>2035.27858522</v>
      </c>
      <c r="R119" s="35">
        <v>608.53766784000004</v>
      </c>
      <c r="S119" s="35">
        <v>17.06920788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9947.1579713499996</v>
      </c>
      <c r="C120" s="35">
        <f t="shared" ref="C120" si="477">I120+O120</f>
        <v>3788.88053158</v>
      </c>
      <c r="D120" s="35">
        <f t="shared" ref="D120" si="478">J120+P120</f>
        <v>6158.2774397699995</v>
      </c>
      <c r="E120" s="35">
        <f t="shared" ref="E120" si="479">K120+Q120</f>
        <v>4920.5987066300004</v>
      </c>
      <c r="F120" s="35">
        <f t="shared" ref="F120" si="480">L120+R120</f>
        <v>1212.90832918</v>
      </c>
      <c r="G120" s="35">
        <f t="shared" ref="G120" si="481">M120+S120</f>
        <v>24.770403959999999</v>
      </c>
      <c r="H120" s="35">
        <f t="shared" ref="H120" si="482">SUM(I120:J120)</f>
        <v>6633.9167320199995</v>
      </c>
      <c r="I120" s="35">
        <v>3089.9685533500001</v>
      </c>
      <c r="J120" s="35">
        <f t="shared" ref="J120" si="483">SUM(K120:M120)</f>
        <v>3543.9481786699998</v>
      </c>
      <c r="K120" s="35">
        <v>2933.1058007500001</v>
      </c>
      <c r="L120" s="35">
        <v>602.95003650000001</v>
      </c>
      <c r="M120" s="35">
        <v>7.8923414200000002</v>
      </c>
      <c r="N120" s="35">
        <f t="shared" ref="N120" si="484">SUM(O120:P120)</f>
        <v>3313.2412393300001</v>
      </c>
      <c r="O120" s="35">
        <v>698.91197823000005</v>
      </c>
      <c r="P120" s="35">
        <f t="shared" ref="P120" si="485">SUM(Q120:S120)</f>
        <v>2614.3292611000002</v>
      </c>
      <c r="Q120" s="35">
        <v>1987.4929058800001</v>
      </c>
      <c r="R120" s="35">
        <v>609.95829268</v>
      </c>
      <c r="S120" s="35">
        <v>16.878062539999998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10421.296200119999</v>
      </c>
      <c r="C121" s="35">
        <f t="shared" ref="C121" si="486">I121+O121</f>
        <v>4023.60966319</v>
      </c>
      <c r="D121" s="35">
        <f t="shared" ref="D121" si="487">J121+P121</f>
        <v>6397.6865369300003</v>
      </c>
      <c r="E121" s="35">
        <f t="shared" ref="E121" si="488">K121+Q121</f>
        <v>5064.2117968700004</v>
      </c>
      <c r="F121" s="35">
        <f t="shared" ref="F121" si="489">L121+R121</f>
        <v>1306.2781405800001</v>
      </c>
      <c r="G121" s="35">
        <f t="shared" ref="G121" si="490">M121+S121</f>
        <v>27.19659948</v>
      </c>
      <c r="H121" s="35">
        <f t="shared" ref="H121" si="491">SUM(I121:J121)</f>
        <v>6738.3576696400005</v>
      </c>
      <c r="I121" s="35">
        <v>3208.2087606300001</v>
      </c>
      <c r="J121" s="35">
        <f t="shared" ref="J121" si="492">SUM(K121:M121)</f>
        <v>3530.1489090100004</v>
      </c>
      <c r="K121" s="35">
        <v>2903.4022888899999</v>
      </c>
      <c r="L121" s="35">
        <v>618.84891382000001</v>
      </c>
      <c r="M121" s="35">
        <v>7.8977063000000003</v>
      </c>
      <c r="N121" s="35">
        <f t="shared" ref="N121" si="493">SUM(O121:P121)</f>
        <v>3682.9385304799998</v>
      </c>
      <c r="O121" s="35">
        <v>815.40090255999996</v>
      </c>
      <c r="P121" s="35">
        <f t="shared" ref="P121" si="494">SUM(Q121:S121)</f>
        <v>2867.53762792</v>
      </c>
      <c r="Q121" s="35">
        <v>2160.80950798</v>
      </c>
      <c r="R121" s="35">
        <v>687.42922676000001</v>
      </c>
      <c r="S121" s="35">
        <v>19.29889318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10638.420504109999</v>
      </c>
      <c r="C122" s="35">
        <f t="shared" ref="C122" si="495">I122+O122</f>
        <v>4496.84156687</v>
      </c>
      <c r="D122" s="35">
        <f t="shared" ref="D122" si="496">J122+P122</f>
        <v>6141.5789372399995</v>
      </c>
      <c r="E122" s="35">
        <f t="shared" ref="E122" si="497">K122+Q122</f>
        <v>4844.5256470200002</v>
      </c>
      <c r="F122" s="35">
        <f t="shared" ref="F122" si="498">L122+R122</f>
        <v>1270.5999086500001</v>
      </c>
      <c r="G122" s="35">
        <f t="shared" ref="G122" si="499">M122+S122</f>
        <v>26.453381570000001</v>
      </c>
      <c r="H122" s="35">
        <f t="shared" ref="H122" si="500">SUM(I122:J122)</f>
        <v>7190.7084842599998</v>
      </c>
      <c r="I122" s="35">
        <v>3692.15507312</v>
      </c>
      <c r="J122" s="35">
        <f t="shared" ref="J122" si="501">SUM(K122:M122)</f>
        <v>3498.5534111399998</v>
      </c>
      <c r="K122" s="35">
        <v>2864.80521959</v>
      </c>
      <c r="L122" s="35">
        <v>625.83342678999998</v>
      </c>
      <c r="M122" s="35">
        <v>7.9147647599999997</v>
      </c>
      <c r="N122" s="35">
        <f t="shared" ref="N122" si="502">SUM(O122:P122)</f>
        <v>3447.7120198499997</v>
      </c>
      <c r="O122" s="35">
        <v>804.68649374999995</v>
      </c>
      <c r="P122" s="35">
        <f t="shared" ref="P122" si="503">SUM(Q122:S122)</f>
        <v>2643.0255260999998</v>
      </c>
      <c r="Q122" s="35">
        <v>1979.72042743</v>
      </c>
      <c r="R122" s="35">
        <v>644.76648186</v>
      </c>
      <c r="S122" s="35">
        <v>18.538616810000001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10473.361501090001</v>
      </c>
      <c r="C123" s="35">
        <f t="shared" ref="C123" si="504">I123+O123</f>
        <v>4571.2991737399998</v>
      </c>
      <c r="D123" s="35">
        <f t="shared" ref="D123" si="505">J123+P123</f>
        <v>5902.0623273500005</v>
      </c>
      <c r="E123" s="35">
        <f t="shared" ref="E123" si="506">K123+Q123</f>
        <v>4587.4154917599999</v>
      </c>
      <c r="F123" s="35">
        <f t="shared" ref="F123" si="507">L123+R123</f>
        <v>1288.2745539500002</v>
      </c>
      <c r="G123" s="35">
        <f t="shared" ref="G123" si="508">M123+S123</f>
        <v>26.372281640000001</v>
      </c>
      <c r="H123" s="35">
        <f t="shared" ref="H123" si="509">SUM(I123:J123)</f>
        <v>7246.6145027499997</v>
      </c>
      <c r="I123" s="35">
        <v>3740.4006368199998</v>
      </c>
      <c r="J123" s="35">
        <f t="shared" ref="J123" si="510">SUM(K123:M123)</f>
        <v>3506.2138659299999</v>
      </c>
      <c r="K123" s="35">
        <v>2855.62878684</v>
      </c>
      <c r="L123" s="35">
        <v>642.73615006</v>
      </c>
      <c r="M123" s="35">
        <v>7.8489290299999999</v>
      </c>
      <c r="N123" s="35">
        <f t="shared" ref="N123" si="511">SUM(O123:P123)</f>
        <v>3226.7469983400001</v>
      </c>
      <c r="O123" s="35">
        <v>830.89853691999997</v>
      </c>
      <c r="P123" s="35">
        <f t="shared" ref="P123" si="512">SUM(Q123:S123)</f>
        <v>2395.8484614200001</v>
      </c>
      <c r="Q123" s="35">
        <v>1731.7867049199999</v>
      </c>
      <c r="R123" s="35">
        <v>645.53840389000004</v>
      </c>
      <c r="S123" s="35">
        <v>18.52335261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10607.537537800001</v>
      </c>
      <c r="C124" s="35">
        <f t="shared" ref="C124" si="513">I124+O124</f>
        <v>4690.29288318</v>
      </c>
      <c r="D124" s="35">
        <f t="shared" ref="D124" si="514">J124+P124</f>
        <v>5917.2446546199999</v>
      </c>
      <c r="E124" s="35">
        <f t="shared" ref="E124" si="515">K124+Q124</f>
        <v>4586.0345086200005</v>
      </c>
      <c r="F124" s="35">
        <f t="shared" ref="F124" si="516">L124+R124</f>
        <v>1304.9608160400001</v>
      </c>
      <c r="G124" s="35">
        <f t="shared" ref="G124" si="517">M124+S124</f>
        <v>26.249329960000001</v>
      </c>
      <c r="H124" s="35">
        <f t="shared" ref="H124" si="518">SUM(I124:J124)</f>
        <v>7404.1437019700006</v>
      </c>
      <c r="I124" s="35">
        <v>3845.17119963</v>
      </c>
      <c r="J124" s="35">
        <f t="shared" ref="J124" si="519">SUM(K124:M124)</f>
        <v>3558.9725023400001</v>
      </c>
      <c r="K124" s="35">
        <v>2890.2751260700002</v>
      </c>
      <c r="L124" s="35">
        <v>660.84601911000004</v>
      </c>
      <c r="M124" s="35">
        <v>7.8513571600000001</v>
      </c>
      <c r="N124" s="35">
        <f t="shared" ref="N124" si="520">SUM(O124:P124)</f>
        <v>3203.3938358299997</v>
      </c>
      <c r="O124" s="35">
        <v>845.12168354999994</v>
      </c>
      <c r="P124" s="35">
        <f t="shared" ref="P124" si="521">SUM(Q124:S124)</f>
        <v>2358.2721522799998</v>
      </c>
      <c r="Q124" s="35">
        <v>1695.7593825500001</v>
      </c>
      <c r="R124" s="35">
        <v>644.11479693000001</v>
      </c>
      <c r="S124" s="35">
        <v>18.397972800000002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10790.1294473</v>
      </c>
      <c r="C125" s="35">
        <f t="shared" ref="C125" si="522">I125+O125</f>
        <v>4835.70667736</v>
      </c>
      <c r="D125" s="35">
        <f t="shared" ref="D125" si="523">J125+P125</f>
        <v>5954.4227699399999</v>
      </c>
      <c r="E125" s="35">
        <f t="shared" ref="E125" si="524">K125+Q125</f>
        <v>4591.3801989000003</v>
      </c>
      <c r="F125" s="35">
        <f t="shared" ref="F125" si="525">L125+R125</f>
        <v>1336.27428966</v>
      </c>
      <c r="G125" s="35">
        <f t="shared" ref="G125" si="526">M125+S125</f>
        <v>26.768281379999998</v>
      </c>
      <c r="H125" s="35">
        <f t="shared" ref="H125" si="527">SUM(I125:J125)</f>
        <v>7469.8304454499994</v>
      </c>
      <c r="I125" s="35">
        <v>3926.1947704499999</v>
      </c>
      <c r="J125" s="35">
        <f t="shared" ref="J125" si="528">SUM(K125:M125)</f>
        <v>3543.635675</v>
      </c>
      <c r="K125" s="35">
        <v>2861.07499491</v>
      </c>
      <c r="L125" s="35">
        <v>675.29879934999997</v>
      </c>
      <c r="M125" s="35">
        <v>7.2618807399999996</v>
      </c>
      <c r="N125" s="35">
        <f t="shared" ref="N125" si="529">SUM(O125:P125)</f>
        <v>3320.29900185</v>
      </c>
      <c r="O125" s="35">
        <v>909.51190690999999</v>
      </c>
      <c r="P125" s="35">
        <f t="shared" ref="P125" si="530">SUM(Q125:S125)</f>
        <v>2410.7870949399999</v>
      </c>
      <c r="Q125" s="35">
        <v>1730.3052039900001</v>
      </c>
      <c r="R125" s="35">
        <v>660.97549031000005</v>
      </c>
      <c r="S125" s="35">
        <v>19.506400639999999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10714.870178859999</v>
      </c>
      <c r="C126" s="35">
        <f t="shared" ref="C126" si="531">I126+O126</f>
        <v>4832.0209155900002</v>
      </c>
      <c r="D126" s="35">
        <f t="shared" ref="D126" si="532">J126+P126</f>
        <v>5882.8492632699999</v>
      </c>
      <c r="E126" s="35">
        <f t="shared" ref="E126" si="533">K126+Q126</f>
        <v>4514.5749855900003</v>
      </c>
      <c r="F126" s="35">
        <f t="shared" ref="F126" si="534">L126+R126</f>
        <v>1341.5026597900001</v>
      </c>
      <c r="G126" s="35">
        <f t="shared" ref="G126" si="535">M126+S126</f>
        <v>26.771617889999998</v>
      </c>
      <c r="H126" s="35">
        <f t="shared" ref="H126" si="536">SUM(I126:J126)</f>
        <v>7423.7285253400005</v>
      </c>
      <c r="I126" s="35">
        <v>3886.2747531999999</v>
      </c>
      <c r="J126" s="35">
        <f t="shared" ref="J126" si="537">SUM(K126:M126)</f>
        <v>3537.4537721400002</v>
      </c>
      <c r="K126" s="35">
        <v>2839.3321348200002</v>
      </c>
      <c r="L126" s="35">
        <v>690.83671692999997</v>
      </c>
      <c r="M126" s="35">
        <v>7.2849203899999999</v>
      </c>
      <c r="N126" s="35">
        <f t="shared" ref="N126" si="538">SUM(O126:P126)</f>
        <v>3291.1416535199996</v>
      </c>
      <c r="O126" s="35">
        <v>945.74616238999999</v>
      </c>
      <c r="P126" s="35">
        <f t="shared" ref="P126" si="539">SUM(Q126:S126)</f>
        <v>2345.3954911299998</v>
      </c>
      <c r="Q126" s="35">
        <v>1675.2428507699999</v>
      </c>
      <c r="R126" s="35">
        <v>650.66594285999997</v>
      </c>
      <c r="S126" s="35">
        <v>19.486697499999998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11032.240094879999</v>
      </c>
      <c r="C127" s="35">
        <f t="shared" ref="C127" si="540">I127+O127</f>
        <v>5086.1858184299999</v>
      </c>
      <c r="D127" s="35">
        <f t="shared" ref="D127" si="541">J127+P127</f>
        <v>5946.0542764500005</v>
      </c>
      <c r="E127" s="35">
        <f t="shared" ref="E127" si="542">K127+Q127</f>
        <v>4542.9584825900001</v>
      </c>
      <c r="F127" s="35">
        <f t="shared" ref="F127" si="543">L127+R127</f>
        <v>1375.6690211</v>
      </c>
      <c r="G127" s="35">
        <f t="shared" ref="G127" si="544">M127+S127</f>
        <v>27.426772759999999</v>
      </c>
      <c r="H127" s="35">
        <f t="shared" ref="H127" si="545">SUM(I127:J127)</f>
        <v>7653.3840043500004</v>
      </c>
      <c r="I127" s="35">
        <v>4102.1772478399998</v>
      </c>
      <c r="J127" s="35">
        <f t="shared" ref="J127" si="546">SUM(K127:M127)</f>
        <v>3551.2067565100001</v>
      </c>
      <c r="K127" s="35">
        <v>2828.94324551</v>
      </c>
      <c r="L127" s="35">
        <v>714.95382400999995</v>
      </c>
      <c r="M127" s="35">
        <v>7.3096869900000003</v>
      </c>
      <c r="N127" s="35">
        <f t="shared" ref="N127" si="547">SUM(O127:P127)</f>
        <v>3378.8560905300001</v>
      </c>
      <c r="O127" s="35">
        <v>984.00857058999998</v>
      </c>
      <c r="P127" s="35">
        <f t="shared" ref="P127" si="548">SUM(Q127:S127)</f>
        <v>2394.84751994</v>
      </c>
      <c r="Q127" s="35">
        <v>1714.0152370799999</v>
      </c>
      <c r="R127" s="35">
        <v>660.71519708999995</v>
      </c>
      <c r="S127" s="35">
        <v>20.117085769999999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11324.124690690001</v>
      </c>
      <c r="C128" s="35">
        <f t="shared" ref="C128" si="549">I128+O128</f>
        <v>5351.1527232099997</v>
      </c>
      <c r="D128" s="35">
        <f t="shared" ref="D128" si="550">J128+P128</f>
        <v>5972.9719674799999</v>
      </c>
      <c r="E128" s="35">
        <f t="shared" ref="E128" si="551">K128+Q128</f>
        <v>4562.1489967899997</v>
      </c>
      <c r="F128" s="35">
        <f t="shared" ref="F128" si="552">L128+R128</f>
        <v>1382.6375577599999</v>
      </c>
      <c r="G128" s="35">
        <f t="shared" ref="G128" si="553">M128+S128</f>
        <v>28.185412930000002</v>
      </c>
      <c r="H128" s="35">
        <f t="shared" ref="H128" si="554">SUM(I128:J128)</f>
        <v>7889.2847232200002</v>
      </c>
      <c r="I128" s="35">
        <v>4312.9971704899999</v>
      </c>
      <c r="J128" s="35">
        <f t="shared" ref="J128" si="555">SUM(K128:M128)</f>
        <v>3576.2875527300002</v>
      </c>
      <c r="K128" s="35">
        <v>2839.3289726500002</v>
      </c>
      <c r="L128" s="35">
        <v>729.28992464999999</v>
      </c>
      <c r="M128" s="35">
        <v>7.6686554300000003</v>
      </c>
      <c r="N128" s="35">
        <f t="shared" ref="N128" si="556">SUM(O128:P128)</f>
        <v>3434.8399674700004</v>
      </c>
      <c r="O128" s="35">
        <v>1038.1555527200001</v>
      </c>
      <c r="P128" s="35">
        <f t="shared" ref="P128" si="557">SUM(Q128:S128)</f>
        <v>2396.6844147500001</v>
      </c>
      <c r="Q128" s="35">
        <v>1722.82002414</v>
      </c>
      <c r="R128" s="35">
        <v>653.34763310999995</v>
      </c>
      <c r="S128" s="35">
        <v>20.516757500000001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11574.831982469999</v>
      </c>
      <c r="C129" s="35">
        <f t="shared" ref="C129" si="558">I129+O129</f>
        <v>5670.4330945299998</v>
      </c>
      <c r="D129" s="35">
        <f t="shared" ref="D129" si="559">J129+P129</f>
        <v>5904.3988879400003</v>
      </c>
      <c r="E129" s="35">
        <f t="shared" ref="E129" si="560">K129+Q129</f>
        <v>4551.8427271499995</v>
      </c>
      <c r="F129" s="35">
        <f t="shared" ref="F129" si="561">L129+R129</f>
        <v>1323.30296972</v>
      </c>
      <c r="G129" s="35">
        <f t="shared" ref="G129" si="562">M129+S129</f>
        <v>29.25319107</v>
      </c>
      <c r="H129" s="35">
        <f t="shared" ref="H129" si="563">SUM(I129:J129)</f>
        <v>8059.95379288</v>
      </c>
      <c r="I129" s="35">
        <v>4539.1352409399997</v>
      </c>
      <c r="J129" s="35">
        <f t="shared" ref="J129" si="564">SUM(K129:M129)</f>
        <v>3520.8185519399999</v>
      </c>
      <c r="K129" s="35">
        <v>2835.6080776899998</v>
      </c>
      <c r="L129" s="35">
        <v>677.49568980000004</v>
      </c>
      <c r="M129" s="35">
        <v>7.7147844499999998</v>
      </c>
      <c r="N129" s="35">
        <f t="shared" ref="N129" si="565">SUM(O129:P129)</f>
        <v>3514.8781895900001</v>
      </c>
      <c r="O129" s="35">
        <v>1131.2978535899999</v>
      </c>
      <c r="P129" s="35">
        <f t="shared" ref="P129" si="566">SUM(Q129:S129)</f>
        <v>2383.580336</v>
      </c>
      <c r="Q129" s="35">
        <v>1716.2346494599999</v>
      </c>
      <c r="R129" s="35">
        <v>645.80727992000004</v>
      </c>
      <c r="S129" s="35">
        <v>21.53840662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12229.147571039997</v>
      </c>
      <c r="C130" s="35">
        <f t="shared" ref="C130" si="567">I130+O130</f>
        <v>6406.9256838499996</v>
      </c>
      <c r="D130" s="35">
        <f t="shared" ref="D130" si="568">J130+P130</f>
        <v>5822.2218871900004</v>
      </c>
      <c r="E130" s="35">
        <f t="shared" ref="E130" si="569">K130+Q130</f>
        <v>4446.7262288900001</v>
      </c>
      <c r="F130" s="35">
        <f t="shared" ref="F130" si="570">L130+R130</f>
        <v>1345.8031227699998</v>
      </c>
      <c r="G130" s="35">
        <f t="shared" ref="G130" si="571">M130+S130</f>
        <v>29.692535530000001</v>
      </c>
      <c r="H130" s="35">
        <f t="shared" ref="H130" si="572">SUM(I130:J130)</f>
        <v>8467.11589757</v>
      </c>
      <c r="I130" s="35">
        <v>4983.2819602999998</v>
      </c>
      <c r="J130" s="35">
        <f t="shared" ref="J130" si="573">SUM(K130:M130)</f>
        <v>3483.8339372700002</v>
      </c>
      <c r="K130" s="35">
        <v>2766.6605104999999</v>
      </c>
      <c r="L130" s="35">
        <v>709.19121745999996</v>
      </c>
      <c r="M130" s="35">
        <v>7.98220931</v>
      </c>
      <c r="N130" s="35">
        <f t="shared" ref="N130" si="574">SUM(O130:P130)</f>
        <v>3762.03167347</v>
      </c>
      <c r="O130" s="35">
        <v>1423.64372355</v>
      </c>
      <c r="P130" s="35">
        <f t="shared" ref="P130" si="575">SUM(Q130:S130)</f>
        <v>2338.3879499199998</v>
      </c>
      <c r="Q130" s="35">
        <v>1680.06571839</v>
      </c>
      <c r="R130" s="35">
        <v>636.61190531</v>
      </c>
      <c r="S130" s="35">
        <v>21.710326219999999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12045.962893559999</v>
      </c>
      <c r="C131" s="35">
        <f t="shared" ref="C131" si="576">I131+O131</f>
        <v>6236.6169296600001</v>
      </c>
      <c r="D131" s="35">
        <f t="shared" ref="D131" si="577">J131+P131</f>
        <v>5809.3459638999993</v>
      </c>
      <c r="E131" s="35">
        <f t="shared" ref="E131" si="578">K131+Q131</f>
        <v>4428.5773108499998</v>
      </c>
      <c r="F131" s="35">
        <f t="shared" ref="F131" si="579">L131+R131</f>
        <v>1348.51438807</v>
      </c>
      <c r="G131" s="35">
        <f t="shared" ref="G131" si="580">M131+S131</f>
        <v>32.254264980000002</v>
      </c>
      <c r="H131" s="35">
        <f t="shared" ref="H131" si="581">SUM(I131:J131)</f>
        <v>8319.2459120599997</v>
      </c>
      <c r="I131" s="35">
        <v>4806.4675587000002</v>
      </c>
      <c r="J131" s="35">
        <f t="shared" ref="J131" si="582">SUM(K131:M131)</f>
        <v>3512.77835336</v>
      </c>
      <c r="K131" s="35">
        <v>2768.4619452799998</v>
      </c>
      <c r="L131" s="35">
        <v>735.88083996</v>
      </c>
      <c r="M131" s="35">
        <v>8.4355681199999992</v>
      </c>
      <c r="N131" s="35">
        <f t="shared" ref="N131" si="583">SUM(O131:P131)</f>
        <v>3726.7169814999997</v>
      </c>
      <c r="O131" s="35">
        <v>1430.1493709599999</v>
      </c>
      <c r="P131" s="35">
        <f t="shared" ref="P131" si="584">SUM(Q131:S131)</f>
        <v>2296.5676105399998</v>
      </c>
      <c r="Q131" s="35">
        <v>1660.11536557</v>
      </c>
      <c r="R131" s="35">
        <v>612.63354810999999</v>
      </c>
      <c r="S131" s="35">
        <v>23.818696859999999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11774.491612489999</v>
      </c>
      <c r="C132" s="35">
        <f t="shared" ref="C132" si="585">I132+O132</f>
        <v>5981.6270694200002</v>
      </c>
      <c r="D132" s="35">
        <f t="shared" ref="D132" si="586">J132+P132</f>
        <v>5792.8645430699999</v>
      </c>
      <c r="E132" s="35">
        <f t="shared" ref="E132" si="587">K132+Q132</f>
        <v>4418.6485386799995</v>
      </c>
      <c r="F132" s="35">
        <f t="shared" ref="F132" si="588">L132+R132</f>
        <v>1341.7136577399999</v>
      </c>
      <c r="G132" s="35">
        <f t="shared" ref="G132" si="589">M132+S132</f>
        <v>32.50234665</v>
      </c>
      <c r="H132" s="35">
        <f t="shared" ref="H132" si="590">SUM(I132:J132)</f>
        <v>8373.2444555600014</v>
      </c>
      <c r="I132" s="35">
        <v>4831.6269491800003</v>
      </c>
      <c r="J132" s="35">
        <f t="shared" ref="J132" si="591">SUM(K132:M132)</f>
        <v>3541.6175063800001</v>
      </c>
      <c r="K132" s="35">
        <v>2788.0147037500001</v>
      </c>
      <c r="L132" s="35">
        <v>744.89808860999995</v>
      </c>
      <c r="M132" s="35">
        <v>8.7047140200000008</v>
      </c>
      <c r="N132" s="35">
        <f t="shared" ref="N132" si="592">SUM(O132:P132)</f>
        <v>3401.2471569299996</v>
      </c>
      <c r="O132" s="35">
        <v>1150.0001202399999</v>
      </c>
      <c r="P132" s="35">
        <f t="shared" ref="P132" si="593">SUM(Q132:S132)</f>
        <v>2251.2470366899997</v>
      </c>
      <c r="Q132" s="35">
        <v>1630.6338349299999</v>
      </c>
      <c r="R132" s="35">
        <v>596.81556912999997</v>
      </c>
      <c r="S132" s="35">
        <v>23.797632629999999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11685.861285929999</v>
      </c>
      <c r="C133" s="35">
        <f t="shared" ref="C133" si="594">I133+O133</f>
        <v>5898.6544547799995</v>
      </c>
      <c r="D133" s="35">
        <f t="shared" ref="D133" si="595">J133+P133</f>
        <v>5787.2068311500007</v>
      </c>
      <c r="E133" s="35">
        <f t="shared" ref="E133" si="596">K133+Q133</f>
        <v>4412.4580313500001</v>
      </c>
      <c r="F133" s="35">
        <f t="shared" ref="F133" si="597">L133+R133</f>
        <v>1340.5853403800002</v>
      </c>
      <c r="G133" s="35">
        <f t="shared" ref="G133" si="598">M133+S133</f>
        <v>34.163459420000002</v>
      </c>
      <c r="H133" s="35">
        <f t="shared" ref="H133" si="599">SUM(I133:J133)</f>
        <v>8344.3487687599991</v>
      </c>
      <c r="I133" s="35">
        <v>4759.0099217999996</v>
      </c>
      <c r="J133" s="35">
        <f t="shared" ref="J133" si="600">SUM(K133:M133)</f>
        <v>3585.33884696</v>
      </c>
      <c r="K133" s="35">
        <v>2818.9556404300001</v>
      </c>
      <c r="L133" s="35">
        <v>757.15245926</v>
      </c>
      <c r="M133" s="35">
        <v>9.2307472700000002</v>
      </c>
      <c r="N133" s="35">
        <f t="shared" ref="N133" si="601">SUM(O133:P133)</f>
        <v>3341.5125171700001</v>
      </c>
      <c r="O133" s="35">
        <v>1139.6445329799999</v>
      </c>
      <c r="P133" s="35">
        <f t="shared" ref="P133" si="602">SUM(Q133:S133)</f>
        <v>2201.8679841900002</v>
      </c>
      <c r="Q133" s="35">
        <v>1593.5023909199999</v>
      </c>
      <c r="R133" s="35">
        <v>583.43288112000005</v>
      </c>
      <c r="S133" s="35">
        <v>24.93271215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11906.226730859998</v>
      </c>
      <c r="C134" s="35">
        <f t="shared" ref="C134" si="603">I134+O134</f>
        <v>6202.9632267199995</v>
      </c>
      <c r="D134" s="35">
        <f t="shared" ref="D134" si="604">J134+P134</f>
        <v>5703.2635041400008</v>
      </c>
      <c r="E134" s="35">
        <f t="shared" ref="E134" si="605">K134+Q134</f>
        <v>4331.6733493399997</v>
      </c>
      <c r="F134" s="35">
        <f t="shared" ref="F134" si="606">L134+R134</f>
        <v>1336.7009607</v>
      </c>
      <c r="G134" s="35">
        <f t="shared" ref="G134" si="607">M134+S134</f>
        <v>34.889194099999997</v>
      </c>
      <c r="H134" s="35">
        <f t="shared" ref="H134" si="608">SUM(I134:J134)</f>
        <v>8629.7081468199995</v>
      </c>
      <c r="I134" s="35">
        <v>5040.2808559599998</v>
      </c>
      <c r="J134" s="35">
        <f t="shared" ref="J134" si="609">SUM(K134:M134)</f>
        <v>3589.4272908600001</v>
      </c>
      <c r="K134" s="35">
        <v>2813.26263212</v>
      </c>
      <c r="L134" s="35">
        <v>766.31003210999995</v>
      </c>
      <c r="M134" s="35">
        <v>9.8546266300000003</v>
      </c>
      <c r="N134" s="35">
        <f t="shared" ref="N134" si="610">SUM(O134:P134)</f>
        <v>3276.51858404</v>
      </c>
      <c r="O134" s="35">
        <v>1162.6823707599999</v>
      </c>
      <c r="P134" s="35">
        <f t="shared" ref="P134" si="611">SUM(Q134:S134)</f>
        <v>2113.8362132800003</v>
      </c>
      <c r="Q134" s="35">
        <v>1518.4107172199999</v>
      </c>
      <c r="R134" s="35">
        <v>570.39092859000004</v>
      </c>
      <c r="S134" s="35">
        <v>25.034567469999999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11757.876079400001</v>
      </c>
      <c r="C135" s="35">
        <f t="shared" ref="C135" si="612">I135+O135</f>
        <v>6231.4166674000007</v>
      </c>
      <c r="D135" s="35">
        <f t="shared" ref="D135" si="613">J135+P135</f>
        <v>5526.4594120000002</v>
      </c>
      <c r="E135" s="35">
        <f t="shared" ref="E135" si="614">K135+Q135</f>
        <v>4184.49238152</v>
      </c>
      <c r="F135" s="35">
        <f t="shared" ref="F135" si="615">L135+R135</f>
        <v>1302.98705417</v>
      </c>
      <c r="G135" s="35">
        <f t="shared" ref="G135" si="616">M135+S135</f>
        <v>38.979976309999998</v>
      </c>
      <c r="H135" s="35">
        <f t="shared" ref="H135" si="617">SUM(I135:J135)</f>
        <v>8556.1966477800015</v>
      </c>
      <c r="I135" s="35">
        <v>5004.3432774000003</v>
      </c>
      <c r="J135" s="35">
        <f t="shared" ref="J135" si="618">SUM(K135:M135)</f>
        <v>3551.8533703800003</v>
      </c>
      <c r="K135" s="35">
        <v>2767.1526416199999</v>
      </c>
      <c r="L135" s="35">
        <v>773.30642843999999</v>
      </c>
      <c r="M135" s="35">
        <v>11.394300319999999</v>
      </c>
      <c r="N135" s="35">
        <f t="shared" ref="N135" si="619">SUM(O135:P135)</f>
        <v>3201.6794316200003</v>
      </c>
      <c r="O135" s="35">
        <v>1227.07339</v>
      </c>
      <c r="P135" s="35">
        <f t="shared" ref="P135" si="620">SUM(Q135:S135)</f>
        <v>1974.60604162</v>
      </c>
      <c r="Q135" s="35">
        <v>1417.3397399</v>
      </c>
      <c r="R135" s="35">
        <v>529.68062572999997</v>
      </c>
      <c r="S135" s="35">
        <v>27.585675989999999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11907.21354452</v>
      </c>
      <c r="C136" s="35">
        <f t="shared" ref="C136" si="621">I136+O136</f>
        <v>6453.22154168</v>
      </c>
      <c r="D136" s="35">
        <f t="shared" ref="D136" si="622">J136+P136</f>
        <v>5453.9920028400002</v>
      </c>
      <c r="E136" s="35">
        <f t="shared" ref="E136" si="623">K136+Q136</f>
        <v>4120.2965765099998</v>
      </c>
      <c r="F136" s="35">
        <f t="shared" ref="F136" si="624">L136+R136</f>
        <v>1291.29885001</v>
      </c>
      <c r="G136" s="35">
        <f t="shared" ref="G136" si="625">M136+S136</f>
        <v>42.396576320000001</v>
      </c>
      <c r="H136" s="35">
        <f t="shared" ref="H136" si="626">SUM(I136:J136)</f>
        <v>8762.2948489099999</v>
      </c>
      <c r="I136" s="35">
        <v>5185.7780438899999</v>
      </c>
      <c r="J136" s="35">
        <f t="shared" ref="J136" si="627">SUM(K136:M136)</f>
        <v>3576.51680502</v>
      </c>
      <c r="K136" s="35">
        <v>2771.5360361200001</v>
      </c>
      <c r="L136" s="35">
        <v>793.02551148999999</v>
      </c>
      <c r="M136" s="35">
        <v>11.95525741</v>
      </c>
      <c r="N136" s="35">
        <f t="shared" ref="N136" si="628">SUM(O136:P136)</f>
        <v>3144.9186956100002</v>
      </c>
      <c r="O136" s="35">
        <v>1267.44349779</v>
      </c>
      <c r="P136" s="35">
        <f t="shared" ref="P136" si="629">SUM(Q136:S136)</f>
        <v>1877.4751978199999</v>
      </c>
      <c r="Q136" s="35">
        <v>1348.76054039</v>
      </c>
      <c r="R136" s="35">
        <v>498.27333851999998</v>
      </c>
      <c r="S136" s="35">
        <v>30.44131891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11801.74708121</v>
      </c>
      <c r="C137" s="35">
        <f t="shared" ref="C137" si="630">I137+O137</f>
        <v>6423.3461800599998</v>
      </c>
      <c r="D137" s="35">
        <f t="shared" ref="D137" si="631">J137+P137</f>
        <v>5378.4009011499993</v>
      </c>
      <c r="E137" s="35">
        <f t="shared" ref="E137" si="632">K137+Q137</f>
        <v>4049.4296557499997</v>
      </c>
      <c r="F137" s="35">
        <f t="shared" ref="F137" si="633">L137+R137</f>
        <v>1286.02387466</v>
      </c>
      <c r="G137" s="35">
        <f t="shared" ref="G137" si="634">M137+S137</f>
        <v>42.947370739999997</v>
      </c>
      <c r="H137" s="35">
        <f t="shared" ref="H137" si="635">SUM(I137:J137)</f>
        <v>8692.9609490900002</v>
      </c>
      <c r="I137" s="35">
        <v>5115.2730907699997</v>
      </c>
      <c r="J137" s="35">
        <f t="shared" ref="J137" si="636">SUM(K137:M137)</f>
        <v>3577.6878583199996</v>
      </c>
      <c r="K137" s="35">
        <v>2748.8508293599998</v>
      </c>
      <c r="L137" s="35">
        <v>816.04072993</v>
      </c>
      <c r="M137" s="35">
        <v>12.79629903</v>
      </c>
      <c r="N137" s="35">
        <f t="shared" ref="N137" si="637">SUM(O137:P137)</f>
        <v>3108.7861321199998</v>
      </c>
      <c r="O137" s="35">
        <v>1308.0730892900001</v>
      </c>
      <c r="P137" s="35">
        <f t="shared" ref="P137" si="638">SUM(Q137:S137)</f>
        <v>1800.7130428299999</v>
      </c>
      <c r="Q137" s="35">
        <v>1300.5788263899999</v>
      </c>
      <c r="R137" s="35">
        <v>469.98314472999999</v>
      </c>
      <c r="S137" s="35">
        <v>30.15107171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11723.58832889</v>
      </c>
      <c r="C138" s="35">
        <f t="shared" ref="C138" si="639">I138+O138</f>
        <v>6379.8698662999996</v>
      </c>
      <c r="D138" s="35">
        <f t="shared" ref="D138" si="640">J138+P138</f>
        <v>5343.7184625899999</v>
      </c>
      <c r="E138" s="35">
        <f t="shared" ref="E138" si="641">K138+Q138</f>
        <v>4029.84747371</v>
      </c>
      <c r="F138" s="35">
        <f t="shared" ref="F138" si="642">L138+R138</f>
        <v>1270.80248231</v>
      </c>
      <c r="G138" s="35">
        <f t="shared" ref="G138" si="643">M138+S138</f>
        <v>43.068506570000004</v>
      </c>
      <c r="H138" s="35">
        <f t="shared" ref="H138" si="644">SUM(I138:J138)</f>
        <v>8603.8246162199994</v>
      </c>
      <c r="I138" s="35">
        <v>4991.6828535599998</v>
      </c>
      <c r="J138" s="35">
        <f t="shared" ref="J138" si="645">SUM(K138:M138)</f>
        <v>3612.14176266</v>
      </c>
      <c r="K138" s="35">
        <v>2771.33705912</v>
      </c>
      <c r="L138" s="35">
        <v>827.79153529999996</v>
      </c>
      <c r="M138" s="35">
        <v>13.013168240000001</v>
      </c>
      <c r="N138" s="35">
        <f t="shared" ref="N138" si="646">SUM(O138:P138)</f>
        <v>3119.7637126700001</v>
      </c>
      <c r="O138" s="35">
        <v>1388.18701274</v>
      </c>
      <c r="P138" s="35">
        <f t="shared" ref="P138" si="647">SUM(Q138:S138)</f>
        <v>1731.5766999300001</v>
      </c>
      <c r="Q138" s="35">
        <v>1258.51041459</v>
      </c>
      <c r="R138" s="35">
        <v>443.01094701</v>
      </c>
      <c r="S138" s="35">
        <v>30.055338330000001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11742.58950595</v>
      </c>
      <c r="C139" s="35">
        <f t="shared" ref="C139" si="648">I139+O139</f>
        <v>6469.3438221599999</v>
      </c>
      <c r="D139" s="35">
        <f t="shared" ref="D139" si="649">J139+P139</f>
        <v>5273.2456837899999</v>
      </c>
      <c r="E139" s="35">
        <f t="shared" ref="E139" si="650">K139+Q139</f>
        <v>3979.6540418599998</v>
      </c>
      <c r="F139" s="35">
        <f t="shared" ref="F139" si="651">L139+R139</f>
        <v>1250.5800884400001</v>
      </c>
      <c r="G139" s="35">
        <f t="shared" ref="G139" si="652">M139+S139</f>
        <v>43.011553489999997</v>
      </c>
      <c r="H139" s="35">
        <f t="shared" ref="H139" si="653">SUM(I139:J139)</f>
        <v>8690.867942410001</v>
      </c>
      <c r="I139" s="35">
        <v>5083.62118113</v>
      </c>
      <c r="J139" s="35">
        <f t="shared" ref="J139" si="654">SUM(K139:M139)</f>
        <v>3607.2467612800001</v>
      </c>
      <c r="K139" s="35">
        <v>2754.26848655</v>
      </c>
      <c r="L139" s="35">
        <v>839.52113156999997</v>
      </c>
      <c r="M139" s="35">
        <v>13.457143159999999</v>
      </c>
      <c r="N139" s="35">
        <f t="shared" ref="N139" si="655">SUM(O139:P139)</f>
        <v>3051.7215635399998</v>
      </c>
      <c r="O139" s="35">
        <v>1385.72264103</v>
      </c>
      <c r="P139" s="35">
        <f t="shared" ref="P139" si="656">SUM(Q139:S139)</f>
        <v>1665.9989225100001</v>
      </c>
      <c r="Q139" s="35">
        <v>1225.38555531</v>
      </c>
      <c r="R139" s="35">
        <v>411.05895686999997</v>
      </c>
      <c r="S139" s="35">
        <v>29.55441033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11746.401754649998</v>
      </c>
      <c r="C140" s="35">
        <f t="shared" ref="C140" si="657">I140+O140</f>
        <v>6525.5040250299999</v>
      </c>
      <c r="D140" s="35">
        <f t="shared" ref="D140" si="658">J140+P140</f>
        <v>5220.8977296200001</v>
      </c>
      <c r="E140" s="35">
        <f t="shared" ref="E140" si="659">K140+Q140</f>
        <v>3921.3459425599999</v>
      </c>
      <c r="F140" s="35">
        <f t="shared" ref="F140" si="660">L140+R140</f>
        <v>1257.8805861199999</v>
      </c>
      <c r="G140" s="35">
        <f t="shared" ref="G140" si="661">M140+S140</f>
        <v>41.671200939999999</v>
      </c>
      <c r="H140" s="35">
        <f t="shared" ref="H140" si="662">SUM(I140:J140)</f>
        <v>8719.2107702799985</v>
      </c>
      <c r="I140" s="35">
        <v>5090.7895446599996</v>
      </c>
      <c r="J140" s="35">
        <f t="shared" ref="J140" si="663">SUM(K140:M140)</f>
        <v>3628.4212256199999</v>
      </c>
      <c r="K140" s="35">
        <v>2751.1271618199999</v>
      </c>
      <c r="L140" s="35">
        <v>863.97515395999994</v>
      </c>
      <c r="M140" s="35">
        <v>13.31890984</v>
      </c>
      <c r="N140" s="35">
        <f t="shared" ref="N140" si="664">SUM(O140:P140)</f>
        <v>3027.19098437</v>
      </c>
      <c r="O140" s="35">
        <v>1434.71448037</v>
      </c>
      <c r="P140" s="35">
        <f t="shared" ref="P140" si="665">SUM(Q140:S140)</f>
        <v>1592.476504</v>
      </c>
      <c r="Q140" s="35">
        <v>1170.2187807400001</v>
      </c>
      <c r="R140" s="35">
        <v>393.90543215999998</v>
      </c>
      <c r="S140" s="35">
        <v>28.352291099999999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11899.745138329999</v>
      </c>
      <c r="C141" s="35">
        <f t="shared" ref="C141" si="666">I141+O141</f>
        <v>6636.2417073100005</v>
      </c>
      <c r="D141" s="35">
        <f t="shared" ref="D141" si="667">J141+P141</f>
        <v>5263.5034310199999</v>
      </c>
      <c r="E141" s="35">
        <f t="shared" ref="E141" si="668">K141+Q141</f>
        <v>3943.1748644099998</v>
      </c>
      <c r="F141" s="35">
        <f t="shared" ref="F141" si="669">L141+R141</f>
        <v>1279.52503602</v>
      </c>
      <c r="G141" s="35">
        <f t="shared" ref="G141" si="670">M141+S141</f>
        <v>40.803530590000001</v>
      </c>
      <c r="H141" s="35">
        <f t="shared" ref="H141" si="671">SUM(I141:J141)</f>
        <v>8821.6633298100005</v>
      </c>
      <c r="I141" s="35">
        <v>5155.79476006</v>
      </c>
      <c r="J141" s="35">
        <f t="shared" ref="J141" si="672">SUM(K141:M141)</f>
        <v>3665.86856975</v>
      </c>
      <c r="K141" s="35">
        <v>2758.18385377</v>
      </c>
      <c r="L141" s="35">
        <v>894.81996322999998</v>
      </c>
      <c r="M141" s="35">
        <v>12.864752749999999</v>
      </c>
      <c r="N141" s="35">
        <f t="shared" ref="N141" si="673">SUM(O141:P141)</f>
        <v>3078.0818085199999</v>
      </c>
      <c r="O141" s="35">
        <v>1480.44694725</v>
      </c>
      <c r="P141" s="35">
        <f t="shared" ref="P141" si="674">SUM(Q141:S141)</f>
        <v>1597.6348612700001</v>
      </c>
      <c r="Q141" s="35">
        <v>1184.99101064</v>
      </c>
      <c r="R141" s="35">
        <v>384.70507278999997</v>
      </c>
      <c r="S141" s="35">
        <v>27.93877784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12434.590928099999</v>
      </c>
      <c r="C142" s="35">
        <f t="shared" ref="C142" si="675">I142+O142</f>
        <v>7238.9716068100006</v>
      </c>
      <c r="D142" s="35">
        <f t="shared" ref="D142" si="676">J142+P142</f>
        <v>5195.6193212899998</v>
      </c>
      <c r="E142" s="35">
        <f t="shared" ref="E142" si="677">K142+Q142</f>
        <v>3847.3449594799999</v>
      </c>
      <c r="F142" s="35">
        <f t="shared" ref="F142" si="678">L142+R142</f>
        <v>1308.1685502400001</v>
      </c>
      <c r="G142" s="35">
        <f t="shared" ref="G142" si="679">M142+S142</f>
        <v>40.10581157</v>
      </c>
      <c r="H142" s="35">
        <f t="shared" ref="H142" si="680">SUM(I142:J142)</f>
        <v>9403.629440069999</v>
      </c>
      <c r="I142" s="35">
        <v>5717.1178785100001</v>
      </c>
      <c r="J142" s="35">
        <f t="shared" ref="J142" si="681">SUM(K142:M142)</f>
        <v>3686.5115615599998</v>
      </c>
      <c r="K142" s="35">
        <v>2717.91009403</v>
      </c>
      <c r="L142" s="35">
        <v>955.98228960999995</v>
      </c>
      <c r="M142" s="35">
        <v>12.61917792</v>
      </c>
      <c r="N142" s="35">
        <f t="shared" ref="N142" si="682">SUM(O142:P142)</f>
        <v>3030.9614880300001</v>
      </c>
      <c r="O142" s="35">
        <v>1521.8537283000001</v>
      </c>
      <c r="P142" s="35">
        <f t="shared" ref="P142" si="683">SUM(Q142:S142)</f>
        <v>1509.10775973</v>
      </c>
      <c r="Q142" s="35">
        <v>1129.43486545</v>
      </c>
      <c r="R142" s="35">
        <v>352.18626062999999</v>
      </c>
      <c r="S142" s="35">
        <v>27.486633650000002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11891.545167280001</v>
      </c>
      <c r="C143" s="35">
        <f t="shared" ref="C143" si="684">I143+O143</f>
        <v>6698.5484919</v>
      </c>
      <c r="D143" s="35">
        <f t="shared" ref="D143" si="685">J143+P143</f>
        <v>5192.9966753799999</v>
      </c>
      <c r="E143" s="35">
        <f t="shared" ref="E143" si="686">K143+Q143</f>
        <v>3841.2581456400003</v>
      </c>
      <c r="F143" s="35">
        <f t="shared" ref="F143" si="687">L143+R143</f>
        <v>1310.88599447</v>
      </c>
      <c r="G143" s="35">
        <f t="shared" ref="G143" si="688">M143+S143</f>
        <v>40.852535269999997</v>
      </c>
      <c r="H143" s="35">
        <f t="shared" ref="H143" si="689">SUM(I143:J143)</f>
        <v>8801.2846594000002</v>
      </c>
      <c r="I143" s="35">
        <v>5121.0811848100002</v>
      </c>
      <c r="J143" s="35">
        <f t="shared" ref="J143" si="690">SUM(K143:M143)</f>
        <v>3680.20347459</v>
      </c>
      <c r="K143" s="35">
        <v>2703.4256232500002</v>
      </c>
      <c r="L143" s="35">
        <v>966.02068191000001</v>
      </c>
      <c r="M143" s="35">
        <v>10.757169429999999</v>
      </c>
      <c r="N143" s="35">
        <f t="shared" ref="N143" si="691">SUM(O143:P143)</f>
        <v>3090.2605078799998</v>
      </c>
      <c r="O143" s="35">
        <v>1577.4673070900001</v>
      </c>
      <c r="P143" s="35">
        <f t="shared" ref="P143" si="692">SUM(Q143:S143)</f>
        <v>1512.7932007899999</v>
      </c>
      <c r="Q143" s="35">
        <v>1137.8325223899999</v>
      </c>
      <c r="R143" s="35">
        <v>344.86531256000001</v>
      </c>
      <c r="S143" s="35">
        <v>30.095365839999999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11715.13935962</v>
      </c>
      <c r="C144" s="35">
        <f t="shared" ref="C144" si="693">I144+O144</f>
        <v>6677.2215854799997</v>
      </c>
      <c r="D144" s="35">
        <f t="shared" ref="D144" si="694">J144+P144</f>
        <v>5037.9177741399999</v>
      </c>
      <c r="E144" s="35">
        <f t="shared" ref="E144" si="695">K144+Q144</f>
        <v>3724.8700626600003</v>
      </c>
      <c r="F144" s="35">
        <f t="shared" ref="F144" si="696">L144+R144</f>
        <v>1271.71626029</v>
      </c>
      <c r="G144" s="35">
        <f t="shared" ref="G144" si="697">M144+S144</f>
        <v>41.331451189999996</v>
      </c>
      <c r="H144" s="35">
        <f t="shared" ref="H144" si="698">SUM(I144:J144)</f>
        <v>8777.1849701600004</v>
      </c>
      <c r="I144" s="35">
        <v>5171.83021431</v>
      </c>
      <c r="J144" s="35">
        <f t="shared" ref="J144" si="699">SUM(K144:M144)</f>
        <v>3605.3547558500004</v>
      </c>
      <c r="K144" s="35">
        <v>2646.40752036</v>
      </c>
      <c r="L144" s="35">
        <v>948.25065944000005</v>
      </c>
      <c r="M144" s="35">
        <v>10.696576049999999</v>
      </c>
      <c r="N144" s="35">
        <f t="shared" ref="N144" si="700">SUM(O144:P144)</f>
        <v>2937.9543894600001</v>
      </c>
      <c r="O144" s="35">
        <v>1505.39137117</v>
      </c>
      <c r="P144" s="35">
        <f t="shared" ref="P144" si="701">SUM(Q144:S144)</f>
        <v>1432.5630182899999</v>
      </c>
      <c r="Q144" s="35">
        <v>1078.4625423</v>
      </c>
      <c r="R144" s="35">
        <v>323.46560084999999</v>
      </c>
      <c r="S144" s="35">
        <v>30.634875139999998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14402.941573679998</v>
      </c>
      <c r="C145" s="35">
        <f t="shared" ref="C145" si="702">I145+O145</f>
        <v>9563.2472700300004</v>
      </c>
      <c r="D145" s="35">
        <f t="shared" ref="D145" si="703">J145+P145</f>
        <v>4839.6943036499997</v>
      </c>
      <c r="E145" s="35">
        <f t="shared" ref="E145" si="704">K145+Q145</f>
        <v>3538.5915534599999</v>
      </c>
      <c r="F145" s="35">
        <f t="shared" ref="F145" si="705">L145+R145</f>
        <v>1259.70283599</v>
      </c>
      <c r="G145" s="35">
        <f t="shared" ref="G145" si="706">M145+S145</f>
        <v>41.399914199999998</v>
      </c>
      <c r="H145" s="35">
        <f t="shared" ref="H145" si="707">SUM(I145:J145)</f>
        <v>11448.066524620001</v>
      </c>
      <c r="I145" s="35">
        <v>7943.1829508600003</v>
      </c>
      <c r="J145" s="35">
        <f t="shared" ref="J145" si="708">SUM(K145:M145)</f>
        <v>3504.8835737600002</v>
      </c>
      <c r="K145" s="35">
        <v>2542.9511173199999</v>
      </c>
      <c r="L145" s="35">
        <v>951.06628231000002</v>
      </c>
      <c r="M145" s="35">
        <v>10.866174129999999</v>
      </c>
      <c r="N145" s="35">
        <f t="shared" ref="N145" si="709">SUM(O145:P145)</f>
        <v>2954.87504906</v>
      </c>
      <c r="O145" s="35">
        <v>1620.0643191700001</v>
      </c>
      <c r="P145" s="35">
        <f t="shared" ref="P145" si="710">SUM(Q145:S145)</f>
        <v>1334.8107298899999</v>
      </c>
      <c r="Q145" s="35">
        <v>995.64043614000002</v>
      </c>
      <c r="R145" s="35">
        <v>308.63655368000002</v>
      </c>
      <c r="S145" s="35">
        <v>30.53374007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13630.018725149999</v>
      </c>
      <c r="C146" s="35">
        <f t="shared" ref="C146" si="711">I146+O146</f>
        <v>8786.201974810001</v>
      </c>
      <c r="D146" s="35">
        <f t="shared" ref="D146" si="712">J146+P146</f>
        <v>4843.81675034</v>
      </c>
      <c r="E146" s="35">
        <f t="shared" ref="E146" si="713">K146+Q146</f>
        <v>3510.14373363</v>
      </c>
      <c r="F146" s="35">
        <f t="shared" ref="F146" si="714">L146+R146</f>
        <v>1292.17840776</v>
      </c>
      <c r="G146" s="35">
        <f t="shared" ref="G146" si="715">M146+S146</f>
        <v>41.49460895</v>
      </c>
      <c r="H146" s="35">
        <f t="shared" ref="H146" si="716">SUM(I146:J146)</f>
        <v>10690.85576</v>
      </c>
      <c r="I146" s="35">
        <v>7124.3674413400004</v>
      </c>
      <c r="J146" s="35">
        <f t="shared" ref="J146" si="717">SUM(K146:M146)</f>
        <v>3566.48831866</v>
      </c>
      <c r="K146" s="35">
        <v>2562.70011527</v>
      </c>
      <c r="L146" s="35">
        <v>992.70197035000001</v>
      </c>
      <c r="M146" s="35">
        <v>11.08623304</v>
      </c>
      <c r="N146" s="35">
        <f t="shared" ref="N146" si="718">SUM(O146:P146)</f>
        <v>2939.1629651499998</v>
      </c>
      <c r="O146" s="35">
        <v>1661.83453347</v>
      </c>
      <c r="P146" s="35">
        <f t="shared" ref="P146" si="719">SUM(Q146:S146)</f>
        <v>1277.32843168</v>
      </c>
      <c r="Q146" s="35">
        <v>947.44361835999996</v>
      </c>
      <c r="R146" s="35">
        <v>299.47643741000002</v>
      </c>
      <c r="S146" s="35">
        <v>30.40837591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13719.367363279998</v>
      </c>
      <c r="C147" s="35">
        <f t="shared" ref="C147" si="720">I147+O147</f>
        <v>8884.8380570099998</v>
      </c>
      <c r="D147" s="35">
        <f t="shared" ref="D147" si="721">J147+P147</f>
        <v>4834.5293062700002</v>
      </c>
      <c r="E147" s="35">
        <f t="shared" ref="E147" si="722">K147+Q147</f>
        <v>3498.96564046</v>
      </c>
      <c r="F147" s="35">
        <f t="shared" ref="F147" si="723">L147+R147</f>
        <v>1293.8142921200001</v>
      </c>
      <c r="G147" s="35">
        <f t="shared" ref="G147" si="724">M147+S147</f>
        <v>41.749373689999999</v>
      </c>
      <c r="H147" s="35">
        <f t="shared" ref="H147" si="725">SUM(I147:J147)</f>
        <v>10774.988878280001</v>
      </c>
      <c r="I147" s="35">
        <v>7185.2731765500002</v>
      </c>
      <c r="J147" s="35">
        <f t="shared" ref="J147" si="726">SUM(K147:M147)</f>
        <v>3589.7157017300001</v>
      </c>
      <c r="K147" s="35">
        <v>2579.2148909699999</v>
      </c>
      <c r="L147" s="35">
        <v>998.97658601000001</v>
      </c>
      <c r="M147" s="35">
        <v>11.52422475</v>
      </c>
      <c r="N147" s="35">
        <f t="shared" ref="N147" si="727">SUM(O147:P147)</f>
        <v>2944.3784850000002</v>
      </c>
      <c r="O147" s="35">
        <v>1699.56488046</v>
      </c>
      <c r="P147" s="35">
        <f t="shared" ref="P147" si="728">SUM(Q147:S147)</f>
        <v>1244.8136045400001</v>
      </c>
      <c r="Q147" s="35">
        <v>919.75074948999998</v>
      </c>
      <c r="R147" s="35">
        <v>294.83770611</v>
      </c>
      <c r="S147" s="35">
        <v>30.22514894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14223.011454269999</v>
      </c>
      <c r="C148" s="35">
        <f t="shared" ref="C148" si="729">I148+O148</f>
        <v>9395.5095467600004</v>
      </c>
      <c r="D148" s="35">
        <f t="shared" ref="D148" si="730">J148+P148</f>
        <v>4827.5019075099999</v>
      </c>
      <c r="E148" s="35">
        <f t="shared" ref="E148" si="731">K148+Q148</f>
        <v>3499.90275681</v>
      </c>
      <c r="F148" s="35">
        <f t="shared" ref="F148" si="732">L148+R148</f>
        <v>1285.27910247</v>
      </c>
      <c r="G148" s="35">
        <f t="shared" ref="G148" si="733">M148+S148</f>
        <v>42.320048229999998</v>
      </c>
      <c r="H148" s="35">
        <f t="shared" ref="H148" si="734">SUM(I148:J148)</f>
        <v>11277.424617389999</v>
      </c>
      <c r="I148" s="35">
        <v>7645.9692226799998</v>
      </c>
      <c r="J148" s="35">
        <f t="shared" ref="J148" si="735">SUM(K148:M148)</f>
        <v>3631.4553947099998</v>
      </c>
      <c r="K148" s="35">
        <v>2621.35894616</v>
      </c>
      <c r="L148" s="35">
        <v>998.00094596999998</v>
      </c>
      <c r="M148" s="35">
        <v>12.09550258</v>
      </c>
      <c r="N148" s="35">
        <f t="shared" ref="N148" si="736">SUM(O148:P148)</f>
        <v>2945.5868368800002</v>
      </c>
      <c r="O148" s="35">
        <v>1749.5403240799999</v>
      </c>
      <c r="P148" s="35">
        <f t="shared" ref="P148" si="737">SUM(Q148:S148)</f>
        <v>1196.0465128000001</v>
      </c>
      <c r="Q148" s="35">
        <v>878.54381064999995</v>
      </c>
      <c r="R148" s="35">
        <v>287.27815650000002</v>
      </c>
      <c r="S148" s="35">
        <v>30.22454565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14956.481878099999</v>
      </c>
      <c r="C149" s="35">
        <f t="shared" ref="C149" si="738">I149+O149</f>
        <v>9926.6221037699997</v>
      </c>
      <c r="D149" s="35">
        <f t="shared" ref="D149" si="739">J149+P149</f>
        <v>5029.8597743299997</v>
      </c>
      <c r="E149" s="35">
        <f t="shared" ref="E149" si="740">K149+Q149</f>
        <v>3651.94570561</v>
      </c>
      <c r="F149" s="35">
        <f t="shared" ref="F149" si="741">L149+R149</f>
        <v>1327.7019993900001</v>
      </c>
      <c r="G149" s="35">
        <f t="shared" ref="G149" si="742">M149+S149</f>
        <v>50.212069330000006</v>
      </c>
      <c r="H149" s="35">
        <f t="shared" ref="H149" si="743">SUM(I149:J149)</f>
        <v>11363.11507199</v>
      </c>
      <c r="I149" s="35">
        <v>7740.9045330500003</v>
      </c>
      <c r="J149" s="35">
        <f t="shared" ref="J149" si="744">SUM(K149:M149)</f>
        <v>3622.2105389399999</v>
      </c>
      <c r="K149" s="35">
        <v>2626.84925982</v>
      </c>
      <c r="L149" s="35">
        <v>983.00883608000004</v>
      </c>
      <c r="M149" s="35">
        <v>12.352443040000001</v>
      </c>
      <c r="N149" s="35">
        <f t="shared" ref="N149" si="745">SUM(O149:P149)</f>
        <v>3593.3668061099997</v>
      </c>
      <c r="O149" s="35">
        <v>2185.7175707199999</v>
      </c>
      <c r="P149" s="35">
        <f t="shared" ref="P149" si="746">SUM(Q149:S149)</f>
        <v>1407.6492353900001</v>
      </c>
      <c r="Q149" s="35">
        <v>1025.09644579</v>
      </c>
      <c r="R149" s="35">
        <v>344.69316330999999</v>
      </c>
      <c r="S149" s="35">
        <v>37.859626290000001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15060.618716740002</v>
      </c>
      <c r="C150" s="35">
        <f t="shared" ref="C150" si="747">I150+O150</f>
        <v>9870.7236327499995</v>
      </c>
      <c r="D150" s="35">
        <f t="shared" ref="D150" si="748">J150+P150</f>
        <v>5189.8950839899999</v>
      </c>
      <c r="E150" s="35">
        <f t="shared" ref="E150" si="749">K150+Q150</f>
        <v>3815.9233562199997</v>
      </c>
      <c r="F150" s="35">
        <f t="shared" ref="F150" si="750">L150+R150</f>
        <v>1324.5850275499999</v>
      </c>
      <c r="G150" s="35">
        <f t="shared" ref="G150" si="751">M150+S150</f>
        <v>49.386700219999994</v>
      </c>
      <c r="H150" s="35">
        <f t="shared" ref="H150" si="752">SUM(I150:J150)</f>
        <v>11424.257910280001</v>
      </c>
      <c r="I150" s="35">
        <v>7710.9470256000004</v>
      </c>
      <c r="J150" s="35">
        <f t="shared" ref="J150" si="753">SUM(K150:M150)</f>
        <v>3713.3108846799996</v>
      </c>
      <c r="K150" s="35">
        <v>2709.9524433199999</v>
      </c>
      <c r="L150" s="35">
        <v>990.92962296999997</v>
      </c>
      <c r="M150" s="35">
        <v>12.42881839</v>
      </c>
      <c r="N150" s="35">
        <f t="shared" ref="N150" si="754">SUM(O150:P150)</f>
        <v>3636.3608064600003</v>
      </c>
      <c r="O150" s="35">
        <v>2159.77660715</v>
      </c>
      <c r="P150" s="35">
        <f t="shared" ref="P150" si="755">SUM(Q150:S150)</f>
        <v>1476.58419931</v>
      </c>
      <c r="Q150" s="35">
        <v>1105.9709129</v>
      </c>
      <c r="R150" s="35">
        <v>333.65540457999998</v>
      </c>
      <c r="S150" s="35">
        <v>36.957881829999998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15758.720820010001</v>
      </c>
      <c r="C151" s="35">
        <f t="shared" ref="C151" si="756">I151+O151</f>
        <v>10155.153304060001</v>
      </c>
      <c r="D151" s="35">
        <f t="shared" ref="D151" si="757">J151+P151</f>
        <v>5603.5675159499997</v>
      </c>
      <c r="E151" s="35">
        <f t="shared" ref="E151" si="758">K151+Q151</f>
        <v>4272.7378388699999</v>
      </c>
      <c r="F151" s="35">
        <f t="shared" ref="F151" si="759">L151+R151</f>
        <v>1285.6076329699999</v>
      </c>
      <c r="G151" s="35">
        <f t="shared" ref="G151" si="760">M151+S151</f>
        <v>45.222044109999999</v>
      </c>
      <c r="H151" s="35">
        <f t="shared" ref="H151" si="761">SUM(I151:J151)</f>
        <v>12026.83763976</v>
      </c>
      <c r="I151" s="35">
        <v>8027.9157218299997</v>
      </c>
      <c r="J151" s="35">
        <f t="shared" ref="J151" si="762">SUM(K151:M151)</f>
        <v>3998.9219179299998</v>
      </c>
      <c r="K151" s="35">
        <v>3005.4148069600001</v>
      </c>
      <c r="L151" s="35">
        <v>981.03629335999995</v>
      </c>
      <c r="M151" s="35">
        <v>12.470817609999999</v>
      </c>
      <c r="N151" s="35">
        <f t="shared" ref="N151" si="763">SUM(O151:P151)</f>
        <v>3731.8831802499999</v>
      </c>
      <c r="O151" s="35">
        <v>2127.23758223</v>
      </c>
      <c r="P151" s="35">
        <f t="shared" ref="P151" si="764">SUM(Q151:S151)</f>
        <v>1604.6455980200001</v>
      </c>
      <c r="Q151" s="35">
        <v>1267.3230319100001</v>
      </c>
      <c r="R151" s="35">
        <v>304.57133961</v>
      </c>
      <c r="S151" s="35">
        <v>32.751226500000001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16129.93917247</v>
      </c>
      <c r="C152" s="35">
        <f t="shared" ref="C152" si="765">I152+O152</f>
        <v>10299.445790799999</v>
      </c>
      <c r="D152" s="35">
        <f t="shared" ref="D152" si="766">J152+P152</f>
        <v>5830.4933816700004</v>
      </c>
      <c r="E152" s="35">
        <f t="shared" ref="E152" si="767">K152+Q152</f>
        <v>4531.7490148699999</v>
      </c>
      <c r="F152" s="35">
        <f t="shared" ref="F152" si="768">L152+R152</f>
        <v>1257.1725896200001</v>
      </c>
      <c r="G152" s="35">
        <f t="shared" ref="G152" si="769">M152+S152</f>
        <v>41.571777179999998</v>
      </c>
      <c r="H152" s="35">
        <f t="shared" ref="H152" si="770">SUM(I152:J152)</f>
        <v>12217.462192859999</v>
      </c>
      <c r="I152" s="35">
        <v>8194.8868250399992</v>
      </c>
      <c r="J152" s="35">
        <f t="shared" ref="J152" si="771">SUM(K152:M152)</f>
        <v>4022.5753678200003</v>
      </c>
      <c r="K152" s="35">
        <v>3037.1173091000001</v>
      </c>
      <c r="L152" s="35">
        <v>975.85898734</v>
      </c>
      <c r="M152" s="35">
        <v>9.5990713799999998</v>
      </c>
      <c r="N152" s="35">
        <f t="shared" ref="N152" si="772">SUM(O152:P152)</f>
        <v>3912.4769796099999</v>
      </c>
      <c r="O152" s="35">
        <v>2104.5589657599999</v>
      </c>
      <c r="P152" s="35">
        <f t="shared" ref="P152" si="773">SUM(Q152:S152)</f>
        <v>1807.9180138500001</v>
      </c>
      <c r="Q152" s="35">
        <v>1494.6317057700001</v>
      </c>
      <c r="R152" s="35">
        <v>281.31360228</v>
      </c>
      <c r="S152" s="35">
        <v>31.9727058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16911.019442200002</v>
      </c>
      <c r="C153" s="35">
        <f t="shared" ref="C153" si="774">I153+O153</f>
        <v>10787.790570069999</v>
      </c>
      <c r="D153" s="35">
        <f t="shared" ref="D153" si="775">J153+P153</f>
        <v>6123.2288721299992</v>
      </c>
      <c r="E153" s="35">
        <f t="shared" ref="E153" si="776">K153+Q153</f>
        <v>4846.2483781299998</v>
      </c>
      <c r="F153" s="35">
        <f t="shared" ref="F153" si="777">L153+R153</f>
        <v>1235.6684645999999</v>
      </c>
      <c r="G153" s="35">
        <f t="shared" ref="G153" si="778">M153+S153</f>
        <v>41.3120294</v>
      </c>
      <c r="H153" s="35">
        <f t="shared" ref="H153" si="779">SUM(I153:J153)</f>
        <v>12795.509955629999</v>
      </c>
      <c r="I153" s="35">
        <v>8655.6025946099999</v>
      </c>
      <c r="J153" s="35">
        <f t="shared" ref="J153" si="780">SUM(K153:M153)</f>
        <v>4139.9073610199994</v>
      </c>
      <c r="K153" s="35">
        <v>3168.90729517</v>
      </c>
      <c r="L153" s="35">
        <v>961.14074087999995</v>
      </c>
      <c r="M153" s="35">
        <v>9.8593249699999994</v>
      </c>
      <c r="N153" s="35">
        <f t="shared" ref="N153" si="781">SUM(O153:P153)</f>
        <v>4115.5094865700003</v>
      </c>
      <c r="O153" s="35">
        <v>2132.18797546</v>
      </c>
      <c r="P153" s="35">
        <f t="shared" ref="P153" si="782">SUM(Q153:S153)</f>
        <v>1983.3215111100001</v>
      </c>
      <c r="Q153" s="35">
        <v>1677.34108296</v>
      </c>
      <c r="R153" s="35">
        <v>274.52772371999998</v>
      </c>
      <c r="S153" s="35">
        <v>31.452704430000001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18297.147906149999</v>
      </c>
      <c r="C154" s="35">
        <f t="shared" ref="C154" si="783">I154+O154</f>
        <v>11754.691668859999</v>
      </c>
      <c r="D154" s="35">
        <f t="shared" ref="D154" si="784">J154+P154</f>
        <v>6542.45623729</v>
      </c>
      <c r="E154" s="35">
        <f t="shared" ref="E154" si="785">K154+Q154</f>
        <v>5288.0038770600004</v>
      </c>
      <c r="F154" s="35">
        <f t="shared" ref="F154" si="786">L154+R154</f>
        <v>1208.3255613599999</v>
      </c>
      <c r="G154" s="35">
        <f t="shared" ref="G154" si="787">M154+S154</f>
        <v>46.126798870000002</v>
      </c>
      <c r="H154" s="35">
        <f t="shared" ref="H154" si="788">SUM(I154:J154)</f>
        <v>13866.020393340001</v>
      </c>
      <c r="I154" s="35">
        <v>9562.7637970399992</v>
      </c>
      <c r="J154" s="35">
        <f t="shared" ref="J154" si="789">SUM(K154:M154)</f>
        <v>4303.2565963000006</v>
      </c>
      <c r="K154" s="35">
        <v>3349.9323659900001</v>
      </c>
      <c r="L154" s="35">
        <v>938.63140764000002</v>
      </c>
      <c r="M154" s="35">
        <v>14.69282267</v>
      </c>
      <c r="N154" s="35">
        <f t="shared" ref="N154" si="790">SUM(O154:P154)</f>
        <v>4431.1275128099996</v>
      </c>
      <c r="O154" s="35">
        <v>2191.9278718199998</v>
      </c>
      <c r="P154" s="35">
        <f t="shared" ref="P154" si="791">SUM(Q154:S154)</f>
        <v>2239.1996409899998</v>
      </c>
      <c r="Q154" s="35">
        <v>1938.07151107</v>
      </c>
      <c r="R154" s="35">
        <v>269.69415371999997</v>
      </c>
      <c r="S154" s="35">
        <v>31.4339762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17966.682255170002</v>
      </c>
      <c r="C155" s="35">
        <f t="shared" ref="C155" si="792">I155+O155</f>
        <v>11113.443110110002</v>
      </c>
      <c r="D155" s="35">
        <f t="shared" ref="D155" si="793">J155+P155</f>
        <v>6853.2391450600007</v>
      </c>
      <c r="E155" s="35">
        <f t="shared" ref="E155" si="794">K155+Q155</f>
        <v>5615.7199130600002</v>
      </c>
      <c r="F155" s="35">
        <f t="shared" ref="F155" si="795">L155+R155</f>
        <v>1189.6225561799999</v>
      </c>
      <c r="G155" s="35">
        <f t="shared" ref="G155" si="796">M155+S155</f>
        <v>47.896675819999999</v>
      </c>
      <c r="H155" s="35">
        <f t="shared" ref="H155" si="797">SUM(I155:J155)</f>
        <v>13355.711897660001</v>
      </c>
      <c r="I155" s="35">
        <v>8911.9604915100008</v>
      </c>
      <c r="J155" s="35">
        <f t="shared" ref="J155" si="798">SUM(K155:M155)</f>
        <v>4443.7514061500005</v>
      </c>
      <c r="K155" s="35">
        <v>3494.8488773200002</v>
      </c>
      <c r="L155" s="35">
        <v>930.86033737000002</v>
      </c>
      <c r="M155" s="35">
        <v>18.042191460000002</v>
      </c>
      <c r="N155" s="35">
        <f t="shared" ref="N155" si="799">SUM(O155:P155)</f>
        <v>4610.9703575099993</v>
      </c>
      <c r="O155" s="35">
        <v>2201.4826186</v>
      </c>
      <c r="P155" s="35">
        <f t="shared" ref="P155" si="800">SUM(Q155:S155)</f>
        <v>2409.4877389099997</v>
      </c>
      <c r="Q155" s="35">
        <v>2120.87103574</v>
      </c>
      <c r="R155" s="35">
        <v>258.76221880999998</v>
      </c>
      <c r="S155" s="35">
        <v>29.854484360000001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17985.786449680003</v>
      </c>
      <c r="C156" s="35">
        <f t="shared" ref="C156" si="801">I156+O156</f>
        <v>10892.07408269</v>
      </c>
      <c r="D156" s="35">
        <f t="shared" ref="D156" si="802">J156+P156</f>
        <v>7093.7123669899993</v>
      </c>
      <c r="E156" s="35">
        <f t="shared" ref="E156" si="803">K156+Q156</f>
        <v>5835.8240879499999</v>
      </c>
      <c r="F156" s="35">
        <f t="shared" ref="F156" si="804">L156+R156</f>
        <v>1207.2097164500001</v>
      </c>
      <c r="G156" s="35">
        <f t="shared" ref="G156" si="805">M156+S156</f>
        <v>50.678562589999999</v>
      </c>
      <c r="H156" s="35">
        <f t="shared" ref="H156" si="806">SUM(I156:J156)</f>
        <v>13234.1442536</v>
      </c>
      <c r="I156" s="35">
        <v>8718.81752409</v>
      </c>
      <c r="J156" s="35">
        <f t="shared" ref="J156" si="807">SUM(K156:M156)</f>
        <v>4515.3267295099995</v>
      </c>
      <c r="K156" s="35">
        <v>3553.13219768</v>
      </c>
      <c r="L156" s="35">
        <v>941.72966500999996</v>
      </c>
      <c r="M156" s="35">
        <v>20.464866820000001</v>
      </c>
      <c r="N156" s="35">
        <f t="shared" ref="N156" si="808">SUM(O156:P156)</f>
        <v>4751.6421960799998</v>
      </c>
      <c r="O156" s="35">
        <v>2173.2565586000001</v>
      </c>
      <c r="P156" s="35">
        <f t="shared" ref="P156" si="809">SUM(Q156:S156)</f>
        <v>2578.3856374799998</v>
      </c>
      <c r="Q156" s="35">
        <v>2282.6918902699999</v>
      </c>
      <c r="R156" s="35">
        <v>265.48005144000001</v>
      </c>
      <c r="S156" s="35">
        <v>30.213695770000001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17942.253295170001</v>
      </c>
      <c r="C157" s="35">
        <f t="shared" ref="C157" si="810">I157+O157</f>
        <v>10694.61125699</v>
      </c>
      <c r="D157" s="35">
        <f t="shared" ref="D157" si="811">J157+P157</f>
        <v>7247.6420381799999</v>
      </c>
      <c r="E157" s="35">
        <f t="shared" ref="E157" si="812">K157+Q157</f>
        <v>6595.4367381899992</v>
      </c>
      <c r="F157" s="35">
        <f t="shared" ref="F157" si="813">L157+R157</f>
        <v>608.7287182</v>
      </c>
      <c r="G157" s="35">
        <f t="shared" ref="G157" si="814">M157+S157</f>
        <v>43.476581789999997</v>
      </c>
      <c r="H157" s="35">
        <f t="shared" ref="H157" si="815">SUM(I157:J157)</f>
        <v>13203.9821999</v>
      </c>
      <c r="I157" s="35">
        <v>8523.74151996</v>
      </c>
      <c r="J157" s="35">
        <f t="shared" ref="J157" si="816">SUM(K157:M157)</f>
        <v>4680.2406799399996</v>
      </c>
      <c r="K157" s="35">
        <v>4203.1209787099997</v>
      </c>
      <c r="L157" s="35">
        <v>463.81595160000001</v>
      </c>
      <c r="M157" s="35">
        <v>13.30374963</v>
      </c>
      <c r="N157" s="35">
        <f t="shared" ref="N157" si="817">SUM(O157:P157)</f>
        <v>4738.2710952699999</v>
      </c>
      <c r="O157" s="35">
        <v>2170.8697370300001</v>
      </c>
      <c r="P157" s="35">
        <f t="shared" ref="P157" si="818">SUM(Q157:S157)</f>
        <v>2567.4013582399998</v>
      </c>
      <c r="Q157" s="35">
        <v>2392.31575948</v>
      </c>
      <c r="R157" s="35">
        <v>144.9127666</v>
      </c>
      <c r="S157" s="35">
        <v>30.172832159999999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18117.872026789999</v>
      </c>
      <c r="C158" s="35">
        <f t="shared" ref="C158" si="819">I158+O158</f>
        <v>10887.0439176</v>
      </c>
      <c r="D158" s="35">
        <f t="shared" ref="D158" si="820">J158+P158</f>
        <v>7230.8281091900008</v>
      </c>
      <c r="E158" s="35">
        <f t="shared" ref="E158" si="821">K158+Q158</f>
        <v>6544.1968707699998</v>
      </c>
      <c r="F158" s="35">
        <f t="shared" ref="F158" si="822">L158+R158</f>
        <v>640.69581611000001</v>
      </c>
      <c r="G158" s="35">
        <f t="shared" ref="G158" si="823">M158+S158</f>
        <v>45.93542231</v>
      </c>
      <c r="H158" s="35">
        <f t="shared" ref="H158" si="824">SUM(I158:J158)</f>
        <v>13531.42891889</v>
      </c>
      <c r="I158" s="35">
        <v>8669.4579916399998</v>
      </c>
      <c r="J158" s="35">
        <f t="shared" ref="J158" si="825">SUM(K158:M158)</f>
        <v>4861.9709272500004</v>
      </c>
      <c r="K158" s="35">
        <v>4355.3674092700003</v>
      </c>
      <c r="L158" s="35">
        <v>491.32873849999999</v>
      </c>
      <c r="M158" s="35">
        <v>15.274779479999999</v>
      </c>
      <c r="N158" s="35">
        <f t="shared" ref="N158" si="826">SUM(O158:P158)</f>
        <v>4586.4431079000005</v>
      </c>
      <c r="O158" s="35">
        <v>2217.5859259600002</v>
      </c>
      <c r="P158" s="35">
        <f t="shared" ref="P158" si="827">SUM(Q158:S158)</f>
        <v>2368.8571819399999</v>
      </c>
      <c r="Q158" s="35">
        <v>2188.8294615</v>
      </c>
      <c r="R158" s="35">
        <v>149.36707761</v>
      </c>
      <c r="S158" s="35">
        <v>30.66064283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18318.35301526</v>
      </c>
      <c r="C159" s="35">
        <f t="shared" ref="C159" si="828">I159+O159</f>
        <v>11015.85701394</v>
      </c>
      <c r="D159" s="35">
        <f t="shared" ref="D159" si="829">J159+P159</f>
        <v>7302.4960013200007</v>
      </c>
      <c r="E159" s="35">
        <f t="shared" ref="E159" si="830">K159+Q159</f>
        <v>5915.9344076100006</v>
      </c>
      <c r="F159" s="35">
        <f t="shared" ref="F159" si="831">L159+R159</f>
        <v>1340.5172783200001</v>
      </c>
      <c r="G159" s="35">
        <f t="shared" ref="G159" si="832">M159+S159</f>
        <v>46.044315390000001</v>
      </c>
      <c r="H159" s="35">
        <f t="shared" ref="H159" si="833">SUM(I159:J159)</f>
        <v>13989.347356620001</v>
      </c>
      <c r="I159" s="35">
        <v>8755.3602249100004</v>
      </c>
      <c r="J159" s="35">
        <f t="shared" ref="J159" si="834">SUM(K159:M159)</f>
        <v>5233.9871317100005</v>
      </c>
      <c r="K159" s="35">
        <v>4161.7020860800003</v>
      </c>
      <c r="L159" s="35">
        <v>1054.90549938</v>
      </c>
      <c r="M159" s="35">
        <v>17.379546250000001</v>
      </c>
      <c r="N159" s="35">
        <f t="shared" ref="N159" si="835">SUM(O159:P159)</f>
        <v>4329.0056586400005</v>
      </c>
      <c r="O159" s="35">
        <v>2260.4967890299999</v>
      </c>
      <c r="P159" s="35">
        <f t="shared" ref="P159" si="836">SUM(Q159:S159)</f>
        <v>2068.5088696100001</v>
      </c>
      <c r="Q159" s="35">
        <v>1754.23232153</v>
      </c>
      <c r="R159" s="35">
        <v>285.61177894000002</v>
      </c>
      <c r="S159" s="35">
        <v>28.664769140000001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18743.879336369999</v>
      </c>
      <c r="C160" s="35">
        <f t="shared" ref="C160" si="837">I160+O160</f>
        <v>11329.960257260002</v>
      </c>
      <c r="D160" s="35">
        <f t="shared" ref="D160" si="838">J160+P160</f>
        <v>7413.91907911</v>
      </c>
      <c r="E160" s="35">
        <f t="shared" ref="E160" si="839">K160+Q160</f>
        <v>5997.1454474100001</v>
      </c>
      <c r="F160" s="35">
        <f t="shared" ref="F160" si="840">L160+R160</f>
        <v>1371.7603840699999</v>
      </c>
      <c r="G160" s="35">
        <f t="shared" ref="G160" si="841">M160+S160</f>
        <v>45.013247629999995</v>
      </c>
      <c r="H160" s="35">
        <f t="shared" ref="H160" si="842">SUM(I160:J160)</f>
        <v>14595.624034460001</v>
      </c>
      <c r="I160" s="35">
        <v>9002.8780009300008</v>
      </c>
      <c r="J160" s="35">
        <f t="shared" ref="J160" si="843">SUM(K160:M160)</f>
        <v>5592.7460335300002</v>
      </c>
      <c r="K160" s="35">
        <v>4491.0345312700001</v>
      </c>
      <c r="L160" s="35">
        <v>1085.8413777599999</v>
      </c>
      <c r="M160" s="35">
        <v>15.870124499999999</v>
      </c>
      <c r="N160" s="35">
        <f t="shared" ref="N160" si="844">SUM(O160:P160)</f>
        <v>4148.2553019099996</v>
      </c>
      <c r="O160" s="35">
        <v>2327.0822563299998</v>
      </c>
      <c r="P160" s="35">
        <f t="shared" ref="P160" si="845">SUM(Q160:S160)</f>
        <v>1821.17304558</v>
      </c>
      <c r="Q160" s="35">
        <v>1506.11091614</v>
      </c>
      <c r="R160" s="35">
        <v>285.91900630999999</v>
      </c>
      <c r="S160" s="35">
        <v>29.143123129999999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18956.553691770001</v>
      </c>
      <c r="C161" s="35">
        <f t="shared" ref="C161" si="846">I161+O161</f>
        <v>11733.5439936</v>
      </c>
      <c r="D161" s="35">
        <f t="shared" ref="D161" si="847">J161+P161</f>
        <v>7223.0096981700008</v>
      </c>
      <c r="E161" s="35">
        <f t="shared" ref="E161" si="848">K161+Q161</f>
        <v>6172.8411688900005</v>
      </c>
      <c r="F161" s="35">
        <f t="shared" ref="F161" si="849">L161+R161</f>
        <v>1004.0906319799999</v>
      </c>
      <c r="G161" s="35">
        <f t="shared" ref="G161" si="850">M161+S161</f>
        <v>46.077897300000004</v>
      </c>
      <c r="H161" s="35">
        <f t="shared" ref="H161" si="851">SUM(I161:J161)</f>
        <v>14803.72892023</v>
      </c>
      <c r="I161" s="35">
        <v>9211.1291935499994</v>
      </c>
      <c r="J161" s="35">
        <f t="shared" ref="J161" si="852">SUM(K161:M161)</f>
        <v>5592.5997266800005</v>
      </c>
      <c r="K161" s="35">
        <v>4832.1769167900002</v>
      </c>
      <c r="L161" s="35">
        <v>744.13947257999996</v>
      </c>
      <c r="M161" s="35">
        <v>16.28333731</v>
      </c>
      <c r="N161" s="35">
        <f t="shared" ref="N161" si="853">SUM(O161:P161)</f>
        <v>4152.8247715400003</v>
      </c>
      <c r="O161" s="35">
        <v>2522.4148000499999</v>
      </c>
      <c r="P161" s="35">
        <f t="shared" ref="P161" si="854">SUM(Q161:S161)</f>
        <v>1630.4099714900001</v>
      </c>
      <c r="Q161" s="35">
        <v>1340.6642521000001</v>
      </c>
      <c r="R161" s="35">
        <v>259.95115939999999</v>
      </c>
      <c r="S161" s="35">
        <v>29.79455999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19146.758236239999</v>
      </c>
      <c r="C162" s="35">
        <f t="shared" ref="C162" si="855">I162+O162</f>
        <v>11043.873718180001</v>
      </c>
      <c r="D162" s="35">
        <f t="shared" ref="D162" si="856">J162+P162</f>
        <v>8102.8845180600001</v>
      </c>
      <c r="E162" s="35">
        <f t="shared" ref="E162" si="857">K162+Q162</f>
        <v>6963.9814634200002</v>
      </c>
      <c r="F162" s="35">
        <f t="shared" ref="F162" si="858">L162+R162</f>
        <v>1090.48301784</v>
      </c>
      <c r="G162" s="35">
        <f t="shared" ref="G162" si="859">M162+S162</f>
        <v>48.420036799999998</v>
      </c>
      <c r="H162" s="35">
        <f t="shared" ref="H162" si="860">SUM(I162:J162)</f>
        <v>14981.521436790001</v>
      </c>
      <c r="I162" s="35">
        <v>8884.8989565100001</v>
      </c>
      <c r="J162" s="35">
        <f t="shared" ref="J162" si="861">SUM(K162:M162)</f>
        <v>6096.6224802799998</v>
      </c>
      <c r="K162" s="35">
        <v>5265.0551137299999</v>
      </c>
      <c r="L162" s="35">
        <v>813.59464903000003</v>
      </c>
      <c r="M162" s="35">
        <v>17.97271752</v>
      </c>
      <c r="N162" s="35">
        <f t="shared" ref="N162" si="862">SUM(O162:P162)</f>
        <v>4165.23679945</v>
      </c>
      <c r="O162" s="35">
        <v>2158.9747616700001</v>
      </c>
      <c r="P162" s="35">
        <f t="shared" ref="P162" si="863">SUM(Q162:S162)</f>
        <v>2006.2620377800001</v>
      </c>
      <c r="Q162" s="35">
        <v>1698.9263496900001</v>
      </c>
      <c r="R162" s="35">
        <v>276.88836880999997</v>
      </c>
      <c r="S162" s="35">
        <v>30.447319279999999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19751.806635070003</v>
      </c>
      <c r="C163" s="35">
        <f t="shared" ref="C163" si="864">I163+O163</f>
        <v>11476.23972779</v>
      </c>
      <c r="D163" s="35">
        <f t="shared" ref="D163" si="865">J163+P163</f>
        <v>8275.5669072799992</v>
      </c>
      <c r="E163" s="35">
        <f t="shared" ref="E163" si="866">K163+Q163</f>
        <v>7226.9233888799999</v>
      </c>
      <c r="F163" s="35">
        <f t="shared" ref="F163" si="867">L163+R163</f>
        <v>999.14971973000002</v>
      </c>
      <c r="G163" s="35">
        <f t="shared" ref="G163" si="868">M163+S163</f>
        <v>49.493798670000004</v>
      </c>
      <c r="H163" s="35">
        <f t="shared" ref="H163" si="869">SUM(I163:J163)</f>
        <v>15500.620832550001</v>
      </c>
      <c r="I163" s="35">
        <v>9321.1392670000005</v>
      </c>
      <c r="J163" s="35">
        <f t="shared" ref="J163" si="870">SUM(K163:M163)</f>
        <v>6179.4815655499997</v>
      </c>
      <c r="K163" s="35">
        <v>5420.1805983599997</v>
      </c>
      <c r="L163" s="35">
        <v>740.7530352</v>
      </c>
      <c r="M163" s="35">
        <v>18.547931989999999</v>
      </c>
      <c r="N163" s="35">
        <f t="shared" ref="N163" si="871">SUM(O163:P163)</f>
        <v>4251.1858025199999</v>
      </c>
      <c r="O163" s="35">
        <v>2155.1004607899999</v>
      </c>
      <c r="P163" s="35">
        <f t="shared" ref="P163" si="872">SUM(Q163:S163)</f>
        <v>2096.08534173</v>
      </c>
      <c r="Q163" s="35">
        <v>1806.74279052</v>
      </c>
      <c r="R163" s="35">
        <v>258.39668453000002</v>
      </c>
      <c r="S163" s="35">
        <v>30.945866680000002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19752.366477800002</v>
      </c>
      <c r="C164" s="35">
        <f t="shared" ref="C164" si="873">I164+O164</f>
        <v>11337.623606020001</v>
      </c>
      <c r="D164" s="35">
        <f t="shared" ref="D164" si="874">J164+P164</f>
        <v>8414.7428717800012</v>
      </c>
      <c r="E164" s="35">
        <f t="shared" ref="E164" si="875">K164+Q164</f>
        <v>7349.5971859500005</v>
      </c>
      <c r="F164" s="35">
        <f t="shared" ref="F164" si="876">L164+R164</f>
        <v>1014.2545736899999</v>
      </c>
      <c r="G164" s="35">
        <f t="shared" ref="G164" si="877">M164+S164</f>
        <v>50.891112140000004</v>
      </c>
      <c r="H164" s="35">
        <f t="shared" ref="H164" si="878">SUM(I164:J164)</f>
        <v>15429.639129020001</v>
      </c>
      <c r="I164" s="35">
        <v>9138.5888637400003</v>
      </c>
      <c r="J164" s="35">
        <f t="shared" ref="J164" si="879">SUM(K164:M164)</f>
        <v>6291.0502652800005</v>
      </c>
      <c r="K164" s="35">
        <v>5523.5560638200004</v>
      </c>
      <c r="L164" s="35">
        <v>747.36580836999997</v>
      </c>
      <c r="M164" s="35">
        <v>20.128393089999999</v>
      </c>
      <c r="N164" s="35">
        <f t="shared" ref="N164" si="880">SUM(O164:P164)</f>
        <v>4322.7273487800003</v>
      </c>
      <c r="O164" s="35">
        <v>2199.03474228</v>
      </c>
      <c r="P164" s="35">
        <f t="shared" ref="P164" si="881">SUM(Q164:S164)</f>
        <v>2123.6926065000002</v>
      </c>
      <c r="Q164" s="35">
        <v>1826.0411221300001</v>
      </c>
      <c r="R164" s="35">
        <v>266.88876532</v>
      </c>
      <c r="S164" s="35">
        <v>30.762719050000001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20435.681117370001</v>
      </c>
      <c r="C165" s="35">
        <f t="shared" ref="C165" si="882">I165+O165</f>
        <v>11837.05244634</v>
      </c>
      <c r="D165" s="35">
        <f t="shared" ref="D165" si="883">J165+P165</f>
        <v>8598.628671030001</v>
      </c>
      <c r="E165" s="35">
        <f t="shared" ref="E165" si="884">K165+Q165</f>
        <v>7151.8344458600004</v>
      </c>
      <c r="F165" s="35">
        <f t="shared" ref="F165" si="885">L165+R165</f>
        <v>1395.6896807399999</v>
      </c>
      <c r="G165" s="35">
        <f t="shared" ref="G165" si="886">M165+S165</f>
        <v>51.104544430000004</v>
      </c>
      <c r="H165" s="35">
        <f t="shared" ref="H165" si="887">SUM(I165:J165)</f>
        <v>16082.48483885</v>
      </c>
      <c r="I165" s="35">
        <v>9603.0415525799999</v>
      </c>
      <c r="J165" s="35">
        <f t="shared" ref="J165" si="888">SUM(K165:M165)</f>
        <v>6479.4432862700005</v>
      </c>
      <c r="K165" s="35">
        <v>5362.0010091800004</v>
      </c>
      <c r="L165" s="35">
        <v>1097.67985789</v>
      </c>
      <c r="M165" s="35">
        <v>19.7624192</v>
      </c>
      <c r="N165" s="35">
        <f t="shared" ref="N165" si="889">SUM(O165:P165)</f>
        <v>4353.1962785199994</v>
      </c>
      <c r="O165" s="35">
        <v>2234.0108937599998</v>
      </c>
      <c r="P165" s="35">
        <f t="shared" ref="P165" si="890">SUM(Q165:S165)</f>
        <v>2119.18538476</v>
      </c>
      <c r="Q165" s="35">
        <v>1789.83343668</v>
      </c>
      <c r="R165" s="35">
        <v>298.00982284999998</v>
      </c>
      <c r="S165" s="35">
        <v>31.342125230000001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21603.353979440002</v>
      </c>
      <c r="C166" s="35">
        <f t="shared" ref="C166" si="891">I166+O166</f>
        <v>12802.10495488</v>
      </c>
      <c r="D166" s="35">
        <f t="shared" ref="D166" si="892">J166+P166</f>
        <v>8801.2490245600002</v>
      </c>
      <c r="E166" s="35">
        <f t="shared" ref="E166" si="893">K166+Q166</f>
        <v>7730.6959842100005</v>
      </c>
      <c r="F166" s="35">
        <f t="shared" ref="F166" si="894">L166+R166</f>
        <v>972.80822591000003</v>
      </c>
      <c r="G166" s="35">
        <f t="shared" ref="G166" si="895">M166+S166</f>
        <v>97.744814439999999</v>
      </c>
      <c r="H166" s="35">
        <f t="shared" ref="H166" si="896">SUM(I166:J166)</f>
        <v>17042.744394269997</v>
      </c>
      <c r="I166" s="35">
        <v>10391.100404819999</v>
      </c>
      <c r="J166" s="35">
        <f t="shared" ref="J166" si="897">SUM(K166:M166)</f>
        <v>6651.6439894499999</v>
      </c>
      <c r="K166" s="35">
        <v>5899.71374156</v>
      </c>
      <c r="L166" s="35">
        <v>705.52878567000005</v>
      </c>
      <c r="M166" s="35">
        <v>46.401462219999999</v>
      </c>
      <c r="N166" s="35">
        <f t="shared" ref="N166" si="898">SUM(O166:P166)</f>
        <v>4560.6095851699993</v>
      </c>
      <c r="O166" s="35">
        <v>2411.0045500599999</v>
      </c>
      <c r="P166" s="35">
        <f t="shared" ref="P166" si="899">SUM(Q166:S166)</f>
        <v>2149.6050351099998</v>
      </c>
      <c r="Q166" s="35">
        <v>1830.98224265</v>
      </c>
      <c r="R166" s="35">
        <v>267.27944023999999</v>
      </c>
      <c r="S166" s="35">
        <v>51.34335222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20844.200910089996</v>
      </c>
      <c r="C167" s="35">
        <f t="shared" ref="C167" si="900">I167+O167</f>
        <v>11938.143421069999</v>
      </c>
      <c r="D167" s="35">
        <f t="shared" ref="D167" si="901">J167+P167</f>
        <v>8906.0574890200005</v>
      </c>
      <c r="E167" s="35">
        <f t="shared" ref="E167" si="902">K167+Q167</f>
        <v>7818.2528124700002</v>
      </c>
      <c r="F167" s="35">
        <f t="shared" ref="F167" si="903">L167+R167</f>
        <v>998.63147636000008</v>
      </c>
      <c r="G167" s="35">
        <f t="shared" ref="G167" si="904">M167+S167</f>
        <v>89.173200190000003</v>
      </c>
      <c r="H167" s="35">
        <f t="shared" ref="H167" si="905">SUM(I167:J167)</f>
        <v>16372.68130787</v>
      </c>
      <c r="I167" s="35">
        <v>9587.2507109599992</v>
      </c>
      <c r="J167" s="35">
        <f t="shared" ref="J167" si="906">SUM(K167:M167)</f>
        <v>6785.4305969099996</v>
      </c>
      <c r="K167" s="35">
        <v>6016.5185652199998</v>
      </c>
      <c r="L167" s="35">
        <v>726.01785941000003</v>
      </c>
      <c r="M167" s="35">
        <v>42.894172279999999</v>
      </c>
      <c r="N167" s="35">
        <f t="shared" ref="N167" si="907">SUM(O167:P167)</f>
        <v>4471.5196022199998</v>
      </c>
      <c r="O167" s="35">
        <v>2350.8927101099998</v>
      </c>
      <c r="P167" s="35">
        <f t="shared" ref="P167" si="908">SUM(Q167:S167)</f>
        <v>2120.62689211</v>
      </c>
      <c r="Q167" s="35">
        <v>1801.73424725</v>
      </c>
      <c r="R167" s="35">
        <v>272.61361694999999</v>
      </c>
      <c r="S167" s="35">
        <v>46.279027910000003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20966.413513449999</v>
      </c>
      <c r="C168" s="35">
        <f t="shared" ref="C168" si="909">I168+O168</f>
        <v>11927.373913210002</v>
      </c>
      <c r="D168" s="35">
        <f t="shared" ref="D168" si="910">J168+P168</f>
        <v>9039.0396002400012</v>
      </c>
      <c r="E168" s="35">
        <f t="shared" ref="E168" si="911">K168+Q168</f>
        <v>7926.9244799600001</v>
      </c>
      <c r="F168" s="35">
        <f t="shared" ref="F168" si="912">L168+R168</f>
        <v>1024.42774809</v>
      </c>
      <c r="G168" s="35">
        <f t="shared" ref="G168" si="913">M168+S168</f>
        <v>87.687372190000005</v>
      </c>
      <c r="H168" s="35">
        <f t="shared" ref="H168" si="914">SUM(I168:J168)</f>
        <v>16521.66844501</v>
      </c>
      <c r="I168" s="35">
        <v>9585.6775461800007</v>
      </c>
      <c r="J168" s="35">
        <f t="shared" ref="J168" si="915">SUM(K168:M168)</f>
        <v>6935.9908988300003</v>
      </c>
      <c r="K168" s="35">
        <v>6152.4576322100002</v>
      </c>
      <c r="L168" s="35">
        <v>742.00519357999997</v>
      </c>
      <c r="M168" s="35">
        <v>41.528073040000002</v>
      </c>
      <c r="N168" s="35">
        <f t="shared" ref="N168" si="916">SUM(O168:P168)</f>
        <v>4444.7450684400001</v>
      </c>
      <c r="O168" s="35">
        <v>2341.6963670300001</v>
      </c>
      <c r="P168" s="35">
        <f t="shared" ref="P168" si="917">SUM(Q168:S168)</f>
        <v>2103.0487014099999</v>
      </c>
      <c r="Q168" s="35">
        <v>1774.4668477499999</v>
      </c>
      <c r="R168" s="35">
        <v>282.42255451</v>
      </c>
      <c r="S168" s="35">
        <v>46.159299150000002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21446.768590790001</v>
      </c>
      <c r="C169" s="35">
        <f t="shared" ref="C169" si="918">I169+O169</f>
        <v>12302.881849539999</v>
      </c>
      <c r="D169" s="35">
        <f t="shared" ref="D169" si="919">J169+P169</f>
        <v>9143.8867412500003</v>
      </c>
      <c r="E169" s="35">
        <f t="shared" ref="E169" si="920">K169+Q169</f>
        <v>8043.8306748499999</v>
      </c>
      <c r="F169" s="35">
        <f t="shared" ref="F169" si="921">L169+R169</f>
        <v>1026.0612909199999</v>
      </c>
      <c r="G169" s="35">
        <f t="shared" ref="G169" si="922">M169+S169</f>
        <v>73.994775479999987</v>
      </c>
      <c r="H169" s="35">
        <f t="shared" ref="H169" si="923">SUM(I169:J169)</f>
        <v>16884.552571640001</v>
      </c>
      <c r="I169" s="35">
        <v>9860.7346175099992</v>
      </c>
      <c r="J169" s="35">
        <f t="shared" ref="J169" si="924">SUM(K169:M169)</f>
        <v>7023.8179541300005</v>
      </c>
      <c r="K169" s="35">
        <v>6247.21507234</v>
      </c>
      <c r="L169" s="35">
        <v>741.93622594999999</v>
      </c>
      <c r="M169" s="35">
        <v>34.666655839999997</v>
      </c>
      <c r="N169" s="35">
        <f t="shared" ref="N169" si="925">SUM(O169:P169)</f>
        <v>4562.2160191499997</v>
      </c>
      <c r="O169" s="35">
        <v>2442.1472320299999</v>
      </c>
      <c r="P169" s="35">
        <f t="shared" ref="P169" si="926">SUM(Q169:S169)</f>
        <v>2120.0687871199998</v>
      </c>
      <c r="Q169" s="35">
        <v>1796.6156025099999</v>
      </c>
      <c r="R169" s="35">
        <v>284.12506496999998</v>
      </c>
      <c r="S169" s="35">
        <v>39.328119639999997</v>
      </c>
      <c r="T169" s="35"/>
      <c r="U169" s="35"/>
      <c r="V169" s="35"/>
      <c r="W169" s="35"/>
      <c r="X169" s="35"/>
      <c r="Y169" s="35"/>
    </row>
    <row r="170" spans="1:25" hidden="1" outlineLevel="1" collapsed="1">
      <c r="A170" s="9">
        <v>45383</v>
      </c>
      <c r="B170" s="35">
        <v>21779.480733290002</v>
      </c>
      <c r="C170" s="35">
        <f t="shared" ref="C170" si="927">I170+O170</f>
        <v>12530.72055217</v>
      </c>
      <c r="D170" s="35">
        <f t="shared" ref="D170" si="928">J170+P170</f>
        <v>9248.7601811199984</v>
      </c>
      <c r="E170" s="35">
        <f t="shared" ref="E170" si="929">K170+Q170</f>
        <v>8176.0749691599995</v>
      </c>
      <c r="F170" s="35">
        <f t="shared" ref="F170" si="930">L170+R170</f>
        <v>996.25866258999997</v>
      </c>
      <c r="G170" s="35">
        <f t="shared" ref="G170" si="931">M170+S170</f>
        <v>76.426549370000004</v>
      </c>
      <c r="H170" s="35">
        <f t="shared" ref="H170" si="932">SUM(I170:J170)</f>
        <v>17146.496957110001</v>
      </c>
      <c r="I170" s="35">
        <v>10036.79779287</v>
      </c>
      <c r="J170" s="35">
        <f t="shared" ref="J170" si="933">SUM(K170:M170)</f>
        <v>7109.6991642399989</v>
      </c>
      <c r="K170" s="35">
        <v>6346.2556836699996</v>
      </c>
      <c r="L170" s="35">
        <v>727.26793870999995</v>
      </c>
      <c r="M170" s="35">
        <v>36.175541860000003</v>
      </c>
      <c r="N170" s="35">
        <f t="shared" ref="N170" si="934">SUM(O170:P170)</f>
        <v>4632.9837761799999</v>
      </c>
      <c r="O170" s="35">
        <v>2493.9227593000001</v>
      </c>
      <c r="P170" s="35">
        <f t="shared" ref="P170" si="935">SUM(Q170:S170)</f>
        <v>2139.0610168799999</v>
      </c>
      <c r="Q170" s="35">
        <v>1829.8192854900001</v>
      </c>
      <c r="R170" s="35">
        <v>268.99072388000002</v>
      </c>
      <c r="S170" s="35">
        <v>40.251007510000001</v>
      </c>
      <c r="T170" s="35"/>
      <c r="U170" s="35"/>
      <c r="V170" s="35"/>
      <c r="W170" s="35"/>
      <c r="X170" s="35"/>
      <c r="Y170" s="35"/>
    </row>
    <row r="171" spans="1:25" hidden="1" outlineLevel="1" collapsed="1">
      <c r="A171" s="9">
        <v>45413</v>
      </c>
      <c r="B171" s="35">
        <v>22465.978070100002</v>
      </c>
      <c r="C171" s="35">
        <f t="shared" ref="C171" si="936">I171+O171</f>
        <v>12949.466707470001</v>
      </c>
      <c r="D171" s="35">
        <f t="shared" ref="D171" si="937">J171+P171</f>
        <v>9516.5113626300008</v>
      </c>
      <c r="E171" s="35">
        <f t="shared" ref="E171" si="938">K171+Q171</f>
        <v>8431.4385049000011</v>
      </c>
      <c r="F171" s="35">
        <f t="shared" ref="F171" si="939">L171+R171</f>
        <v>1008.04118206</v>
      </c>
      <c r="G171" s="35">
        <f t="shared" ref="G171" si="940">M171+S171</f>
        <v>77.031675669999998</v>
      </c>
      <c r="H171" s="35">
        <f t="shared" ref="H171" si="941">SUM(I171:J171)</f>
        <v>17668.818828350002</v>
      </c>
      <c r="I171" s="35">
        <v>10420.430726590001</v>
      </c>
      <c r="J171" s="35">
        <f t="shared" ref="J171" si="942">SUM(K171:M171)</f>
        <v>7248.3881017600006</v>
      </c>
      <c r="K171" s="35">
        <v>6498.2317581200004</v>
      </c>
      <c r="L171" s="35">
        <v>714.08552020000002</v>
      </c>
      <c r="M171" s="35">
        <v>36.070823439999998</v>
      </c>
      <c r="N171" s="35">
        <f t="shared" ref="N171" si="943">SUM(O171:P171)</f>
        <v>4797.1592417499996</v>
      </c>
      <c r="O171" s="35">
        <v>2529.0359808799999</v>
      </c>
      <c r="P171" s="35">
        <f t="shared" ref="P171" si="944">SUM(Q171:S171)</f>
        <v>2268.1232608700002</v>
      </c>
      <c r="Q171" s="35">
        <v>1933.20674678</v>
      </c>
      <c r="R171" s="35">
        <v>293.95566186000002</v>
      </c>
      <c r="S171" s="35">
        <v>40.96085223</v>
      </c>
      <c r="T171" s="35"/>
      <c r="U171" s="35"/>
      <c r="V171" s="35"/>
      <c r="W171" s="35"/>
      <c r="X171" s="35"/>
      <c r="Y171" s="35"/>
    </row>
    <row r="172" spans="1:25" hidden="1" outlineLevel="1" collapsed="1">
      <c r="A172" s="9">
        <v>45444</v>
      </c>
      <c r="B172" s="35">
        <v>23158.145289579999</v>
      </c>
      <c r="C172" s="35">
        <f t="shared" ref="C172" si="945">I172+O172</f>
        <v>13604.41128674</v>
      </c>
      <c r="D172" s="35">
        <f t="shared" ref="D172" si="946">J172+P172</f>
        <v>9553.7340028399994</v>
      </c>
      <c r="E172" s="35">
        <f t="shared" ref="E172" si="947">K172+Q172</f>
        <v>8450.70135768</v>
      </c>
      <c r="F172" s="35">
        <f t="shared" ref="F172" si="948">L172+R172</f>
        <v>1024.24484947</v>
      </c>
      <c r="G172" s="35">
        <f t="shared" ref="G172" si="949">M172+S172</f>
        <v>78.787795689999996</v>
      </c>
      <c r="H172" s="35">
        <f t="shared" ref="H172" si="950">SUM(I172:J172)</f>
        <v>18353.597748</v>
      </c>
      <c r="I172" s="35">
        <v>11062.008178550001</v>
      </c>
      <c r="J172" s="35">
        <f t="shared" ref="J172" si="951">SUM(K172:M172)</f>
        <v>7291.5895694500005</v>
      </c>
      <c r="K172" s="35">
        <v>6529.2535964099998</v>
      </c>
      <c r="L172" s="35">
        <v>723.20915174000004</v>
      </c>
      <c r="M172" s="35">
        <v>39.126821300000003</v>
      </c>
      <c r="N172" s="35">
        <f t="shared" ref="N172" si="952">SUM(O172:P172)</f>
        <v>4804.5475415799992</v>
      </c>
      <c r="O172" s="35">
        <v>2542.4031081899998</v>
      </c>
      <c r="P172" s="35">
        <f t="shared" ref="P172" si="953">SUM(Q172:S172)</f>
        <v>2262.1444333899999</v>
      </c>
      <c r="Q172" s="35">
        <v>1921.44776127</v>
      </c>
      <c r="R172" s="35">
        <v>301.03569772999998</v>
      </c>
      <c r="S172" s="35">
        <v>39.66097439</v>
      </c>
      <c r="T172" s="35"/>
      <c r="U172" s="35"/>
      <c r="V172" s="35"/>
      <c r="W172" s="35"/>
      <c r="X172" s="35"/>
      <c r="Y172" s="35"/>
    </row>
    <row r="173" spans="1:25" hidden="1" outlineLevel="1" collapsed="1">
      <c r="A173" s="9">
        <v>45474</v>
      </c>
      <c r="B173" s="35">
        <v>23161.839657560002</v>
      </c>
      <c r="C173" s="35">
        <f t="shared" ref="C173" si="954">I173+O173</f>
        <v>13470.789339610001</v>
      </c>
      <c r="D173" s="35">
        <f t="shared" ref="D173" si="955">J173+P173</f>
        <v>9691.050317950001</v>
      </c>
      <c r="E173" s="35">
        <f t="shared" ref="E173" si="956">K173+Q173</f>
        <v>7611.13411086</v>
      </c>
      <c r="F173" s="35">
        <f t="shared" ref="F173" si="957">L173+R173</f>
        <v>2003.4756496999998</v>
      </c>
      <c r="G173" s="35">
        <f t="shared" ref="G173" si="958">M173+S173</f>
        <v>76.440557389999995</v>
      </c>
      <c r="H173" s="35">
        <f t="shared" ref="H173" si="959">SUM(I173:J173)</f>
        <v>18275.70016086</v>
      </c>
      <c r="I173" s="35">
        <v>10860.3143103</v>
      </c>
      <c r="J173" s="35">
        <f t="shared" ref="J173" si="960">SUM(K173:M173)</f>
        <v>7415.3858505600001</v>
      </c>
      <c r="K173" s="35">
        <v>5929.3634042399999</v>
      </c>
      <c r="L173" s="35">
        <v>1447.6210704299999</v>
      </c>
      <c r="M173" s="35">
        <v>38.401375889999997</v>
      </c>
      <c r="N173" s="35">
        <f t="shared" ref="N173" si="961">SUM(O173:P173)</f>
        <v>4886.1394966999997</v>
      </c>
      <c r="O173" s="35">
        <v>2610.4750293100001</v>
      </c>
      <c r="P173" s="35">
        <f t="shared" ref="P173" si="962">SUM(Q173:S173)</f>
        <v>2275.66446739</v>
      </c>
      <c r="Q173" s="35">
        <v>1681.7707066200001</v>
      </c>
      <c r="R173" s="35">
        <v>555.85457927000004</v>
      </c>
      <c r="S173" s="35">
        <v>38.039181499999998</v>
      </c>
      <c r="T173" s="35"/>
      <c r="U173" s="35"/>
      <c r="V173" s="35"/>
      <c r="W173" s="35"/>
      <c r="X173" s="35"/>
      <c r="Y173" s="35"/>
    </row>
    <row r="174" spans="1:25" hidden="1" outlineLevel="1" collapsed="1">
      <c r="A174" s="9">
        <v>45505</v>
      </c>
      <c r="B174" s="35">
        <v>23595.442547840001</v>
      </c>
      <c r="C174" s="35">
        <f t="shared" ref="C174" si="963">I174+O174</f>
        <v>13904.99580665</v>
      </c>
      <c r="D174" s="35">
        <f t="shared" ref="D174" si="964">J174+P174</f>
        <v>9690.4467411900005</v>
      </c>
      <c r="E174" s="35">
        <f t="shared" ref="E174" si="965">K174+Q174</f>
        <v>7583.6245167199995</v>
      </c>
      <c r="F174" s="35">
        <f t="shared" ref="F174" si="966">L174+R174</f>
        <v>2026.61785037</v>
      </c>
      <c r="G174" s="35">
        <f t="shared" ref="G174" si="967">M174+S174</f>
        <v>80.204374099999995</v>
      </c>
      <c r="H174" s="35">
        <f t="shared" ref="H174" si="968">SUM(I174:J174)</f>
        <v>18591.121522959998</v>
      </c>
      <c r="I174" s="35">
        <v>11175.72411049</v>
      </c>
      <c r="J174" s="35">
        <f t="shared" ref="J174" si="969">SUM(K174:M174)</f>
        <v>7415.3974124699998</v>
      </c>
      <c r="K174" s="35">
        <v>5924.5120537299999</v>
      </c>
      <c r="L174" s="35">
        <v>1452.96922311</v>
      </c>
      <c r="M174" s="35">
        <v>37.916135629999999</v>
      </c>
      <c r="N174" s="35">
        <f t="shared" ref="N174" si="970">SUM(O174:P174)</f>
        <v>5004.3210248800006</v>
      </c>
      <c r="O174" s="35">
        <v>2729.2716961599999</v>
      </c>
      <c r="P174" s="35">
        <f t="shared" ref="P174" si="971">SUM(Q174:S174)</f>
        <v>2275.0493287200002</v>
      </c>
      <c r="Q174" s="35">
        <v>1659.11246299</v>
      </c>
      <c r="R174" s="35">
        <v>573.64862726000001</v>
      </c>
      <c r="S174" s="35">
        <v>42.288238470000003</v>
      </c>
      <c r="T174" s="35"/>
      <c r="U174" s="35"/>
      <c r="V174" s="35"/>
      <c r="W174" s="35"/>
      <c r="X174" s="35"/>
      <c r="Y174" s="35"/>
    </row>
    <row r="175" spans="1:25" hidden="1" outlineLevel="1" collapsed="1">
      <c r="A175" s="9">
        <v>45536</v>
      </c>
      <c r="B175" s="35">
        <v>24184.748536670002</v>
      </c>
      <c r="C175" s="35">
        <f t="shared" ref="C175" si="972">I175+O175</f>
        <v>14288.791082599999</v>
      </c>
      <c r="D175" s="35">
        <f t="shared" ref="D175" si="973">J175+P175</f>
        <v>9895.9574540699996</v>
      </c>
      <c r="E175" s="35">
        <f t="shared" ref="E175" si="974">K175+Q175</f>
        <v>7813.6623208399997</v>
      </c>
      <c r="F175" s="35">
        <f t="shared" ref="F175" si="975">L175+R175</f>
        <v>2004.0796848499999</v>
      </c>
      <c r="G175" s="35">
        <f t="shared" ref="G175" si="976">M175+S175</f>
        <v>78.215448379999998</v>
      </c>
      <c r="H175" s="35">
        <f t="shared" ref="H175" si="977">SUM(I175:J175)</f>
        <v>19047.017466459998</v>
      </c>
      <c r="I175" s="35">
        <v>11526.526275239999</v>
      </c>
      <c r="J175" s="35">
        <f t="shared" ref="J175" si="978">SUM(K175:M175)</f>
        <v>7520.4911912199996</v>
      </c>
      <c r="K175" s="35">
        <v>6035.0312496400002</v>
      </c>
      <c r="L175" s="35">
        <v>1445.9690849399999</v>
      </c>
      <c r="M175" s="35">
        <v>39.490856639999997</v>
      </c>
      <c r="N175" s="35">
        <f t="shared" ref="N175" si="979">SUM(O175:P175)</f>
        <v>5137.7310702100003</v>
      </c>
      <c r="O175" s="35">
        <v>2762.2648073599998</v>
      </c>
      <c r="P175" s="35">
        <f t="shared" ref="P175" si="980">SUM(Q175:S175)</f>
        <v>2375.46626285</v>
      </c>
      <c r="Q175" s="35">
        <v>1778.6310712</v>
      </c>
      <c r="R175" s="35">
        <v>558.11059991000002</v>
      </c>
      <c r="S175" s="35">
        <v>38.724591740000001</v>
      </c>
      <c r="T175" s="35"/>
      <c r="U175" s="35"/>
      <c r="V175" s="35"/>
      <c r="W175" s="35"/>
      <c r="X175" s="35"/>
      <c r="Y175" s="35"/>
    </row>
    <row r="176" spans="1:25" hidden="1" outlineLevel="1" collapsed="1">
      <c r="A176" s="9">
        <v>45566</v>
      </c>
      <c r="B176" s="35">
        <v>24845.210022590003</v>
      </c>
      <c r="C176" s="35">
        <f t="shared" ref="C176" si="981">I176+O176</f>
        <v>14868.117744300002</v>
      </c>
      <c r="D176" s="35">
        <f t="shared" ref="D176" si="982">J176+P176</f>
        <v>9977.0922782899997</v>
      </c>
      <c r="E176" s="35">
        <f t="shared" ref="E176" si="983">K176+Q176</f>
        <v>7791.7509642599998</v>
      </c>
      <c r="F176" s="35">
        <f t="shared" ref="F176" si="984">L176+R176</f>
        <v>2099.9741487199999</v>
      </c>
      <c r="G176" s="35">
        <f t="shared" ref="G176" si="985">M176+S176</f>
        <v>85.367165310000004</v>
      </c>
      <c r="H176" s="35">
        <f t="shared" ref="H176" si="986">SUM(I176:J176)</f>
        <v>19587.055193790002</v>
      </c>
      <c r="I176" s="35">
        <v>12003.737226470001</v>
      </c>
      <c r="J176" s="35">
        <f t="shared" ref="J176" si="987">SUM(K176:M176)</f>
        <v>7583.3179673200002</v>
      </c>
      <c r="K176" s="35">
        <v>6016.6210477900004</v>
      </c>
      <c r="L176" s="35">
        <v>1519.45322996</v>
      </c>
      <c r="M176" s="35">
        <v>47.243689570000001</v>
      </c>
      <c r="N176" s="35">
        <f t="shared" ref="N176" si="988">SUM(O176:P176)</f>
        <v>5258.1548287999994</v>
      </c>
      <c r="O176" s="35">
        <v>2864.3805178299999</v>
      </c>
      <c r="P176" s="35">
        <f t="shared" ref="P176" si="989">SUM(Q176:S176)</f>
        <v>2393.7743109699995</v>
      </c>
      <c r="Q176" s="35">
        <v>1775.1299164699999</v>
      </c>
      <c r="R176" s="35">
        <v>580.52091875999997</v>
      </c>
      <c r="S176" s="35">
        <v>38.123475740000003</v>
      </c>
      <c r="T176" s="35"/>
      <c r="U176" s="35"/>
      <c r="V176" s="35"/>
      <c r="W176" s="35"/>
      <c r="X176" s="35"/>
      <c r="Y176" s="35"/>
    </row>
    <row r="177" spans="1:25" collapsed="1">
      <c r="A177" s="9">
        <v>45597</v>
      </c>
      <c r="B177" s="35">
        <v>25368.77786944</v>
      </c>
      <c r="C177" s="35">
        <f t="shared" ref="C177" si="990">I177+O177</f>
        <v>15229.91593291</v>
      </c>
      <c r="D177" s="35">
        <f t="shared" ref="D177" si="991">J177+P177</f>
        <v>10138.86193653</v>
      </c>
      <c r="E177" s="35">
        <f t="shared" ref="E177" si="992">K177+Q177</f>
        <v>7887.8458313699994</v>
      </c>
      <c r="F177" s="35">
        <f t="shared" ref="F177" si="993">L177+R177</f>
        <v>2146.8361103800003</v>
      </c>
      <c r="G177" s="35">
        <f t="shared" ref="G177" si="994">M177+S177</f>
        <v>104.17999478</v>
      </c>
      <c r="H177" s="35">
        <f t="shared" ref="H177" si="995">SUM(I177:J177)</f>
        <v>20005.144601970002</v>
      </c>
      <c r="I177" s="35">
        <v>12349.330232210001</v>
      </c>
      <c r="J177" s="35">
        <f t="shared" ref="J177" si="996">SUM(K177:M177)</f>
        <v>7655.8143697599999</v>
      </c>
      <c r="K177" s="35">
        <v>6059.0000413799999</v>
      </c>
      <c r="L177" s="35">
        <v>1540.8096833300001</v>
      </c>
      <c r="M177" s="35">
        <v>56.004645050000001</v>
      </c>
      <c r="N177" s="35">
        <f t="shared" ref="N177" si="997">SUM(O177:P177)</f>
        <v>5363.6332674700006</v>
      </c>
      <c r="O177" s="35">
        <v>2880.5857007</v>
      </c>
      <c r="P177" s="35">
        <f t="shared" ref="P177" si="998">SUM(Q177:S177)</f>
        <v>2483.0475667700002</v>
      </c>
      <c r="Q177" s="35">
        <v>1828.84578999</v>
      </c>
      <c r="R177" s="35">
        <v>606.02642705000005</v>
      </c>
      <c r="S177" s="35">
        <v>48.175349730000001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26097.737225960002</v>
      </c>
      <c r="C178" s="35">
        <f t="shared" ref="C178" si="999">I178+O178</f>
        <v>15792.029956190001</v>
      </c>
      <c r="D178" s="35">
        <f t="shared" ref="D178" si="1000">J178+P178</f>
        <v>10305.707269769999</v>
      </c>
      <c r="E178" s="35">
        <f t="shared" ref="E178" si="1001">K178+Q178</f>
        <v>8017.9643736400003</v>
      </c>
      <c r="F178" s="35">
        <f t="shared" ref="F178" si="1002">L178+R178</f>
        <v>2190.87052077</v>
      </c>
      <c r="G178" s="35">
        <f t="shared" ref="G178" si="1003">M178+S178</f>
        <v>96.872375360000007</v>
      </c>
      <c r="H178" s="35">
        <f t="shared" ref="H178" si="1004">SUM(I178:J178)</f>
        <v>20572.725288170001</v>
      </c>
      <c r="I178" s="35">
        <v>12837.693555080001</v>
      </c>
      <c r="J178" s="35">
        <f t="shared" ref="J178" si="1005">SUM(K178:M178)</f>
        <v>7735.0317330899998</v>
      </c>
      <c r="K178" s="35">
        <v>6115.7655481800002</v>
      </c>
      <c r="L178" s="35">
        <v>1570.4271732</v>
      </c>
      <c r="M178" s="35">
        <v>48.839011710000001</v>
      </c>
      <c r="N178" s="35">
        <f t="shared" ref="N178" si="1006">SUM(O178:P178)</f>
        <v>5525.01193779</v>
      </c>
      <c r="O178" s="35">
        <v>2954.3364011100002</v>
      </c>
      <c r="P178" s="35">
        <f t="shared" ref="P178" si="1007">SUM(Q178:S178)</f>
        <v>2570.6755366799998</v>
      </c>
      <c r="Q178" s="35">
        <v>1902.1988254600001</v>
      </c>
      <c r="R178" s="35">
        <v>620.44334757000001</v>
      </c>
      <c r="S178" s="35">
        <v>48.033363649999998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25860.890578619998</v>
      </c>
      <c r="C179" s="35">
        <f t="shared" ref="C179" si="1008">I179+O179</f>
        <v>15406.337886519999</v>
      </c>
      <c r="D179" s="35">
        <f t="shared" ref="D179" si="1009">J179+P179</f>
        <v>10454.5526921</v>
      </c>
      <c r="E179" s="35">
        <f t="shared" ref="E179" si="1010">K179+Q179</f>
        <v>8144.4856653699999</v>
      </c>
      <c r="F179" s="35">
        <f t="shared" ref="F179" si="1011">L179+R179</f>
        <v>2244.6536808800001</v>
      </c>
      <c r="G179" s="35">
        <f t="shared" ref="G179" si="1012">M179+S179</f>
        <v>65.413345849999999</v>
      </c>
      <c r="H179" s="35">
        <f t="shared" ref="H179" si="1013">SUM(I179:J179)</f>
        <v>20248.385008090001</v>
      </c>
      <c r="I179" s="35">
        <v>12418.566627169999</v>
      </c>
      <c r="J179" s="35">
        <f t="shared" ref="J179" si="1014">SUM(K179:M179)</f>
        <v>7829.81838092</v>
      </c>
      <c r="K179" s="35">
        <v>6190.7394081499997</v>
      </c>
      <c r="L179" s="35">
        <v>1604.22517528</v>
      </c>
      <c r="M179" s="35">
        <v>34.853797489999998</v>
      </c>
      <c r="N179" s="35">
        <f t="shared" ref="N179" si="1015">SUM(O179:P179)</f>
        <v>5612.5055705300001</v>
      </c>
      <c r="O179" s="35">
        <v>2987.77125935</v>
      </c>
      <c r="P179" s="35">
        <f t="shared" ref="P179" si="1016">SUM(Q179:S179)</f>
        <v>2624.7343111800001</v>
      </c>
      <c r="Q179" s="35">
        <v>1953.74625722</v>
      </c>
      <c r="R179" s="35">
        <v>640.42850559999999</v>
      </c>
      <c r="S179" s="35">
        <v>30.559548360000001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26349.201011850004</v>
      </c>
      <c r="C180" s="35">
        <f t="shared" ref="C180" si="1017">I180+O180</f>
        <v>15849.35625391</v>
      </c>
      <c r="D180" s="35">
        <f t="shared" ref="D180" si="1018">J180+P180</f>
        <v>10499.844757940002</v>
      </c>
      <c r="E180" s="35">
        <f t="shared" ref="E180" si="1019">K180+Q180</f>
        <v>8175.2923679300002</v>
      </c>
      <c r="F180" s="35">
        <f t="shared" ref="F180" si="1020">L180+R180</f>
        <v>2252.99117931</v>
      </c>
      <c r="G180" s="35">
        <f t="shared" ref="G180" si="1021">M180+S180</f>
        <v>71.561210700000004</v>
      </c>
      <c r="H180" s="35">
        <f t="shared" ref="H180" si="1022">SUM(I180:J180)</f>
        <v>20717.40130356</v>
      </c>
      <c r="I180" s="35">
        <v>12836.32188342</v>
      </c>
      <c r="J180" s="35">
        <f t="shared" ref="J180" si="1023">SUM(K180:M180)</f>
        <v>7881.0794201400004</v>
      </c>
      <c r="K180" s="35">
        <v>6222.8086523100001</v>
      </c>
      <c r="L180" s="35">
        <v>1621.8432372300001</v>
      </c>
      <c r="M180" s="35">
        <v>36.427530599999997</v>
      </c>
      <c r="N180" s="35">
        <f t="shared" ref="N180" si="1024">SUM(O180:P180)</f>
        <v>5631.7997082900001</v>
      </c>
      <c r="O180" s="35">
        <v>3013.0343704900001</v>
      </c>
      <c r="P180" s="35">
        <f t="shared" ref="P180" si="1025">SUM(Q180:S180)</f>
        <v>2618.7653378000005</v>
      </c>
      <c r="Q180" s="35">
        <v>1952.4837156200001</v>
      </c>
      <c r="R180" s="35">
        <v>631.14794208000001</v>
      </c>
      <c r="S180" s="35">
        <v>35.133680099999999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26349.912693029997</v>
      </c>
      <c r="C181" s="35">
        <f t="shared" ref="C181" si="1026">I181+O181</f>
        <v>15738.17847429</v>
      </c>
      <c r="D181" s="35">
        <f t="shared" ref="D181" si="1027">J181+P181</f>
        <v>10611.734218740001</v>
      </c>
      <c r="E181" s="35">
        <f t="shared" ref="E181" si="1028">K181+Q181</f>
        <v>8263.35780505</v>
      </c>
      <c r="F181" s="35">
        <f t="shared" ref="F181" si="1029">L181+R181</f>
        <v>2283.98119825</v>
      </c>
      <c r="G181" s="35">
        <f t="shared" ref="G181" si="1030">M181+S181</f>
        <v>64.395215440000001</v>
      </c>
      <c r="H181" s="35">
        <f t="shared" ref="H181" si="1031">SUM(I181:J181)</f>
        <v>20623.577796770001</v>
      </c>
      <c r="I181" s="35">
        <v>12622.08186307</v>
      </c>
      <c r="J181" s="35">
        <f t="shared" ref="J181" si="1032">SUM(K181:M181)</f>
        <v>8001.4959337000009</v>
      </c>
      <c r="K181" s="35">
        <v>6326.1976485900004</v>
      </c>
      <c r="L181" s="35">
        <v>1641.2857251200001</v>
      </c>
      <c r="M181" s="35">
        <v>34.01255999</v>
      </c>
      <c r="N181" s="35">
        <f t="shared" ref="N181" si="1033">SUM(O181:P181)</f>
        <v>5726.3348962599994</v>
      </c>
      <c r="O181" s="35">
        <v>3116.0966112199999</v>
      </c>
      <c r="P181" s="35">
        <f t="shared" ref="P181" si="1034">SUM(Q181:S181)</f>
        <v>2610.2382850399999</v>
      </c>
      <c r="Q181" s="35">
        <v>1937.1601564600001</v>
      </c>
      <c r="R181" s="35">
        <v>642.69547312999998</v>
      </c>
      <c r="S181" s="35">
        <v>30.382655450000001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27087.736226599998</v>
      </c>
      <c r="C182" s="35">
        <f t="shared" ref="C182" si="1035">I182+O182</f>
        <v>16320.98149088</v>
      </c>
      <c r="D182" s="35">
        <f t="shared" ref="D182" si="1036">J182+P182</f>
        <v>10766.75473572</v>
      </c>
      <c r="E182" s="35">
        <f t="shared" ref="E182" si="1037">K182+Q182</f>
        <v>8367.2434032199999</v>
      </c>
      <c r="F182" s="35">
        <f t="shared" ref="F182" si="1038">L182+R182</f>
        <v>2336.3090176199998</v>
      </c>
      <c r="G182" s="35">
        <f t="shared" ref="G182" si="1039">M182+S182</f>
        <v>63.202314880000003</v>
      </c>
      <c r="H182" s="35">
        <f t="shared" ref="H182" si="1040">SUM(I182:J182)</f>
        <v>21278.95456075</v>
      </c>
      <c r="I182" s="35">
        <v>13098.477589419999</v>
      </c>
      <c r="J182" s="35">
        <f t="shared" ref="J182" si="1041">SUM(K182:M182)</f>
        <v>8180.4769713300002</v>
      </c>
      <c r="K182" s="35">
        <v>6455.4090281400004</v>
      </c>
      <c r="L182" s="35">
        <v>1691.6381023399999</v>
      </c>
      <c r="M182" s="35">
        <v>33.429840849999998</v>
      </c>
      <c r="N182" s="35">
        <f t="shared" ref="N182" si="1042">SUM(O182:P182)</f>
        <v>5808.7816658499996</v>
      </c>
      <c r="O182" s="35">
        <v>3222.5039014600002</v>
      </c>
      <c r="P182" s="35">
        <f t="shared" ref="P182" si="1043">SUM(Q182:S182)</f>
        <v>2586.2777643899999</v>
      </c>
      <c r="Q182" s="35">
        <v>1911.83437508</v>
      </c>
      <c r="R182" s="35">
        <v>644.67091528000003</v>
      </c>
      <c r="S182" s="35">
        <v>29.772474030000001</v>
      </c>
      <c r="T182" s="35"/>
      <c r="U182" s="35"/>
      <c r="V182" s="35"/>
      <c r="W182" s="35"/>
      <c r="X182" s="35"/>
      <c r="Y182" s="35"/>
    </row>
    <row r="183" spans="1:25">
      <c r="A183" s="9">
        <v>45778</v>
      </c>
      <c r="B183" s="35">
        <v>27670.865188799995</v>
      </c>
      <c r="C183" s="35">
        <f t="shared" ref="C183" si="1044">I183+O183</f>
        <v>16723.16882078</v>
      </c>
      <c r="D183" s="35">
        <f t="shared" ref="D183" si="1045">J183+P183</f>
        <v>10947.696368020002</v>
      </c>
      <c r="E183" s="35">
        <f t="shared" ref="E183" si="1046">K183+Q183</f>
        <v>8463.0850007299996</v>
      </c>
      <c r="F183" s="35">
        <f t="shared" ref="F183" si="1047">L183+R183</f>
        <v>2421.1549781799999</v>
      </c>
      <c r="G183" s="35">
        <f t="shared" ref="G183" si="1048">M183+S183</f>
        <v>63.456389110000003</v>
      </c>
      <c r="H183" s="35">
        <f t="shared" ref="H183" si="1049">SUM(I183:J183)</f>
        <v>21810.242987390004</v>
      </c>
      <c r="I183" s="35">
        <v>13488.14389802</v>
      </c>
      <c r="J183" s="35">
        <f t="shared" ref="J183" si="1050">SUM(K183:M183)</f>
        <v>8322.0990893700018</v>
      </c>
      <c r="K183" s="35">
        <v>6523.03105409</v>
      </c>
      <c r="L183" s="35">
        <v>1765.41143147</v>
      </c>
      <c r="M183" s="35">
        <v>33.65660381</v>
      </c>
      <c r="N183" s="35">
        <f t="shared" ref="N183" si="1051">SUM(O183:P183)</f>
        <v>5860.6222014100003</v>
      </c>
      <c r="O183" s="35">
        <v>3235.0249227600002</v>
      </c>
      <c r="P183" s="35">
        <f t="shared" ref="P183" si="1052">SUM(Q183:S183)</f>
        <v>2625.5972786500001</v>
      </c>
      <c r="Q183" s="35">
        <v>1940.05394664</v>
      </c>
      <c r="R183" s="35">
        <v>655.74354671000003</v>
      </c>
      <c r="S183" s="35">
        <v>29.7997853</v>
      </c>
      <c r="T183" s="35"/>
      <c r="U183" s="35"/>
      <c r="V183" s="35"/>
      <c r="W183" s="35"/>
      <c r="X183" s="35"/>
      <c r="Y183" s="35"/>
    </row>
    <row r="184" spans="1:25">
      <c r="A184" s="9">
        <v>45809</v>
      </c>
      <c r="B184" s="35">
        <v>28735.9819083</v>
      </c>
      <c r="C184" s="35">
        <f t="shared" ref="C184" si="1053">I184+O184</f>
        <v>17523.708954049998</v>
      </c>
      <c r="D184" s="35">
        <f t="shared" ref="D184" si="1054">J184+P184</f>
        <v>11212.27295425</v>
      </c>
      <c r="E184" s="35">
        <f t="shared" ref="E184" si="1055">K184+Q184</f>
        <v>8666.9565876500001</v>
      </c>
      <c r="F184" s="35">
        <f t="shared" ref="F184" si="1056">L184+R184</f>
        <v>2481.85145814</v>
      </c>
      <c r="G184" s="35">
        <f t="shared" ref="G184" si="1057">M184+S184</f>
        <v>63.464908460000004</v>
      </c>
      <c r="H184" s="35">
        <f t="shared" ref="H184" si="1058">SUM(I184:J184)</f>
        <v>22624.71934815</v>
      </c>
      <c r="I184" s="35">
        <v>14070.478877019999</v>
      </c>
      <c r="J184" s="35">
        <f t="shared" ref="J184" si="1059">SUM(K184:M184)</f>
        <v>8554.2404711300005</v>
      </c>
      <c r="K184" s="35">
        <v>6704.3961436600002</v>
      </c>
      <c r="L184" s="35">
        <v>1816.30273962</v>
      </c>
      <c r="M184" s="35">
        <v>33.541587849999999</v>
      </c>
      <c r="N184" s="35">
        <f t="shared" ref="N184" si="1060">SUM(O184:P184)</f>
        <v>6111.2625601499994</v>
      </c>
      <c r="O184" s="35">
        <v>3453.2300770299998</v>
      </c>
      <c r="P184" s="35">
        <f t="shared" ref="P184" si="1061">SUM(Q184:S184)</f>
        <v>2658.0324831199996</v>
      </c>
      <c r="Q184" s="35">
        <v>1962.5604439900001</v>
      </c>
      <c r="R184" s="35">
        <v>665.54871851999997</v>
      </c>
      <c r="S184" s="35">
        <v>29.923320610000001</v>
      </c>
      <c r="T184" s="35"/>
      <c r="U184" s="35"/>
      <c r="V184" s="35"/>
      <c r="W184" s="35"/>
      <c r="X184" s="35"/>
      <c r="Y184" s="35"/>
    </row>
    <row r="185" spans="1:25">
      <c r="A185" s="9">
        <v>45839</v>
      </c>
      <c r="B185" s="35">
        <v>28705.861533089999</v>
      </c>
      <c r="C185" s="35">
        <f t="shared" ref="C185" si="1062">I185+O185</f>
        <v>17225.669661880002</v>
      </c>
      <c r="D185" s="35">
        <f t="shared" ref="D185" si="1063">J185+P185</f>
        <v>11480.191871210001</v>
      </c>
      <c r="E185" s="35">
        <f t="shared" ref="E185" si="1064">K185+Q185</f>
        <v>8886.61321417</v>
      </c>
      <c r="F185" s="35">
        <f t="shared" ref="F185" si="1065">L185+R185</f>
        <v>2530.4007973500002</v>
      </c>
      <c r="G185" s="35">
        <f t="shared" ref="G185" si="1066">M185+S185</f>
        <v>63.177859689999998</v>
      </c>
      <c r="H185" s="35">
        <f t="shared" ref="H185" si="1067">SUM(I185:J185)</f>
        <v>22508.586966480001</v>
      </c>
      <c r="I185" s="35">
        <v>13743.358141840001</v>
      </c>
      <c r="J185" s="35">
        <f t="shared" ref="J185" si="1068">SUM(K185:M185)</f>
        <v>8765.2288246400003</v>
      </c>
      <c r="K185" s="35">
        <v>6871.6486807299998</v>
      </c>
      <c r="L185" s="35">
        <v>1863.2476828599999</v>
      </c>
      <c r="M185" s="35">
        <v>30.332461049999999</v>
      </c>
      <c r="N185" s="35">
        <f t="shared" ref="N185" si="1069">SUM(O185:P185)</f>
        <v>6197.27456661</v>
      </c>
      <c r="O185" s="35">
        <v>3482.3115200399998</v>
      </c>
      <c r="P185" s="35">
        <f t="shared" ref="P185" si="1070">SUM(Q185:S185)</f>
        <v>2714.9630465700002</v>
      </c>
      <c r="Q185" s="35">
        <v>2014.96453344</v>
      </c>
      <c r="R185" s="35">
        <v>667.15311449000001</v>
      </c>
      <c r="S185" s="35">
        <v>32.845398639999999</v>
      </c>
      <c r="T185" s="35"/>
      <c r="U185" s="35"/>
      <c r="V185" s="35"/>
      <c r="W185" s="35"/>
      <c r="X185" s="35"/>
      <c r="Y185" s="35"/>
    </row>
    <row r="186" spans="1:25">
      <c r="A186" s="9">
        <v>45870</v>
      </c>
      <c r="B186" s="35">
        <v>29398.58768606</v>
      </c>
      <c r="C186" s="35">
        <f t="shared" ref="C186" si="1071">I186+O186</f>
        <v>17716.191247440001</v>
      </c>
      <c r="D186" s="35">
        <f t="shared" ref="D186" si="1072">J186+P186</f>
        <v>11682.39643862</v>
      </c>
      <c r="E186" s="35">
        <f t="shared" ref="E186" si="1073">K186+Q186</f>
        <v>9152.9420071500008</v>
      </c>
      <c r="F186" s="35">
        <f t="shared" ref="F186" si="1074">L186+R186</f>
        <v>2470.6474698400002</v>
      </c>
      <c r="G186" s="35">
        <f t="shared" ref="G186" si="1075">M186+S186</f>
        <v>58.806961630000004</v>
      </c>
      <c r="H186" s="35">
        <f t="shared" ref="H186" si="1076">SUM(I186:J186)</f>
        <v>23204.98506056</v>
      </c>
      <c r="I186" s="35">
        <v>14232.75871839</v>
      </c>
      <c r="J186" s="35">
        <f t="shared" ref="J186" si="1077">SUM(K186:M186)</f>
        <v>8972.2263421700009</v>
      </c>
      <c r="K186" s="35">
        <v>7111.3275828200003</v>
      </c>
      <c r="L186" s="35">
        <v>1830.2739352900001</v>
      </c>
      <c r="M186" s="35">
        <v>30.624824060000002</v>
      </c>
      <c r="N186" s="35">
        <f t="shared" ref="N186" si="1078">SUM(O186:P186)</f>
        <v>6193.6026254999997</v>
      </c>
      <c r="O186" s="35">
        <v>3483.4325290500001</v>
      </c>
      <c r="P186" s="35">
        <f t="shared" ref="P186" si="1079">SUM(Q186:S186)</f>
        <v>2710.1700964500001</v>
      </c>
      <c r="Q186" s="35">
        <v>2041.61442433</v>
      </c>
      <c r="R186" s="35">
        <v>640.37353455000004</v>
      </c>
      <c r="S186" s="35">
        <v>28.182137569999998</v>
      </c>
      <c r="T186" s="35"/>
      <c r="U186" s="35"/>
      <c r="V186" s="35"/>
      <c r="W186" s="35"/>
      <c r="X186" s="35"/>
      <c r="Y186" s="35"/>
    </row>
    <row r="187" spans="1:25">
      <c r="A187" s="9">
        <v>45901</v>
      </c>
      <c r="B187" s="35">
        <v>30246.368360040004</v>
      </c>
      <c r="C187" s="35">
        <f t="shared" ref="C187" si="1080">I187+O187</f>
        <v>18293.983124670001</v>
      </c>
      <c r="D187" s="35">
        <f t="shared" ref="D187" si="1081">J187+P187</f>
        <v>11952.385235369999</v>
      </c>
      <c r="E187" s="35">
        <f t="shared" ref="E187" si="1082">K187+Q187</f>
        <v>9415.9453023000005</v>
      </c>
      <c r="F187" s="35">
        <f t="shared" ref="F187" si="1083">L187+R187</f>
        <v>2478.1372084900004</v>
      </c>
      <c r="G187" s="35">
        <f t="shared" ref="G187" si="1084">M187+S187</f>
        <v>58.302724580000003</v>
      </c>
      <c r="H187" s="35">
        <f t="shared" ref="H187" si="1085">SUM(I187:J187)</f>
        <v>24018.61215855</v>
      </c>
      <c r="I187" s="35">
        <v>14822.55894927</v>
      </c>
      <c r="J187" s="35">
        <f t="shared" ref="J187" si="1086">SUM(K187:M187)</f>
        <v>9196.0532092799986</v>
      </c>
      <c r="K187" s="35">
        <v>7331.72034824</v>
      </c>
      <c r="L187" s="35">
        <v>1834.0505214100001</v>
      </c>
      <c r="M187" s="35">
        <v>30.282339629999999</v>
      </c>
      <c r="N187" s="35">
        <f t="shared" ref="N187" si="1087">SUM(O187:P187)</f>
        <v>6227.7562014899995</v>
      </c>
      <c r="O187" s="35">
        <v>3471.4241754</v>
      </c>
      <c r="P187" s="35">
        <f t="shared" ref="P187" si="1088">SUM(Q187:S187)</f>
        <v>2756.33202609</v>
      </c>
      <c r="Q187" s="35">
        <v>2084.2249540600001</v>
      </c>
      <c r="R187" s="35">
        <v>644.08668708000005</v>
      </c>
      <c r="S187" s="35">
        <v>28.02038495</v>
      </c>
      <c r="T187" s="35"/>
      <c r="U187" s="35"/>
      <c r="V187" s="35"/>
      <c r="W187" s="35"/>
      <c r="X187" s="35"/>
      <c r="Y187" s="35"/>
    </row>
    <row r="188" spans="1:25">
      <c r="A188" s="9">
        <v>45931</v>
      </c>
      <c r="B188" s="35">
        <v>31057.391434749999</v>
      </c>
      <c r="C188" s="35">
        <f t="shared" ref="C188" si="1089">I188+O188</f>
        <v>18840.10348944</v>
      </c>
      <c r="D188" s="35">
        <f t="shared" ref="D188" si="1090">J188+P188</f>
        <v>12217.287945309999</v>
      </c>
      <c r="E188" s="35">
        <f t="shared" ref="E188" si="1091">K188+Q188</f>
        <v>9672.1411794800006</v>
      </c>
      <c r="F188" s="35">
        <f t="shared" ref="F188" si="1092">L188+R188</f>
        <v>2487.2603561699998</v>
      </c>
      <c r="G188" s="35">
        <f t="shared" ref="G188" si="1093">M188+S188</f>
        <v>57.886409659999998</v>
      </c>
      <c r="H188" s="35">
        <f t="shared" ref="H188" si="1094">SUM(I188:J188)</f>
        <v>24699.191124359997</v>
      </c>
      <c r="I188" s="35">
        <v>15298.560219139999</v>
      </c>
      <c r="J188" s="35">
        <f t="shared" ref="J188" si="1095">SUM(K188:M188)</f>
        <v>9400.6309052199995</v>
      </c>
      <c r="K188" s="35">
        <v>7533.8345339400003</v>
      </c>
      <c r="L188" s="35">
        <v>1836.1757680999999</v>
      </c>
      <c r="M188" s="35">
        <v>30.62060318</v>
      </c>
      <c r="N188" s="35">
        <f t="shared" ref="N188" si="1096">SUM(O188:P188)</f>
        <v>6358.2003103899997</v>
      </c>
      <c r="O188" s="35">
        <v>3541.5432703000001</v>
      </c>
      <c r="P188" s="35">
        <f t="shared" ref="P188" si="1097">SUM(Q188:S188)</f>
        <v>2816.6570400899996</v>
      </c>
      <c r="Q188" s="35">
        <v>2138.3066455399999</v>
      </c>
      <c r="R188" s="35">
        <v>651.08458807</v>
      </c>
      <c r="S188" s="35">
        <v>27.265806479999998</v>
      </c>
      <c r="T188" s="35"/>
      <c r="U188" s="35"/>
      <c r="V188" s="35"/>
      <c r="W188" s="35"/>
      <c r="X188" s="35"/>
      <c r="Y188" s="35"/>
    </row>
    <row r="189" spans="1:25">
      <c r="A189" s="9">
        <v>45962</v>
      </c>
      <c r="B189" s="35">
        <v>31453.937055750001</v>
      </c>
      <c r="C189" s="35">
        <f t="shared" ref="C189" si="1098">I189+O189</f>
        <v>19078.20807203</v>
      </c>
      <c r="D189" s="35">
        <f t="shared" ref="D189" si="1099">J189+P189</f>
        <v>12375.728983720001</v>
      </c>
      <c r="E189" s="35">
        <f t="shared" ref="E189" si="1100">K189+Q189</f>
        <v>9857.4637619099994</v>
      </c>
      <c r="F189" s="35">
        <f t="shared" ref="F189" si="1101">L189+R189</f>
        <v>2466.91922196</v>
      </c>
      <c r="G189" s="35">
        <f t="shared" ref="G189" si="1102">M189+S189</f>
        <v>51.345999849999998</v>
      </c>
      <c r="H189" s="35">
        <f t="shared" ref="H189" si="1103">SUM(I189:J189)</f>
        <v>25009.2212984</v>
      </c>
      <c r="I189" s="35">
        <v>15423.2283708</v>
      </c>
      <c r="J189" s="35">
        <f t="shared" ref="J189" si="1104">SUM(K189:M189)</f>
        <v>9585.9929276000003</v>
      </c>
      <c r="K189" s="35">
        <v>7714.9573198300004</v>
      </c>
      <c r="L189" s="35">
        <v>1840.5225753699999</v>
      </c>
      <c r="M189" s="35">
        <v>30.5130324</v>
      </c>
      <c r="N189" s="35">
        <f t="shared" ref="N189" si="1105">SUM(O189:P189)</f>
        <v>6444.7157573500008</v>
      </c>
      <c r="O189" s="35">
        <v>3654.97970123</v>
      </c>
      <c r="P189" s="35">
        <f t="shared" ref="P189" si="1106">SUM(Q189:S189)</f>
        <v>2789.7360561200003</v>
      </c>
      <c r="Q189" s="35">
        <v>2142.5064420799999</v>
      </c>
      <c r="R189" s="35">
        <v>626.39664659000005</v>
      </c>
      <c r="S189" s="35">
        <v>20.832967450000002</v>
      </c>
      <c r="T189" s="35"/>
      <c r="U189" s="35"/>
      <c r="V189" s="35"/>
      <c r="W189" s="35"/>
      <c r="X189" s="35"/>
      <c r="Y189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3320312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886718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131</v>
      </c>
    </row>
    <row r="2" spans="1:23" s="11" customFormat="1" ht="5.25" customHeight="1">
      <c r="A2" s="43"/>
    </row>
    <row r="3" spans="1:23" ht="25.5" customHeight="1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4" spans="1:23" ht="12.75" customHeight="1">
      <c r="A4" s="210" t="s">
        <v>130</v>
      </c>
      <c r="B4" s="221"/>
      <c r="C4" s="221"/>
      <c r="D4" s="221"/>
      <c r="E4" s="221"/>
      <c r="F4" s="221"/>
    </row>
    <row r="5" spans="1:23" ht="12.75" customHeight="1">
      <c r="A5" s="22" t="s">
        <v>230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3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255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23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3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3" customFormat="1" collapsed="1">
      <c r="A10" s="142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</row>
    <row r="12" spans="1:23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</row>
    <row r="13" spans="1:23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</row>
    <row r="14" spans="1:23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</row>
    <row r="15" spans="1:23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</row>
    <row r="16" spans="1:23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</row>
    <row r="17" spans="1:2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</row>
    <row r="18" spans="1:2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</row>
    <row r="19" spans="1:2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</row>
    <row r="20" spans="1:2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</row>
    <row r="21" spans="1:2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</row>
    <row r="22" spans="1:2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</row>
    <row r="23" spans="1:2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</row>
    <row r="24" spans="1:2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</row>
    <row r="25" spans="1:2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</row>
    <row r="26" spans="1:2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</row>
    <row r="27" spans="1:2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</row>
    <row r="28" spans="1:2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</row>
    <row r="29" spans="1:2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2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</row>
    <row r="31" spans="1:2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</row>
    <row r="32" spans="1:2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</row>
    <row r="33" spans="1:2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</row>
    <row r="34" spans="1:2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</row>
    <row r="35" spans="1:22" hidden="1" outlineLevel="1">
      <c r="A35" s="9">
        <v>41275</v>
      </c>
      <c r="B35" s="131">
        <v>1077.5830699000001</v>
      </c>
      <c r="C35" s="131">
        <v>231.54048630999995</v>
      </c>
      <c r="D35" s="131">
        <v>4.0661889499999999</v>
      </c>
      <c r="E35" s="131">
        <v>308.83605170999999</v>
      </c>
      <c r="F35" s="131">
        <v>244.70125503000003</v>
      </c>
      <c r="G35" s="131">
        <v>1.9873697300000002</v>
      </c>
      <c r="H35" s="131">
        <v>82.397757760000005</v>
      </c>
      <c r="I35" s="131">
        <v>95.131207919999994</v>
      </c>
      <c r="J35" s="131">
        <v>18.266448919999998</v>
      </c>
      <c r="K35" s="131">
        <v>2.3686714499999999</v>
      </c>
      <c r="L35" s="131">
        <v>15.751004220000002</v>
      </c>
      <c r="M35" s="167" t="s">
        <v>191</v>
      </c>
      <c r="N35" s="131">
        <v>5.697605789999999</v>
      </c>
      <c r="O35" s="131">
        <v>47.305866459999997</v>
      </c>
      <c r="P35" s="131">
        <v>3.7334546299999998</v>
      </c>
      <c r="Q35" s="131">
        <v>1.8890019299999998</v>
      </c>
      <c r="R35" s="131">
        <v>1.5135261299999998</v>
      </c>
      <c r="S35" s="131">
        <v>3.9206834700000002</v>
      </c>
      <c r="T35" s="131">
        <v>8.4764894900000005</v>
      </c>
      <c r="U35" s="131"/>
      <c r="V35" s="131"/>
    </row>
    <row r="36" spans="1:22" hidden="1" outlineLevel="1">
      <c r="A36" s="9">
        <v>41306</v>
      </c>
      <c r="B36" s="131">
        <v>1107.38856489</v>
      </c>
      <c r="C36" s="131">
        <v>184.66782480999998</v>
      </c>
      <c r="D36" s="131">
        <v>3.63464901</v>
      </c>
      <c r="E36" s="131">
        <v>297.73327376999998</v>
      </c>
      <c r="F36" s="131">
        <v>299.75598831999997</v>
      </c>
      <c r="G36" s="131">
        <v>2.3070322700000001</v>
      </c>
      <c r="H36" s="131">
        <v>81.74460710000001</v>
      </c>
      <c r="I36" s="131">
        <v>131.27196391000001</v>
      </c>
      <c r="J36" s="131">
        <v>14.182282129999999</v>
      </c>
      <c r="K36" s="131">
        <v>2.4791165899999998</v>
      </c>
      <c r="L36" s="131">
        <v>13.267739849999998</v>
      </c>
      <c r="M36" s="167" t="s">
        <v>191</v>
      </c>
      <c r="N36" s="131">
        <v>6.3836599699999992</v>
      </c>
      <c r="O36" s="131">
        <v>52.021809540000007</v>
      </c>
      <c r="P36" s="131">
        <v>3.6767111799999999</v>
      </c>
      <c r="Q36" s="131">
        <v>1.8701552400000001</v>
      </c>
      <c r="R36" s="131">
        <v>1.2917051900000003</v>
      </c>
      <c r="S36" s="131">
        <v>2.5800560400000001</v>
      </c>
      <c r="T36" s="131">
        <v>8.5199899699999992</v>
      </c>
      <c r="U36" s="131"/>
      <c r="V36" s="131"/>
    </row>
    <row r="37" spans="1:22" hidden="1" outlineLevel="1">
      <c r="A37" s="9">
        <v>41334</v>
      </c>
      <c r="B37" s="131">
        <v>1150.7069323299997</v>
      </c>
      <c r="C37" s="131">
        <v>192.43430788000001</v>
      </c>
      <c r="D37" s="131">
        <v>4.15910052</v>
      </c>
      <c r="E37" s="131">
        <v>358.48370348000003</v>
      </c>
      <c r="F37" s="131">
        <v>272.58454754999997</v>
      </c>
      <c r="G37" s="131">
        <v>2.42620104</v>
      </c>
      <c r="H37" s="131">
        <v>81.036128370000014</v>
      </c>
      <c r="I37" s="131">
        <v>131.35927030000002</v>
      </c>
      <c r="J37" s="131">
        <v>17.685129449999998</v>
      </c>
      <c r="K37" s="131">
        <v>2.4332817799999997</v>
      </c>
      <c r="L37" s="131">
        <v>12.553240129999999</v>
      </c>
      <c r="M37" s="167" t="s">
        <v>191</v>
      </c>
      <c r="N37" s="131">
        <v>7.298403239999999</v>
      </c>
      <c r="O37" s="131">
        <v>45.956580219999999</v>
      </c>
      <c r="P37" s="131">
        <v>4.6416463500000003</v>
      </c>
      <c r="Q37" s="131">
        <v>2.1398969399999999</v>
      </c>
      <c r="R37" s="131">
        <v>2.0661439499999998</v>
      </c>
      <c r="S37" s="131">
        <v>3.5871597100000003</v>
      </c>
      <c r="T37" s="131">
        <v>9.8621914200000003</v>
      </c>
      <c r="U37" s="131"/>
      <c r="V37" s="131"/>
    </row>
    <row r="38" spans="1:22" hidden="1" outlineLevel="1">
      <c r="A38" s="9">
        <v>41365</v>
      </c>
      <c r="B38" s="131">
        <v>1042.0221560399998</v>
      </c>
      <c r="C38" s="131">
        <v>190.25475111</v>
      </c>
      <c r="D38" s="131">
        <v>4.5590622700000001</v>
      </c>
      <c r="E38" s="131">
        <v>337.18629248000002</v>
      </c>
      <c r="F38" s="131">
        <v>236.44393726000001</v>
      </c>
      <c r="G38" s="131">
        <v>2.7433381199999998</v>
      </c>
      <c r="H38" s="131">
        <v>63.450678720000006</v>
      </c>
      <c r="I38" s="131">
        <v>101.14910772999998</v>
      </c>
      <c r="J38" s="131">
        <v>17.3880722</v>
      </c>
      <c r="K38" s="131">
        <v>2.2223381999999998</v>
      </c>
      <c r="L38" s="131">
        <v>14.10469236</v>
      </c>
      <c r="M38" s="167" t="s">
        <v>191</v>
      </c>
      <c r="N38" s="131">
        <v>9.1287612499999984</v>
      </c>
      <c r="O38" s="131">
        <v>43.179987629999999</v>
      </c>
      <c r="P38" s="131">
        <v>4.3870275899999998</v>
      </c>
      <c r="Q38" s="131">
        <v>1.9467251799999998</v>
      </c>
      <c r="R38" s="131">
        <v>1.4895654</v>
      </c>
      <c r="S38" s="131">
        <v>3.1612824800000001</v>
      </c>
      <c r="T38" s="131">
        <v>9.2265360600000008</v>
      </c>
      <c r="U38" s="131"/>
      <c r="V38" s="131"/>
    </row>
    <row r="39" spans="1:22" hidden="1" outlineLevel="1">
      <c r="A39" s="9">
        <v>41395</v>
      </c>
      <c r="B39" s="131">
        <v>942.22482191999995</v>
      </c>
      <c r="C39" s="131">
        <v>191.52220558999997</v>
      </c>
      <c r="D39" s="131">
        <v>5.6133770799999994</v>
      </c>
      <c r="E39" s="131">
        <v>259.36460814000003</v>
      </c>
      <c r="F39" s="131">
        <v>197.32456628</v>
      </c>
      <c r="G39" s="131">
        <v>1.8339759099999999</v>
      </c>
      <c r="H39" s="131">
        <v>64.036318030000004</v>
      </c>
      <c r="I39" s="131">
        <v>112.96809728999999</v>
      </c>
      <c r="J39" s="131">
        <v>14.255262399999999</v>
      </c>
      <c r="K39" s="131">
        <v>2.6849734299999999</v>
      </c>
      <c r="L39" s="131">
        <v>12.022480460000001</v>
      </c>
      <c r="M39" s="167" t="s">
        <v>191</v>
      </c>
      <c r="N39" s="131">
        <v>9.2392585999999994</v>
      </c>
      <c r="O39" s="131">
        <v>48.616311030000006</v>
      </c>
      <c r="P39" s="131">
        <v>4.4537979599999993</v>
      </c>
      <c r="Q39" s="131">
        <v>2.1203615999999998</v>
      </c>
      <c r="R39" s="131">
        <v>2.59809359</v>
      </c>
      <c r="S39" s="131">
        <v>3.6300136600000004</v>
      </c>
      <c r="T39" s="131">
        <v>9.9411208700000007</v>
      </c>
      <c r="U39" s="131"/>
      <c r="V39" s="131"/>
    </row>
    <row r="40" spans="1:22" hidden="1" outlineLevel="1">
      <c r="A40" s="9">
        <v>41426</v>
      </c>
      <c r="B40" s="131">
        <v>846.88940959999991</v>
      </c>
      <c r="C40" s="131">
        <v>187.01676247999998</v>
      </c>
      <c r="D40" s="131">
        <v>4.1926509900000006</v>
      </c>
      <c r="E40" s="131">
        <v>210.45180144999995</v>
      </c>
      <c r="F40" s="131">
        <v>177.64776688999999</v>
      </c>
      <c r="G40" s="131">
        <v>3.5470647899999999</v>
      </c>
      <c r="H40" s="131">
        <v>62.099062230000001</v>
      </c>
      <c r="I40" s="131">
        <v>89.982771</v>
      </c>
      <c r="J40" s="131">
        <v>22.804900079999999</v>
      </c>
      <c r="K40" s="131">
        <v>3.0827469000000001</v>
      </c>
      <c r="L40" s="131">
        <v>10.25570113</v>
      </c>
      <c r="M40" s="167" t="s">
        <v>191</v>
      </c>
      <c r="N40" s="131">
        <v>7.9983358299999994</v>
      </c>
      <c r="O40" s="131">
        <v>46.245893159999994</v>
      </c>
      <c r="P40" s="131">
        <v>3.9926356300000001</v>
      </c>
      <c r="Q40" s="131">
        <v>1.58282604</v>
      </c>
      <c r="R40" s="131">
        <v>2.7118746099999997</v>
      </c>
      <c r="S40" s="131">
        <v>2.5039680400000006</v>
      </c>
      <c r="T40" s="131">
        <v>10.772648350000001</v>
      </c>
      <c r="U40" s="131"/>
      <c r="V40" s="131"/>
    </row>
    <row r="41" spans="1:22" hidden="1" outlineLevel="1">
      <c r="A41" s="9">
        <v>41456</v>
      </c>
      <c r="B41" s="131">
        <v>1027.7291696900002</v>
      </c>
      <c r="C41" s="131">
        <v>193.96663237999999</v>
      </c>
      <c r="D41" s="131">
        <v>6.0959471799999996</v>
      </c>
      <c r="E41" s="131">
        <v>339.22043413</v>
      </c>
      <c r="F41" s="131">
        <v>144.54555148</v>
      </c>
      <c r="G41" s="131">
        <v>2.1698241999999999</v>
      </c>
      <c r="H41" s="131">
        <v>64.396574559999991</v>
      </c>
      <c r="I41" s="131">
        <v>137.47695552000002</v>
      </c>
      <c r="J41" s="131">
        <v>16.23191538</v>
      </c>
      <c r="K41" s="131">
        <v>3.7471433699999999</v>
      </c>
      <c r="L41" s="131">
        <v>13.300881560000001</v>
      </c>
      <c r="M41" s="167" t="s">
        <v>191</v>
      </c>
      <c r="N41" s="131">
        <v>7.398257609999999</v>
      </c>
      <c r="O41" s="131">
        <v>49.032687880000005</v>
      </c>
      <c r="P41" s="131">
        <v>4.5151122699999986</v>
      </c>
      <c r="Q41" s="131">
        <v>1.5024948600000001</v>
      </c>
      <c r="R41" s="131">
        <v>30.384611029999999</v>
      </c>
      <c r="S41" s="131">
        <v>3.1301770900000001</v>
      </c>
      <c r="T41" s="131">
        <v>10.613969190000002</v>
      </c>
      <c r="U41" s="131"/>
      <c r="V41" s="131"/>
    </row>
    <row r="42" spans="1:22" hidden="1" outlineLevel="1">
      <c r="A42" s="9">
        <v>41487</v>
      </c>
      <c r="B42" s="131">
        <v>819.04166321999992</v>
      </c>
      <c r="C42" s="131">
        <v>169.58897383999999</v>
      </c>
      <c r="D42" s="131">
        <v>6.4332401600000004</v>
      </c>
      <c r="E42" s="131">
        <v>247.13363235000003</v>
      </c>
      <c r="F42" s="131">
        <v>79.894564979999998</v>
      </c>
      <c r="G42" s="131">
        <v>2.1738674099999997</v>
      </c>
      <c r="H42" s="131">
        <v>61.108997169999995</v>
      </c>
      <c r="I42" s="131">
        <v>126.93410654</v>
      </c>
      <c r="J42" s="131">
        <v>22.28602382</v>
      </c>
      <c r="K42" s="131">
        <v>3.2118293600000003</v>
      </c>
      <c r="L42" s="131">
        <v>8.3408306500000009</v>
      </c>
      <c r="M42" s="167" t="s">
        <v>191</v>
      </c>
      <c r="N42" s="131">
        <v>6.8821261400000004</v>
      </c>
      <c r="O42" s="131">
        <v>41.771038740000002</v>
      </c>
      <c r="P42" s="131">
        <v>4.3034017699999998</v>
      </c>
      <c r="Q42" s="131">
        <v>1.80514087</v>
      </c>
      <c r="R42" s="131">
        <v>29.011269089999999</v>
      </c>
      <c r="S42" s="131">
        <v>3.0810889700000001</v>
      </c>
      <c r="T42" s="131">
        <v>5.0815313600000005</v>
      </c>
      <c r="U42" s="131"/>
      <c r="V42" s="131"/>
    </row>
    <row r="43" spans="1:22" hidden="1" outlineLevel="1">
      <c r="A43" s="9">
        <v>41518</v>
      </c>
      <c r="B43" s="131">
        <v>842.81269400000019</v>
      </c>
      <c r="C43" s="131">
        <v>192.12743398000003</v>
      </c>
      <c r="D43" s="131">
        <v>4.1241096500000003</v>
      </c>
      <c r="E43" s="131">
        <v>224.32813838999999</v>
      </c>
      <c r="F43" s="131">
        <v>70.512054210000002</v>
      </c>
      <c r="G43" s="131">
        <v>2.6627202299999997</v>
      </c>
      <c r="H43" s="131">
        <v>68.717812039999998</v>
      </c>
      <c r="I43" s="131">
        <v>128.23098906999999</v>
      </c>
      <c r="J43" s="131">
        <v>37.320508169999997</v>
      </c>
      <c r="K43" s="131">
        <v>2.6593282399999998</v>
      </c>
      <c r="L43" s="131">
        <v>8.9969006199999999</v>
      </c>
      <c r="M43" s="167" t="s">
        <v>191</v>
      </c>
      <c r="N43" s="131">
        <v>8.22752631</v>
      </c>
      <c r="O43" s="131">
        <v>50.927658430000001</v>
      </c>
      <c r="P43" s="131">
        <v>4.0767196800000001</v>
      </c>
      <c r="Q43" s="131">
        <v>2.3080235199999999</v>
      </c>
      <c r="R43" s="131">
        <v>29.047833609999998</v>
      </c>
      <c r="S43" s="131">
        <v>2.84634571</v>
      </c>
      <c r="T43" s="131">
        <v>5.6985921400000006</v>
      </c>
      <c r="U43" s="131"/>
      <c r="V43" s="131"/>
    </row>
    <row r="44" spans="1:22" hidden="1" outlineLevel="1">
      <c r="A44" s="9">
        <v>41548</v>
      </c>
      <c r="B44" s="131">
        <v>885.32319249000011</v>
      </c>
      <c r="C44" s="131">
        <v>193.49771749999999</v>
      </c>
      <c r="D44" s="131">
        <v>3.6338064999999999</v>
      </c>
      <c r="E44" s="131">
        <v>247.76338583999998</v>
      </c>
      <c r="F44" s="131">
        <v>85.932516960000001</v>
      </c>
      <c r="G44" s="131">
        <v>2.0247714399999999</v>
      </c>
      <c r="H44" s="131">
        <v>54.535032780000002</v>
      </c>
      <c r="I44" s="131">
        <v>160.36824652000001</v>
      </c>
      <c r="J44" s="131">
        <v>53.243822470000005</v>
      </c>
      <c r="K44" s="131">
        <v>2.5110926799999995</v>
      </c>
      <c r="L44" s="131">
        <v>11.61844428</v>
      </c>
      <c r="M44" s="167" t="s">
        <v>191</v>
      </c>
      <c r="N44" s="131">
        <v>10.06501372</v>
      </c>
      <c r="O44" s="131">
        <v>43.207851009999992</v>
      </c>
      <c r="P44" s="131">
        <v>4.0612140300000004</v>
      </c>
      <c r="Q44" s="131">
        <v>2.0798929200000003</v>
      </c>
      <c r="R44" s="131">
        <v>4.1111092000000005</v>
      </c>
      <c r="S44" s="131">
        <v>0.97372443000000009</v>
      </c>
      <c r="T44" s="131">
        <v>5.6955502099999995</v>
      </c>
      <c r="U44" s="131"/>
      <c r="V44" s="131"/>
    </row>
    <row r="45" spans="1:22" hidden="1" outlineLevel="1">
      <c r="A45" s="9">
        <v>41579</v>
      </c>
      <c r="B45" s="131">
        <v>978.3610852999999</v>
      </c>
      <c r="C45" s="131">
        <v>202.72900403</v>
      </c>
      <c r="D45" s="131">
        <v>4.1356707000000004</v>
      </c>
      <c r="E45" s="131">
        <v>327.41317903999999</v>
      </c>
      <c r="F45" s="131">
        <v>126.08983791999998</v>
      </c>
      <c r="G45" s="131">
        <v>2.5343677100000002</v>
      </c>
      <c r="H45" s="131">
        <v>50.305044340000009</v>
      </c>
      <c r="I45" s="131">
        <v>112.89242551</v>
      </c>
      <c r="J45" s="131">
        <v>69.870363810000001</v>
      </c>
      <c r="K45" s="131">
        <v>2.6180701900000001</v>
      </c>
      <c r="L45" s="131">
        <v>8.4391318099999992</v>
      </c>
      <c r="M45" s="167" t="s">
        <v>191</v>
      </c>
      <c r="N45" s="131">
        <v>8.3299305700000001</v>
      </c>
      <c r="O45" s="131">
        <v>45.455320909999998</v>
      </c>
      <c r="P45" s="131">
        <v>4.9885480100000006</v>
      </c>
      <c r="Q45" s="131">
        <v>2.38740694</v>
      </c>
      <c r="R45" s="131">
        <v>4.0906480600000004</v>
      </c>
      <c r="S45" s="131">
        <v>0.70954026000000003</v>
      </c>
      <c r="T45" s="131">
        <v>5.3725954900000001</v>
      </c>
      <c r="U45" s="131"/>
      <c r="V45" s="131"/>
    </row>
    <row r="46" spans="1:22" hidden="1" outlineLevel="1">
      <c r="A46" s="9">
        <v>41609</v>
      </c>
      <c r="B46" s="131">
        <v>998.88719627</v>
      </c>
      <c r="C46" s="131">
        <v>162.50198631000001</v>
      </c>
      <c r="D46" s="131">
        <v>8.8634013300000003</v>
      </c>
      <c r="E46" s="131">
        <v>323.20932952999999</v>
      </c>
      <c r="F46" s="131">
        <v>87.024408909999991</v>
      </c>
      <c r="G46" s="131">
        <v>3.2666345700000003</v>
      </c>
      <c r="H46" s="131">
        <v>56.289429050000003</v>
      </c>
      <c r="I46" s="131">
        <v>126.61826898999999</v>
      </c>
      <c r="J46" s="131">
        <v>147.5742036</v>
      </c>
      <c r="K46" s="131">
        <v>2.0087369700000002</v>
      </c>
      <c r="L46" s="131">
        <v>7.24906103</v>
      </c>
      <c r="M46" s="167" t="s">
        <v>191</v>
      </c>
      <c r="N46" s="131">
        <v>8.575242789999999</v>
      </c>
      <c r="O46" s="131">
        <v>45.449662199999999</v>
      </c>
      <c r="P46" s="131">
        <v>6.7274950100000002</v>
      </c>
      <c r="Q46" s="131">
        <v>2.6862033599999999</v>
      </c>
      <c r="R46" s="131">
        <v>4.2964047300000008</v>
      </c>
      <c r="S46" s="131">
        <v>0.69296647</v>
      </c>
      <c r="T46" s="131">
        <v>5.8537614200000005</v>
      </c>
      <c r="U46" s="131"/>
      <c r="V46" s="131"/>
    </row>
    <row r="47" spans="1:22" hidden="1" outlineLevel="1">
      <c r="A47" s="9">
        <v>41640</v>
      </c>
      <c r="B47" s="131">
        <v>901.31110536999984</v>
      </c>
      <c r="C47" s="131">
        <v>176.58811459999998</v>
      </c>
      <c r="D47" s="131">
        <v>4.2472779500000009</v>
      </c>
      <c r="E47" s="131">
        <v>333.72884088999996</v>
      </c>
      <c r="F47" s="131">
        <v>65.962700159999997</v>
      </c>
      <c r="G47" s="131">
        <v>2.04239748</v>
      </c>
      <c r="H47" s="131">
        <v>53.74018014</v>
      </c>
      <c r="I47" s="131">
        <v>108.44391292</v>
      </c>
      <c r="J47" s="131">
        <v>73.688892809999999</v>
      </c>
      <c r="K47" s="131">
        <v>1.9910067600000003</v>
      </c>
      <c r="L47" s="131">
        <v>13.205513930000002</v>
      </c>
      <c r="M47" s="167" t="s">
        <v>191</v>
      </c>
      <c r="N47" s="131">
        <v>8.1578031099999997</v>
      </c>
      <c r="O47" s="131">
        <v>43.18810288000001</v>
      </c>
      <c r="P47" s="131">
        <v>4.8662261799999991</v>
      </c>
      <c r="Q47" s="131">
        <v>2.8054797100000002</v>
      </c>
      <c r="R47" s="131">
        <v>2.8014572100000001</v>
      </c>
      <c r="S47" s="131">
        <v>0.5468634</v>
      </c>
      <c r="T47" s="131">
        <v>5.306335240000001</v>
      </c>
      <c r="U47" s="131"/>
      <c r="V47" s="131"/>
    </row>
    <row r="48" spans="1:22" hidden="1" outlineLevel="1">
      <c r="A48" s="9">
        <v>41671</v>
      </c>
      <c r="B48" s="131">
        <v>838.92688610999994</v>
      </c>
      <c r="C48" s="131">
        <v>155.36145962000003</v>
      </c>
      <c r="D48" s="131">
        <v>4.4852206299999997</v>
      </c>
      <c r="E48" s="131">
        <v>310.60565503999999</v>
      </c>
      <c r="F48" s="131">
        <v>60.623708739999998</v>
      </c>
      <c r="G48" s="131">
        <v>2.9864491600000003</v>
      </c>
      <c r="H48" s="131">
        <v>51.556095119999995</v>
      </c>
      <c r="I48" s="131">
        <v>148.84421937000002</v>
      </c>
      <c r="J48" s="131">
        <v>24.185069020000004</v>
      </c>
      <c r="K48" s="131">
        <v>1.8538621699999998</v>
      </c>
      <c r="L48" s="131">
        <v>13.359364530000001</v>
      </c>
      <c r="M48" s="167" t="s">
        <v>191</v>
      </c>
      <c r="N48" s="131">
        <v>9.0349531499999998</v>
      </c>
      <c r="O48" s="131">
        <v>41.685429169999999</v>
      </c>
      <c r="P48" s="131">
        <v>4.2700403099999997</v>
      </c>
      <c r="Q48" s="131">
        <v>3.7417939900000006</v>
      </c>
      <c r="R48" s="131">
        <v>2.1041263300000002</v>
      </c>
      <c r="S48" s="131">
        <v>0.52170079000000003</v>
      </c>
      <c r="T48" s="131">
        <v>3.7077389700000003</v>
      </c>
      <c r="U48" s="131"/>
      <c r="V48" s="131"/>
    </row>
    <row r="49" spans="1:22" hidden="1" outlineLevel="1">
      <c r="A49" s="9">
        <v>41699</v>
      </c>
      <c r="B49" s="131">
        <v>855.62567045999992</v>
      </c>
      <c r="C49" s="131">
        <v>166.39729515000002</v>
      </c>
      <c r="D49" s="131">
        <v>5.7208070699999993</v>
      </c>
      <c r="E49" s="131">
        <v>311.11003171999994</v>
      </c>
      <c r="F49" s="131">
        <v>93.637525880000013</v>
      </c>
      <c r="G49" s="131">
        <v>3.1419272500000002</v>
      </c>
      <c r="H49" s="131">
        <v>47.069176309999996</v>
      </c>
      <c r="I49" s="131">
        <v>120.20962803</v>
      </c>
      <c r="J49" s="131">
        <v>26.903742360000003</v>
      </c>
      <c r="K49" s="131">
        <v>2.0025352500000002</v>
      </c>
      <c r="L49" s="131">
        <v>13.33414546</v>
      </c>
      <c r="M49" s="167" t="s">
        <v>191</v>
      </c>
      <c r="N49" s="131">
        <v>9.3742825700000001</v>
      </c>
      <c r="O49" s="131">
        <v>43.126090879999992</v>
      </c>
      <c r="P49" s="131">
        <v>3.5077347199999993</v>
      </c>
      <c r="Q49" s="131">
        <v>3.3873553799999998</v>
      </c>
      <c r="R49" s="131">
        <v>1.95381312</v>
      </c>
      <c r="S49" s="131">
        <v>0.44575189999999998</v>
      </c>
      <c r="T49" s="131">
        <v>4.3038274100000002</v>
      </c>
      <c r="U49" s="131"/>
      <c r="V49" s="131"/>
    </row>
    <row r="50" spans="1:22" hidden="1" outlineLevel="1">
      <c r="A50" s="9">
        <v>41730</v>
      </c>
      <c r="B50" s="131">
        <v>1120.03179204</v>
      </c>
      <c r="C50" s="131">
        <v>197.78833014</v>
      </c>
      <c r="D50" s="131">
        <v>5.8885339399999994</v>
      </c>
      <c r="E50" s="131">
        <v>400.00235800999997</v>
      </c>
      <c r="F50" s="131">
        <v>144.64206874999999</v>
      </c>
      <c r="G50" s="131">
        <v>3.9449793500000001</v>
      </c>
      <c r="H50" s="131">
        <v>59.988407019999997</v>
      </c>
      <c r="I50" s="131">
        <v>151.91469959</v>
      </c>
      <c r="J50" s="131">
        <v>65.963892000000001</v>
      </c>
      <c r="K50" s="131">
        <v>1.72775865</v>
      </c>
      <c r="L50" s="131">
        <v>12.55076478</v>
      </c>
      <c r="M50" s="167" t="s">
        <v>191</v>
      </c>
      <c r="N50" s="131">
        <v>12.246085920000002</v>
      </c>
      <c r="O50" s="131">
        <v>49.022752610000005</v>
      </c>
      <c r="P50" s="131">
        <v>4.6160129400000001</v>
      </c>
      <c r="Q50" s="131">
        <v>3.37152305</v>
      </c>
      <c r="R50" s="131">
        <v>1.89179052</v>
      </c>
      <c r="S50" s="131">
        <v>0.39649107</v>
      </c>
      <c r="T50" s="131">
        <v>4.0753436999999995</v>
      </c>
      <c r="U50" s="131"/>
      <c r="V50" s="131"/>
    </row>
    <row r="51" spans="1:22" hidden="1" outlineLevel="1">
      <c r="A51" s="9">
        <v>41760</v>
      </c>
      <c r="B51" s="131">
        <v>1059.2757590899998</v>
      </c>
      <c r="C51" s="131">
        <v>263.29960446999996</v>
      </c>
      <c r="D51" s="131">
        <v>5.4968241399999993</v>
      </c>
      <c r="E51" s="131">
        <v>345.32816332999994</v>
      </c>
      <c r="F51" s="131">
        <v>87.854218869999997</v>
      </c>
      <c r="G51" s="131">
        <v>3.3312778600000001</v>
      </c>
      <c r="H51" s="131">
        <v>56.301205179999997</v>
      </c>
      <c r="I51" s="131">
        <v>170.00952072000001</v>
      </c>
      <c r="J51" s="131">
        <v>33.891674090000002</v>
      </c>
      <c r="K51" s="131">
        <v>1.8898564500000001</v>
      </c>
      <c r="L51" s="131">
        <v>11.973782770000001</v>
      </c>
      <c r="M51" s="167" t="s">
        <v>191</v>
      </c>
      <c r="N51" s="131">
        <v>10.357600679999999</v>
      </c>
      <c r="O51" s="131">
        <v>50.243435359999999</v>
      </c>
      <c r="P51" s="131">
        <v>7.2582412999999999</v>
      </c>
      <c r="Q51" s="131">
        <v>3.8244994100000005</v>
      </c>
      <c r="R51" s="131">
        <v>2.8125422999999996</v>
      </c>
      <c r="S51" s="131">
        <v>0.74755196999999995</v>
      </c>
      <c r="T51" s="131">
        <v>4.6557601900000005</v>
      </c>
      <c r="U51" s="131"/>
      <c r="V51" s="131"/>
    </row>
    <row r="52" spans="1:22" hidden="1" outlineLevel="1">
      <c r="A52" s="9">
        <v>41791</v>
      </c>
      <c r="B52" s="131">
        <v>964.11429077000003</v>
      </c>
      <c r="C52" s="131">
        <v>246.18985043000001</v>
      </c>
      <c r="D52" s="131">
        <v>4.7193745900000001</v>
      </c>
      <c r="E52" s="131">
        <v>316.06545702000005</v>
      </c>
      <c r="F52" s="131">
        <v>82.529916580000005</v>
      </c>
      <c r="G52" s="131">
        <v>3.5779032599999998</v>
      </c>
      <c r="H52" s="131">
        <v>55.304856850000007</v>
      </c>
      <c r="I52" s="131">
        <v>130.75173688000001</v>
      </c>
      <c r="J52" s="131">
        <v>31.095535719999997</v>
      </c>
      <c r="K52" s="131">
        <v>1.67184793</v>
      </c>
      <c r="L52" s="131">
        <v>11.769373139999999</v>
      </c>
      <c r="M52" s="167" t="s">
        <v>191</v>
      </c>
      <c r="N52" s="131">
        <v>9.4584465799999986</v>
      </c>
      <c r="O52" s="131">
        <v>51.253828370000008</v>
      </c>
      <c r="P52" s="131">
        <v>6.8814033099999996</v>
      </c>
      <c r="Q52" s="131">
        <v>3.1227199700000003</v>
      </c>
      <c r="R52" s="131">
        <v>2.2398765100000002</v>
      </c>
      <c r="S52" s="131">
        <v>1.2848613000000002</v>
      </c>
      <c r="T52" s="131">
        <v>6.1973023300000003</v>
      </c>
      <c r="U52" s="131"/>
      <c r="V52" s="131"/>
    </row>
    <row r="53" spans="1:22" hidden="1" outlineLevel="1">
      <c r="A53" s="9">
        <v>41821</v>
      </c>
      <c r="B53" s="131">
        <v>1068.8930135100002</v>
      </c>
      <c r="C53" s="131">
        <v>249.85473307000001</v>
      </c>
      <c r="D53" s="131">
        <v>5.0736701499999999</v>
      </c>
      <c r="E53" s="131">
        <v>410.52657396000001</v>
      </c>
      <c r="F53" s="131">
        <v>38.101438430000002</v>
      </c>
      <c r="G53" s="131">
        <v>4.8858313999999998</v>
      </c>
      <c r="H53" s="131">
        <v>52.098142190000004</v>
      </c>
      <c r="I53" s="131">
        <v>148.12198315000001</v>
      </c>
      <c r="J53" s="131">
        <v>38.595915630000007</v>
      </c>
      <c r="K53" s="131">
        <v>4.1771010899999999</v>
      </c>
      <c r="L53" s="131">
        <v>10.773492709999999</v>
      </c>
      <c r="M53" s="167" t="s">
        <v>191</v>
      </c>
      <c r="N53" s="131">
        <v>9.6738274200000003</v>
      </c>
      <c r="O53" s="131">
        <v>72.705844810000002</v>
      </c>
      <c r="P53" s="131">
        <v>10.601449290000001</v>
      </c>
      <c r="Q53" s="131">
        <v>3.2587552100000003</v>
      </c>
      <c r="R53" s="131">
        <v>3.4631741799999998</v>
      </c>
      <c r="S53" s="131">
        <v>1.3455867699999999</v>
      </c>
      <c r="T53" s="131">
        <v>5.6354940499999993</v>
      </c>
      <c r="U53" s="131"/>
      <c r="V53" s="131"/>
    </row>
    <row r="54" spans="1:22" hidden="1" outlineLevel="1">
      <c r="A54" s="9">
        <v>41852</v>
      </c>
      <c r="B54" s="131">
        <v>1110.2736196199999</v>
      </c>
      <c r="C54" s="131">
        <v>244.32456617</v>
      </c>
      <c r="D54" s="131">
        <v>4.30193549</v>
      </c>
      <c r="E54" s="131">
        <v>452.37242548999996</v>
      </c>
      <c r="F54" s="131">
        <v>36.356001030000002</v>
      </c>
      <c r="G54" s="131">
        <v>3.3812340299999999</v>
      </c>
      <c r="H54" s="131">
        <v>63.219536170000005</v>
      </c>
      <c r="I54" s="131">
        <v>133.98123050999999</v>
      </c>
      <c r="J54" s="131">
        <v>45.665667840000005</v>
      </c>
      <c r="K54" s="131">
        <v>1.6964237099999999</v>
      </c>
      <c r="L54" s="131">
        <v>12.515310069999998</v>
      </c>
      <c r="M54" s="167" t="s">
        <v>191</v>
      </c>
      <c r="N54" s="131">
        <v>9.9933867999999997</v>
      </c>
      <c r="O54" s="131">
        <v>83.429290430000009</v>
      </c>
      <c r="P54" s="131">
        <v>5.1077603299999987</v>
      </c>
      <c r="Q54" s="131">
        <v>3.5023140399999999</v>
      </c>
      <c r="R54" s="131">
        <v>2.7744777700000003</v>
      </c>
      <c r="S54" s="131">
        <v>1.2084387299999999</v>
      </c>
      <c r="T54" s="131">
        <v>6.4436210100000002</v>
      </c>
      <c r="U54" s="131"/>
      <c r="V54" s="137"/>
    </row>
    <row r="55" spans="1:22" hidden="1" outlineLevel="1">
      <c r="A55" s="9">
        <v>41883</v>
      </c>
      <c r="B55" s="131">
        <v>1077.56218311</v>
      </c>
      <c r="C55" s="131">
        <v>258.28423737000003</v>
      </c>
      <c r="D55" s="131">
        <v>5.5017657499999997</v>
      </c>
      <c r="E55" s="131">
        <v>351.39348335999995</v>
      </c>
      <c r="F55" s="131">
        <v>18.118334660000002</v>
      </c>
      <c r="G55" s="131">
        <v>6.08654326</v>
      </c>
      <c r="H55" s="131">
        <v>62.36521055</v>
      </c>
      <c r="I55" s="131">
        <v>140.14617236000001</v>
      </c>
      <c r="J55" s="131">
        <v>63.935830619999997</v>
      </c>
      <c r="K55" s="131">
        <v>1.40560007</v>
      </c>
      <c r="L55" s="131">
        <v>12.353829209999999</v>
      </c>
      <c r="M55" s="167" t="s">
        <v>191</v>
      </c>
      <c r="N55" s="131">
        <v>18.957960620000001</v>
      </c>
      <c r="O55" s="131">
        <v>120.75569602</v>
      </c>
      <c r="P55" s="131">
        <v>4.96580201</v>
      </c>
      <c r="Q55" s="131">
        <v>3.5983507399999999</v>
      </c>
      <c r="R55" s="131">
        <v>2.4261881400000003</v>
      </c>
      <c r="S55" s="131">
        <v>0.99558260999999992</v>
      </c>
      <c r="T55" s="131">
        <v>6.2715957599999994</v>
      </c>
      <c r="U55" s="131"/>
      <c r="V55" s="131"/>
    </row>
    <row r="56" spans="1:22" hidden="1" outlineLevel="1">
      <c r="A56" s="9">
        <v>41913</v>
      </c>
      <c r="B56" s="131">
        <v>1097.0527486600001</v>
      </c>
      <c r="C56" s="131">
        <v>246.75642103999999</v>
      </c>
      <c r="D56" s="131">
        <v>4.1110089300000006</v>
      </c>
      <c r="E56" s="131">
        <v>378.99554833000002</v>
      </c>
      <c r="F56" s="131">
        <v>24.425507919999998</v>
      </c>
      <c r="G56" s="131">
        <v>5.9929789900000001</v>
      </c>
      <c r="H56" s="131">
        <v>62.43008013</v>
      </c>
      <c r="I56" s="131">
        <v>122.36920654999999</v>
      </c>
      <c r="J56" s="131">
        <v>77.604167150000009</v>
      </c>
      <c r="K56" s="131">
        <v>1.27724094</v>
      </c>
      <c r="L56" s="131">
        <v>15.962031949999998</v>
      </c>
      <c r="M56" s="167" t="s">
        <v>191</v>
      </c>
      <c r="N56" s="131">
        <v>13.98819619</v>
      </c>
      <c r="O56" s="131">
        <v>120.36977551999999</v>
      </c>
      <c r="P56" s="131">
        <v>9.8944467700000001</v>
      </c>
      <c r="Q56" s="131">
        <v>3.9803303900000002</v>
      </c>
      <c r="R56" s="131">
        <v>2.79608363</v>
      </c>
      <c r="S56" s="131">
        <v>0.94101664000000007</v>
      </c>
      <c r="T56" s="131">
        <v>5.1587075899999997</v>
      </c>
      <c r="U56" s="131"/>
      <c r="V56" s="131"/>
    </row>
    <row r="57" spans="1:22" hidden="1" outlineLevel="1">
      <c r="A57" s="9">
        <v>41944</v>
      </c>
      <c r="B57" s="131">
        <v>1180.6060708900002</v>
      </c>
      <c r="C57" s="131">
        <v>255.49678517999996</v>
      </c>
      <c r="D57" s="131">
        <v>3.7825674399999998</v>
      </c>
      <c r="E57" s="131">
        <v>398.75935584000001</v>
      </c>
      <c r="F57" s="131">
        <v>35.610985110000001</v>
      </c>
      <c r="G57" s="131">
        <v>7.645038379999999</v>
      </c>
      <c r="H57" s="131">
        <v>70.108685780000002</v>
      </c>
      <c r="I57" s="131">
        <v>149.46053653000001</v>
      </c>
      <c r="J57" s="131">
        <v>82.038937889999985</v>
      </c>
      <c r="K57" s="131">
        <v>1.5508232399999999</v>
      </c>
      <c r="L57" s="131">
        <v>11.49399191</v>
      </c>
      <c r="M57" s="167" t="s">
        <v>191</v>
      </c>
      <c r="N57" s="131">
        <v>14.726734219999999</v>
      </c>
      <c r="O57" s="131">
        <v>126.89589603000002</v>
      </c>
      <c r="P57" s="131">
        <v>11.002822309999999</v>
      </c>
      <c r="Q57" s="131">
        <v>3.5866852600000003</v>
      </c>
      <c r="R57" s="131">
        <v>1.57391079</v>
      </c>
      <c r="S57" s="131">
        <v>0.85516241000000004</v>
      </c>
      <c r="T57" s="131">
        <v>6.0171525699999986</v>
      </c>
      <c r="U57" s="131"/>
      <c r="V57" s="131"/>
    </row>
    <row r="58" spans="1:22" hidden="1" outlineLevel="1">
      <c r="A58" s="9">
        <v>41974</v>
      </c>
      <c r="B58" s="131">
        <v>1215.1342411400001</v>
      </c>
      <c r="C58" s="131">
        <v>225.57409567000002</v>
      </c>
      <c r="D58" s="131">
        <v>6.7391967299999989</v>
      </c>
      <c r="E58" s="131">
        <v>467.36469191000003</v>
      </c>
      <c r="F58" s="131">
        <v>45.979110140000003</v>
      </c>
      <c r="G58" s="131">
        <v>3.7936458699999998</v>
      </c>
      <c r="H58" s="131">
        <v>74.802285330000004</v>
      </c>
      <c r="I58" s="131">
        <v>133.97549710999999</v>
      </c>
      <c r="J58" s="131">
        <v>75.395944040000018</v>
      </c>
      <c r="K58" s="131">
        <v>1.5898762</v>
      </c>
      <c r="L58" s="131">
        <v>8.5569186699999999</v>
      </c>
      <c r="M58" s="167" t="s">
        <v>191</v>
      </c>
      <c r="N58" s="131">
        <v>8.3600877899999997</v>
      </c>
      <c r="O58" s="131">
        <v>134.15378784000001</v>
      </c>
      <c r="P58" s="131">
        <v>17.540941140000001</v>
      </c>
      <c r="Q58" s="131">
        <v>3.5973017399999998</v>
      </c>
      <c r="R58" s="131">
        <v>3.0100778399999997</v>
      </c>
      <c r="S58" s="131">
        <v>0.77721846999999999</v>
      </c>
      <c r="T58" s="131">
        <v>3.9235646499999999</v>
      </c>
      <c r="U58" s="131"/>
      <c r="V58" s="131"/>
    </row>
    <row r="59" spans="1:22" hidden="1" outlineLevel="1">
      <c r="A59" s="9">
        <v>42005</v>
      </c>
      <c r="B59" s="131">
        <v>1146.3764473299998</v>
      </c>
      <c r="C59" s="131">
        <v>251.67790735</v>
      </c>
      <c r="D59" s="131">
        <v>6.206613159999999</v>
      </c>
      <c r="E59" s="131">
        <v>322.55751341000001</v>
      </c>
      <c r="F59" s="131">
        <v>90.119088939999997</v>
      </c>
      <c r="G59" s="131">
        <v>2.4752802599999999</v>
      </c>
      <c r="H59" s="131">
        <v>80.843226780000009</v>
      </c>
      <c r="I59" s="131">
        <v>140.7701351</v>
      </c>
      <c r="J59" s="131">
        <v>74.670351629999985</v>
      </c>
      <c r="K59" s="131">
        <v>1.5616746200000002</v>
      </c>
      <c r="L59" s="131">
        <v>12.82197558</v>
      </c>
      <c r="M59" s="167" t="s">
        <v>191</v>
      </c>
      <c r="N59" s="131">
        <v>9.2178498700000002</v>
      </c>
      <c r="O59" s="131">
        <v>131.36999012999999</v>
      </c>
      <c r="P59" s="131">
        <v>10.978500949999999</v>
      </c>
      <c r="Q59" s="131">
        <v>3.3892877300000004</v>
      </c>
      <c r="R59" s="131">
        <v>2.20055523</v>
      </c>
      <c r="S59" s="131">
        <v>0.7808250699999999</v>
      </c>
      <c r="T59" s="131">
        <v>4.7356715200000004</v>
      </c>
      <c r="U59" s="131"/>
      <c r="V59" s="131"/>
    </row>
    <row r="60" spans="1:22" hidden="1" outlineLevel="1">
      <c r="A60" s="9">
        <v>42036</v>
      </c>
      <c r="B60" s="131">
        <v>1424.27626018</v>
      </c>
      <c r="C60" s="131">
        <v>301.28592317999994</v>
      </c>
      <c r="D60" s="131">
        <v>10.819921319999999</v>
      </c>
      <c r="E60" s="131">
        <v>539.97751328999993</v>
      </c>
      <c r="F60" s="131">
        <v>74.952210989999998</v>
      </c>
      <c r="G60" s="131">
        <v>4.1791368599999998</v>
      </c>
      <c r="H60" s="131">
        <v>76.161451620000008</v>
      </c>
      <c r="I60" s="131">
        <v>153.28528720999998</v>
      </c>
      <c r="J60" s="131">
        <v>65.810115909999993</v>
      </c>
      <c r="K60" s="131">
        <v>1.2427997499999999</v>
      </c>
      <c r="L60" s="131">
        <v>16.128489729999998</v>
      </c>
      <c r="M60" s="167" t="s">
        <v>191</v>
      </c>
      <c r="N60" s="131">
        <v>10.1382169</v>
      </c>
      <c r="O60" s="131">
        <v>148.25234495999999</v>
      </c>
      <c r="P60" s="131">
        <v>10.049236519999999</v>
      </c>
      <c r="Q60" s="131">
        <v>4.6335806599999998</v>
      </c>
      <c r="R60" s="131">
        <v>1.8659730600000002</v>
      </c>
      <c r="S60" s="131">
        <v>0.72176236000000005</v>
      </c>
      <c r="T60" s="131">
        <v>4.7722958599999998</v>
      </c>
      <c r="U60" s="131"/>
      <c r="V60" s="131"/>
    </row>
    <row r="61" spans="1:22" hidden="1" outlineLevel="1">
      <c r="A61" s="9">
        <v>42064</v>
      </c>
      <c r="B61" s="131">
        <v>1349.9149130399999</v>
      </c>
      <c r="C61" s="131">
        <v>332.66587908999998</v>
      </c>
      <c r="D61" s="131">
        <v>4.4221376100000001</v>
      </c>
      <c r="E61" s="131">
        <v>522.65513662000012</v>
      </c>
      <c r="F61" s="131">
        <v>48.540115579999998</v>
      </c>
      <c r="G61" s="131">
        <v>4.1672645199999998</v>
      </c>
      <c r="H61" s="131">
        <v>69.795263709999986</v>
      </c>
      <c r="I61" s="131">
        <v>159.78001888</v>
      </c>
      <c r="J61" s="131">
        <v>65.945152309999997</v>
      </c>
      <c r="K61" s="131">
        <v>1.12078503</v>
      </c>
      <c r="L61" s="131">
        <v>14.21440499</v>
      </c>
      <c r="M61" s="167" t="s">
        <v>191</v>
      </c>
      <c r="N61" s="131">
        <v>11.85508763</v>
      </c>
      <c r="O61" s="131">
        <v>94.759866549999998</v>
      </c>
      <c r="P61" s="131">
        <v>9.6037598399999986</v>
      </c>
      <c r="Q61" s="131">
        <v>4.2262191900000001</v>
      </c>
      <c r="R61" s="131">
        <v>1.4967976100000002</v>
      </c>
      <c r="S61" s="131">
        <v>0.69972017999999991</v>
      </c>
      <c r="T61" s="131">
        <v>3.9673036999999995</v>
      </c>
      <c r="U61" s="131"/>
      <c r="V61" s="131"/>
    </row>
    <row r="62" spans="1:22" hidden="1" outlineLevel="1">
      <c r="A62" s="9">
        <v>42095</v>
      </c>
      <c r="B62" s="131">
        <v>1487.7593903599998</v>
      </c>
      <c r="C62" s="131">
        <v>371.51852864999995</v>
      </c>
      <c r="D62" s="131">
        <v>4.9053570100000004</v>
      </c>
      <c r="E62" s="131">
        <v>535.83698927</v>
      </c>
      <c r="F62" s="131">
        <v>121.31132261</v>
      </c>
      <c r="G62" s="131">
        <v>4.57966988</v>
      </c>
      <c r="H62" s="131">
        <v>54.049533349999997</v>
      </c>
      <c r="I62" s="131">
        <v>197.43969854999997</v>
      </c>
      <c r="J62" s="131">
        <v>69.117927350000016</v>
      </c>
      <c r="K62" s="131">
        <v>0.97427072999999997</v>
      </c>
      <c r="L62" s="131">
        <v>13.883730080000001</v>
      </c>
      <c r="M62" s="167" t="s">
        <v>191</v>
      </c>
      <c r="N62" s="131">
        <v>10.10588036</v>
      </c>
      <c r="O62" s="131">
        <v>80.574354119999981</v>
      </c>
      <c r="P62" s="131">
        <v>12.465431489999999</v>
      </c>
      <c r="Q62" s="131">
        <v>4.0372618600000001</v>
      </c>
      <c r="R62" s="131">
        <v>1.6462144800000003</v>
      </c>
      <c r="S62" s="131">
        <v>0.48152886000000006</v>
      </c>
      <c r="T62" s="131">
        <v>4.8316917099999994</v>
      </c>
      <c r="U62" s="131"/>
      <c r="V62" s="131"/>
    </row>
    <row r="63" spans="1:22" hidden="1" outlineLevel="1">
      <c r="A63" s="9">
        <v>42125</v>
      </c>
      <c r="B63" s="131">
        <v>1588.3256875999998</v>
      </c>
      <c r="C63" s="131">
        <v>439.78014846000008</v>
      </c>
      <c r="D63" s="131">
        <v>6.4296032299999997</v>
      </c>
      <c r="E63" s="131">
        <v>572.42386535000003</v>
      </c>
      <c r="F63" s="131">
        <v>93.108830369999993</v>
      </c>
      <c r="G63" s="131">
        <v>3.61449753</v>
      </c>
      <c r="H63" s="131">
        <v>54.995503110000001</v>
      </c>
      <c r="I63" s="131">
        <v>215.13620614999999</v>
      </c>
      <c r="J63" s="131">
        <v>72.563011219999993</v>
      </c>
      <c r="K63" s="131">
        <v>0.88531774000000008</v>
      </c>
      <c r="L63" s="131">
        <v>14.209689290000002</v>
      </c>
      <c r="M63" s="167" t="s">
        <v>191</v>
      </c>
      <c r="N63" s="131">
        <v>11.495882450000002</v>
      </c>
      <c r="O63" s="131">
        <v>78.773930379999996</v>
      </c>
      <c r="P63" s="131">
        <v>12.47459375</v>
      </c>
      <c r="Q63" s="131">
        <v>3.92605439</v>
      </c>
      <c r="R63" s="131">
        <v>2.9645820399999998</v>
      </c>
      <c r="S63" s="131">
        <v>0.67201146999999994</v>
      </c>
      <c r="T63" s="131">
        <v>4.8719606699999991</v>
      </c>
      <c r="U63" s="131"/>
      <c r="V63" s="131"/>
    </row>
    <row r="64" spans="1:22" hidden="1" outlineLevel="1">
      <c r="A64" s="9">
        <v>42156</v>
      </c>
      <c r="B64" s="131">
        <v>1609.56630791</v>
      </c>
      <c r="C64" s="131">
        <v>492.64269149000006</v>
      </c>
      <c r="D64" s="131">
        <v>7.51344162</v>
      </c>
      <c r="E64" s="131">
        <v>597.25085950999994</v>
      </c>
      <c r="F64" s="131">
        <v>68.318740030000001</v>
      </c>
      <c r="G64" s="131">
        <v>4.9397252299999996</v>
      </c>
      <c r="H64" s="131">
        <v>58.465585740000002</v>
      </c>
      <c r="I64" s="131">
        <v>169.44276071000002</v>
      </c>
      <c r="J64" s="131">
        <v>79.478516540000001</v>
      </c>
      <c r="K64" s="131">
        <v>2.1364912199999999</v>
      </c>
      <c r="L64" s="131">
        <v>17.979347270000002</v>
      </c>
      <c r="M64" s="167" t="s">
        <v>191</v>
      </c>
      <c r="N64" s="131">
        <v>12.746648220000001</v>
      </c>
      <c r="O64" s="131">
        <v>74.62015285999999</v>
      </c>
      <c r="P64" s="131">
        <v>11.815651239999999</v>
      </c>
      <c r="Q64" s="131">
        <v>3.9838612800000002</v>
      </c>
      <c r="R64" s="131">
        <v>3.31796508</v>
      </c>
      <c r="S64" s="131">
        <v>1.1135743</v>
      </c>
      <c r="T64" s="131">
        <v>3.8002955699999998</v>
      </c>
      <c r="U64" s="131"/>
      <c r="V64" s="131"/>
    </row>
    <row r="65" spans="1:22" hidden="1" outlineLevel="1">
      <c r="A65" s="9">
        <v>42186</v>
      </c>
      <c r="B65" s="131">
        <v>1607.6024370199998</v>
      </c>
      <c r="C65" s="131">
        <v>421.24733974000003</v>
      </c>
      <c r="D65" s="131">
        <v>7.1113100199999995</v>
      </c>
      <c r="E65" s="131">
        <v>672.91928028999996</v>
      </c>
      <c r="F65" s="131">
        <v>76.61123302</v>
      </c>
      <c r="G65" s="131">
        <v>3.9355318699999993</v>
      </c>
      <c r="H65" s="131">
        <v>62.320996479999998</v>
      </c>
      <c r="I65" s="131">
        <v>159.08179552999999</v>
      </c>
      <c r="J65" s="131">
        <v>80.877170279999987</v>
      </c>
      <c r="K65" s="131">
        <v>2.1796131399999998</v>
      </c>
      <c r="L65" s="131">
        <v>15.468474519999999</v>
      </c>
      <c r="M65" s="167" t="s">
        <v>191</v>
      </c>
      <c r="N65" s="131">
        <v>13.682010349999997</v>
      </c>
      <c r="O65" s="131">
        <v>71.95697272000001</v>
      </c>
      <c r="P65" s="131">
        <v>8.6036161799999977</v>
      </c>
      <c r="Q65" s="131">
        <v>3.50716362</v>
      </c>
      <c r="R65" s="131">
        <v>2.5879689499999996</v>
      </c>
      <c r="S65" s="131">
        <v>1.0975172399999999</v>
      </c>
      <c r="T65" s="131">
        <v>4.4144430699999999</v>
      </c>
      <c r="U65" s="131"/>
      <c r="V65" s="131"/>
    </row>
    <row r="66" spans="1:22" hidden="1" outlineLevel="1">
      <c r="A66" s="9">
        <v>42217</v>
      </c>
      <c r="B66" s="131">
        <v>1649.8338722099998</v>
      </c>
      <c r="C66" s="131">
        <v>393.68055294999994</v>
      </c>
      <c r="D66" s="131">
        <v>7.4480927999999995</v>
      </c>
      <c r="E66" s="131">
        <v>688.15574783</v>
      </c>
      <c r="F66" s="131">
        <v>127.56808523000001</v>
      </c>
      <c r="G66" s="131">
        <v>4.1804987499999999</v>
      </c>
      <c r="H66" s="131">
        <v>66.790811320000003</v>
      </c>
      <c r="I66" s="131">
        <v>140.74903734</v>
      </c>
      <c r="J66" s="131">
        <v>81.231225139999992</v>
      </c>
      <c r="K66" s="131">
        <v>1.2617592099999999</v>
      </c>
      <c r="L66" s="131">
        <v>16.526469890000001</v>
      </c>
      <c r="M66" s="167" t="s">
        <v>191</v>
      </c>
      <c r="N66" s="131">
        <v>15.14637652</v>
      </c>
      <c r="O66" s="131">
        <v>71.025587139999999</v>
      </c>
      <c r="P66" s="131">
        <v>10.041496839999999</v>
      </c>
      <c r="Q66" s="131">
        <v>17.762835299999999</v>
      </c>
      <c r="R66" s="131">
        <v>2.9335143499999998</v>
      </c>
      <c r="S66" s="131">
        <v>0.95412450999999998</v>
      </c>
      <c r="T66" s="131">
        <v>4.3776570899999996</v>
      </c>
      <c r="U66" s="131"/>
      <c r="V66" s="131"/>
    </row>
    <row r="67" spans="1:22" hidden="1" outlineLevel="1">
      <c r="A67" s="9">
        <v>42248</v>
      </c>
      <c r="B67" s="131">
        <v>1707.7999540399996</v>
      </c>
      <c r="C67" s="131">
        <v>497.5117598600001</v>
      </c>
      <c r="D67" s="131">
        <v>6.2780332599999999</v>
      </c>
      <c r="E67" s="131">
        <v>649.22067297000012</v>
      </c>
      <c r="F67" s="131">
        <v>138.99399494999997</v>
      </c>
      <c r="G67" s="131">
        <v>7.9127514000000003</v>
      </c>
      <c r="H67" s="131">
        <v>71.222598860000019</v>
      </c>
      <c r="I67" s="131">
        <v>165.86969872</v>
      </c>
      <c r="J67" s="131">
        <v>24.245387430000001</v>
      </c>
      <c r="K67" s="131">
        <v>1.1931888399999999</v>
      </c>
      <c r="L67" s="131">
        <v>16.815132759999997</v>
      </c>
      <c r="M67" s="167" t="s">
        <v>191</v>
      </c>
      <c r="N67" s="131">
        <v>12.316604030000001</v>
      </c>
      <c r="O67" s="131">
        <v>71.880130510000001</v>
      </c>
      <c r="P67" s="131">
        <v>14.81035273</v>
      </c>
      <c r="Q67" s="131">
        <v>23.674055729999999</v>
      </c>
      <c r="R67" s="131">
        <v>1.5986618399999999</v>
      </c>
      <c r="S67" s="131">
        <v>0.80816646000000003</v>
      </c>
      <c r="T67" s="131">
        <v>3.4487636899999998</v>
      </c>
      <c r="U67" s="131"/>
      <c r="V67" s="131"/>
    </row>
    <row r="68" spans="1:22" hidden="1" outlineLevel="1">
      <c r="A68" s="9">
        <v>42278</v>
      </c>
      <c r="B68" s="131">
        <v>1856.3065606500002</v>
      </c>
      <c r="C68" s="131">
        <v>561.45803515</v>
      </c>
      <c r="D68" s="131">
        <v>9.6630565900000001</v>
      </c>
      <c r="E68" s="131">
        <v>726.85110189</v>
      </c>
      <c r="F68" s="131">
        <v>113.14575227</v>
      </c>
      <c r="G68" s="131">
        <v>7.0908710399999997</v>
      </c>
      <c r="H68" s="131">
        <v>71.88646915999999</v>
      </c>
      <c r="I68" s="131">
        <v>202.53034627</v>
      </c>
      <c r="J68" s="131">
        <v>30.050483709999998</v>
      </c>
      <c r="K68" s="131">
        <v>1.58478819</v>
      </c>
      <c r="L68" s="131">
        <v>19.735299659999999</v>
      </c>
      <c r="M68" s="167" t="s">
        <v>191</v>
      </c>
      <c r="N68" s="131">
        <v>13.717996489999997</v>
      </c>
      <c r="O68" s="131">
        <v>73.462750160000013</v>
      </c>
      <c r="P68" s="131">
        <v>14.356490430000001</v>
      </c>
      <c r="Q68" s="131">
        <v>4.71523409</v>
      </c>
      <c r="R68" s="131">
        <v>1.1880285399999999</v>
      </c>
      <c r="S68" s="131">
        <v>0.97997266000000005</v>
      </c>
      <c r="T68" s="131">
        <v>3.8898843499999995</v>
      </c>
      <c r="U68" s="131"/>
      <c r="V68" s="131"/>
    </row>
    <row r="69" spans="1:22" hidden="1" outlineLevel="1">
      <c r="A69" s="9">
        <v>42309</v>
      </c>
      <c r="B69" s="131">
        <v>1996.7123802299998</v>
      </c>
      <c r="C69" s="131">
        <v>498.55638357000004</v>
      </c>
      <c r="D69" s="131">
        <v>10.4749815</v>
      </c>
      <c r="E69" s="131">
        <v>872.43359279000003</v>
      </c>
      <c r="F69" s="131">
        <v>147.2103755</v>
      </c>
      <c r="G69" s="131">
        <v>7.87716861</v>
      </c>
      <c r="H69" s="131">
        <v>87.316635470000008</v>
      </c>
      <c r="I69" s="131">
        <v>199.71563377999999</v>
      </c>
      <c r="J69" s="131">
        <v>41.316302109999995</v>
      </c>
      <c r="K69" s="131">
        <v>1.6300362800000001</v>
      </c>
      <c r="L69" s="131">
        <v>16.6702975</v>
      </c>
      <c r="M69" s="167" t="s">
        <v>191</v>
      </c>
      <c r="N69" s="131">
        <v>15.575904449999999</v>
      </c>
      <c r="O69" s="131">
        <v>77.88744389</v>
      </c>
      <c r="P69" s="131">
        <v>8.76797307</v>
      </c>
      <c r="Q69" s="131">
        <v>5.3198230500000001</v>
      </c>
      <c r="R69" s="131">
        <v>1.22234073</v>
      </c>
      <c r="S69" s="131">
        <v>0.83396633000000009</v>
      </c>
      <c r="T69" s="131">
        <v>3.9035215999999999</v>
      </c>
      <c r="U69" s="131"/>
      <c r="V69" s="131"/>
    </row>
    <row r="70" spans="1:22" hidden="1" outlineLevel="1">
      <c r="A70" s="9">
        <v>42339</v>
      </c>
      <c r="B70" s="131">
        <v>2148.02610078</v>
      </c>
      <c r="C70" s="131">
        <v>583.93565087000002</v>
      </c>
      <c r="D70" s="131">
        <v>4.9531431000000001</v>
      </c>
      <c r="E70" s="131">
        <v>920.97185013000012</v>
      </c>
      <c r="F70" s="131">
        <v>152.35675904999999</v>
      </c>
      <c r="G70" s="131">
        <v>7.0096671100000005</v>
      </c>
      <c r="H70" s="131">
        <v>99.657501170000003</v>
      </c>
      <c r="I70" s="131">
        <v>213.51292918999997</v>
      </c>
      <c r="J70" s="131">
        <v>43.755743329999994</v>
      </c>
      <c r="K70" s="131">
        <v>1.5081787700000002</v>
      </c>
      <c r="L70" s="131">
        <v>13.181826570000002</v>
      </c>
      <c r="M70" s="167" t="s">
        <v>191</v>
      </c>
      <c r="N70" s="131">
        <v>16.000687559999996</v>
      </c>
      <c r="O70" s="131">
        <v>72.705341129999994</v>
      </c>
      <c r="P70" s="131">
        <v>7.8529067200000009</v>
      </c>
      <c r="Q70" s="131">
        <v>5.1336724900000004</v>
      </c>
      <c r="R70" s="131">
        <v>1.2668818900000001</v>
      </c>
      <c r="S70" s="131">
        <v>0.57826233999999999</v>
      </c>
      <c r="T70" s="131">
        <v>3.6450993600000001</v>
      </c>
      <c r="U70" s="131"/>
      <c r="V70" s="131"/>
    </row>
    <row r="71" spans="1:22" hidden="1" outlineLevel="1">
      <c r="A71" s="9">
        <v>42370</v>
      </c>
      <c r="B71" s="131">
        <v>2129.6381014399999</v>
      </c>
      <c r="C71" s="131">
        <v>600.95139415000017</v>
      </c>
      <c r="D71" s="131">
        <v>7.2422078900000004</v>
      </c>
      <c r="E71" s="131">
        <v>924.76231499999994</v>
      </c>
      <c r="F71" s="131">
        <v>83.958631949999997</v>
      </c>
      <c r="G71" s="131">
        <v>7.9447390200000001</v>
      </c>
      <c r="H71" s="131">
        <v>101.71060076000001</v>
      </c>
      <c r="I71" s="131">
        <v>232.21537129000001</v>
      </c>
      <c r="J71" s="131">
        <v>37.555632790000004</v>
      </c>
      <c r="K71" s="131">
        <v>1.9231639</v>
      </c>
      <c r="L71" s="131">
        <v>19.264984469999998</v>
      </c>
      <c r="M71" s="167" t="s">
        <v>191</v>
      </c>
      <c r="N71" s="131">
        <v>15.37820707</v>
      </c>
      <c r="O71" s="131">
        <v>73.579014870000009</v>
      </c>
      <c r="P71" s="131">
        <v>11.80161107</v>
      </c>
      <c r="Q71" s="131">
        <v>5.2116606399999998</v>
      </c>
      <c r="R71" s="131">
        <v>1.6560124799999998</v>
      </c>
      <c r="S71" s="131">
        <v>0.52874166999999994</v>
      </c>
      <c r="T71" s="131">
        <v>3.9538124200000002</v>
      </c>
      <c r="U71" s="131"/>
      <c r="V71" s="131"/>
    </row>
    <row r="72" spans="1:22" hidden="1" outlineLevel="1">
      <c r="A72" s="9">
        <v>42401</v>
      </c>
      <c r="B72" s="131">
        <v>2361.5340704199998</v>
      </c>
      <c r="C72" s="131">
        <v>616.25168903999997</v>
      </c>
      <c r="D72" s="131">
        <v>7.7486188099999991</v>
      </c>
      <c r="E72" s="131">
        <v>1046.02209479</v>
      </c>
      <c r="F72" s="131">
        <v>123.10538994000001</v>
      </c>
      <c r="G72" s="131">
        <v>7.7238300599999992</v>
      </c>
      <c r="H72" s="131">
        <v>84.73822869</v>
      </c>
      <c r="I72" s="131">
        <v>298.10830292999998</v>
      </c>
      <c r="J72" s="131">
        <v>34.776923700000005</v>
      </c>
      <c r="K72" s="131">
        <v>2.0404953800000003</v>
      </c>
      <c r="L72" s="131">
        <v>19.748145019999999</v>
      </c>
      <c r="M72" s="167" t="s">
        <v>191</v>
      </c>
      <c r="N72" s="131">
        <v>13.073006540000002</v>
      </c>
      <c r="O72" s="131">
        <v>73.803160350000013</v>
      </c>
      <c r="P72" s="131">
        <v>23.448683049999996</v>
      </c>
      <c r="Q72" s="131">
        <v>4.8098287199999996</v>
      </c>
      <c r="R72" s="131">
        <v>2.6188780999999999</v>
      </c>
      <c r="S72" s="131">
        <v>0.63986361999999997</v>
      </c>
      <c r="T72" s="131">
        <v>2.8769316799999998</v>
      </c>
      <c r="U72" s="131"/>
      <c r="V72" s="131"/>
    </row>
    <row r="73" spans="1:22" hidden="1" outlineLevel="1">
      <c r="A73" s="9">
        <v>42430</v>
      </c>
      <c r="B73" s="131">
        <v>2195.8813851300001</v>
      </c>
      <c r="C73" s="131">
        <v>638.83734776999984</v>
      </c>
      <c r="D73" s="131">
        <v>5.5664071200000009</v>
      </c>
      <c r="E73" s="131">
        <v>948.66739720999999</v>
      </c>
      <c r="F73" s="131">
        <v>136.25634426000002</v>
      </c>
      <c r="G73" s="131">
        <v>10.220944379999999</v>
      </c>
      <c r="H73" s="131">
        <v>71.343923829999994</v>
      </c>
      <c r="I73" s="131">
        <v>216.09062854000001</v>
      </c>
      <c r="J73" s="131">
        <v>37.736020879999998</v>
      </c>
      <c r="K73" s="131">
        <v>2.55926739</v>
      </c>
      <c r="L73" s="131">
        <v>19.036215670000001</v>
      </c>
      <c r="M73" s="167" t="s">
        <v>191</v>
      </c>
      <c r="N73" s="131">
        <v>16.344785959999999</v>
      </c>
      <c r="O73" s="131">
        <v>76.305989729999993</v>
      </c>
      <c r="P73" s="131">
        <v>8.1739135399999991</v>
      </c>
      <c r="Q73" s="131">
        <v>2.3432503900000001</v>
      </c>
      <c r="R73" s="131">
        <v>2.97292267</v>
      </c>
      <c r="S73" s="131">
        <v>0.61486611000000002</v>
      </c>
      <c r="T73" s="131">
        <v>2.8111596799999998</v>
      </c>
      <c r="U73" s="131"/>
      <c r="V73" s="131"/>
    </row>
    <row r="74" spans="1:22" hidden="1" outlineLevel="1">
      <c r="A74" s="9">
        <v>42461</v>
      </c>
      <c r="B74" s="131">
        <v>2316.3514553400005</v>
      </c>
      <c r="C74" s="131">
        <v>658.14500711999995</v>
      </c>
      <c r="D74" s="131">
        <v>4.5638755100000008</v>
      </c>
      <c r="E74" s="131">
        <v>990.81765619000009</v>
      </c>
      <c r="F74" s="131">
        <v>172.62277165999998</v>
      </c>
      <c r="G74" s="131">
        <v>8.237788909999999</v>
      </c>
      <c r="H74" s="131">
        <v>67.201680479999993</v>
      </c>
      <c r="I74" s="131">
        <v>207.82511215999997</v>
      </c>
      <c r="J74" s="131">
        <v>43.241690830000003</v>
      </c>
      <c r="K74" s="131">
        <v>2.5515471500000002</v>
      </c>
      <c r="L74" s="131">
        <v>17.60460904</v>
      </c>
      <c r="M74" s="167" t="s">
        <v>191</v>
      </c>
      <c r="N74" s="131">
        <v>13.318772159999998</v>
      </c>
      <c r="O74" s="131">
        <v>73.772398609999996</v>
      </c>
      <c r="P74" s="131">
        <v>9.2249673500000018</v>
      </c>
      <c r="Q74" s="131">
        <v>40.217532249999998</v>
      </c>
      <c r="R74" s="131">
        <v>2.5258321700000002</v>
      </c>
      <c r="S74" s="131">
        <v>0.56810380999999999</v>
      </c>
      <c r="T74" s="131">
        <v>3.9121099399999997</v>
      </c>
      <c r="U74" s="131"/>
      <c r="V74" s="131"/>
    </row>
    <row r="75" spans="1:22" hidden="1" outlineLevel="1">
      <c r="A75" s="9">
        <v>42491</v>
      </c>
      <c r="B75" s="131">
        <v>2460.5312624400003</v>
      </c>
      <c r="C75" s="131">
        <v>746.42401003000009</v>
      </c>
      <c r="D75" s="131">
        <v>5.0034298399999999</v>
      </c>
      <c r="E75" s="131">
        <v>981.16291576999993</v>
      </c>
      <c r="F75" s="131">
        <v>202.57807194999998</v>
      </c>
      <c r="G75" s="131">
        <v>8.8980961300000008</v>
      </c>
      <c r="H75" s="131">
        <v>70.616882580000009</v>
      </c>
      <c r="I75" s="131">
        <v>227.25541282999995</v>
      </c>
      <c r="J75" s="131">
        <v>38.10679033000001</v>
      </c>
      <c r="K75" s="131">
        <v>2.41361289</v>
      </c>
      <c r="L75" s="131">
        <v>16.66339382</v>
      </c>
      <c r="M75" s="167" t="s">
        <v>191</v>
      </c>
      <c r="N75" s="131">
        <v>17.308859220000002</v>
      </c>
      <c r="O75" s="131">
        <v>81.331106439999999</v>
      </c>
      <c r="P75" s="131">
        <v>10.59996134</v>
      </c>
      <c r="Q75" s="131">
        <v>40.994190159999995</v>
      </c>
      <c r="R75" s="131">
        <v>2.2451108299999998</v>
      </c>
      <c r="S75" s="131">
        <v>0.57005829999999991</v>
      </c>
      <c r="T75" s="131">
        <v>8.3593599800000025</v>
      </c>
      <c r="U75" s="131"/>
      <c r="V75" s="131"/>
    </row>
    <row r="76" spans="1:22" hidden="1" outlineLevel="1">
      <c r="A76" s="9">
        <v>42522</v>
      </c>
      <c r="B76" s="131">
        <v>2366.5069666300001</v>
      </c>
      <c r="C76" s="131">
        <v>804.93243799999993</v>
      </c>
      <c r="D76" s="131">
        <v>5.1527070899999998</v>
      </c>
      <c r="E76" s="131">
        <v>914.79072486999996</v>
      </c>
      <c r="F76" s="131">
        <v>89.97962326999999</v>
      </c>
      <c r="G76" s="131">
        <v>11.01545028</v>
      </c>
      <c r="H76" s="131">
        <v>79.00888768999998</v>
      </c>
      <c r="I76" s="131">
        <v>234.90589290999998</v>
      </c>
      <c r="J76" s="131">
        <v>54.017016460000008</v>
      </c>
      <c r="K76" s="131">
        <v>3.6939844900000001</v>
      </c>
      <c r="L76" s="131">
        <v>16.287661840000002</v>
      </c>
      <c r="M76" s="167" t="s">
        <v>191</v>
      </c>
      <c r="N76" s="131">
        <v>20.20665378</v>
      </c>
      <c r="O76" s="131">
        <v>78.855175430000003</v>
      </c>
      <c r="P76" s="131">
        <v>16.22480633</v>
      </c>
      <c r="Q76" s="131">
        <v>26.694153660000001</v>
      </c>
      <c r="R76" s="131">
        <v>3.0147430699999997</v>
      </c>
      <c r="S76" s="131">
        <v>0.56865758</v>
      </c>
      <c r="T76" s="131">
        <v>7.1583898799999996</v>
      </c>
      <c r="U76" s="131"/>
      <c r="V76" s="131"/>
    </row>
    <row r="77" spans="1:22" hidden="1" outlineLevel="1">
      <c r="A77" s="9">
        <v>42552</v>
      </c>
      <c r="B77" s="131">
        <v>2250.47047204</v>
      </c>
      <c r="C77" s="131">
        <v>696.7805103799999</v>
      </c>
      <c r="D77" s="131">
        <v>2.0415737900000002</v>
      </c>
      <c r="E77" s="131">
        <v>963.25726456999996</v>
      </c>
      <c r="F77" s="131">
        <v>79.479613020000002</v>
      </c>
      <c r="G77" s="131">
        <v>9.7017752900000005</v>
      </c>
      <c r="H77" s="131">
        <v>87.498232439999995</v>
      </c>
      <c r="I77" s="131">
        <v>200.46800270000006</v>
      </c>
      <c r="J77" s="131">
        <v>38.592812189999997</v>
      </c>
      <c r="K77" s="131">
        <v>3.2952162299999999</v>
      </c>
      <c r="L77" s="131">
        <v>17.381821759999998</v>
      </c>
      <c r="M77" s="167" t="s">
        <v>191</v>
      </c>
      <c r="N77" s="131">
        <v>21.536758859999999</v>
      </c>
      <c r="O77" s="131">
        <v>78.233453769999997</v>
      </c>
      <c r="P77" s="131">
        <v>14.043197520000001</v>
      </c>
      <c r="Q77" s="131">
        <v>28.04616545</v>
      </c>
      <c r="R77" s="131">
        <v>2.0611967199999999</v>
      </c>
      <c r="S77" s="131">
        <v>0.48221195000000006</v>
      </c>
      <c r="T77" s="131">
        <v>7.5706653999999993</v>
      </c>
      <c r="U77" s="131"/>
      <c r="V77" s="131"/>
    </row>
    <row r="78" spans="1:22" hidden="1" outlineLevel="1">
      <c r="A78" s="9">
        <v>42583</v>
      </c>
      <c r="B78" s="131">
        <v>2092.1171335400004</v>
      </c>
      <c r="C78" s="131">
        <v>612.50050183000008</v>
      </c>
      <c r="D78" s="131">
        <v>10.502153310000001</v>
      </c>
      <c r="E78" s="131">
        <v>863.98952086999998</v>
      </c>
      <c r="F78" s="131">
        <v>78.058310930000005</v>
      </c>
      <c r="G78" s="131">
        <v>9.5947507999999999</v>
      </c>
      <c r="H78" s="131">
        <v>79.985244590000008</v>
      </c>
      <c r="I78" s="131">
        <v>227.19266712999999</v>
      </c>
      <c r="J78" s="131">
        <v>36.99796572999999</v>
      </c>
      <c r="K78" s="131">
        <v>2.3358737299999999</v>
      </c>
      <c r="L78" s="131">
        <v>16.375405039999997</v>
      </c>
      <c r="M78" s="167" t="s">
        <v>191</v>
      </c>
      <c r="N78" s="131">
        <v>18.203257069999999</v>
      </c>
      <c r="O78" s="131">
        <v>81.204493119999995</v>
      </c>
      <c r="P78" s="131">
        <v>17.572214720000002</v>
      </c>
      <c r="Q78" s="131">
        <v>28.159043369999999</v>
      </c>
      <c r="R78" s="131">
        <v>1.7098071699999999</v>
      </c>
      <c r="S78" s="131">
        <v>0.63780289000000001</v>
      </c>
      <c r="T78" s="131">
        <v>7.0981212400000002</v>
      </c>
      <c r="U78" s="131"/>
      <c r="V78" s="131"/>
    </row>
    <row r="79" spans="1:22" hidden="1" outlineLevel="1">
      <c r="A79" s="9">
        <v>42614</v>
      </c>
      <c r="B79" s="131">
        <v>1963.03757505</v>
      </c>
      <c r="C79" s="131">
        <v>556.97597818999998</v>
      </c>
      <c r="D79" s="131">
        <v>9.5233598599999993</v>
      </c>
      <c r="E79" s="131">
        <v>847.84150036999995</v>
      </c>
      <c r="F79" s="131">
        <v>42.170223469999996</v>
      </c>
      <c r="G79" s="131">
        <v>9.1437591000000005</v>
      </c>
      <c r="H79" s="131">
        <v>84.117449300000004</v>
      </c>
      <c r="I79" s="131">
        <v>201.80414880000001</v>
      </c>
      <c r="J79" s="131">
        <v>28.183446320000002</v>
      </c>
      <c r="K79" s="131">
        <v>1.79787637</v>
      </c>
      <c r="L79" s="131">
        <v>16.80130729</v>
      </c>
      <c r="M79" s="167" t="s">
        <v>191</v>
      </c>
      <c r="N79" s="131">
        <v>21.283309540000001</v>
      </c>
      <c r="O79" s="131">
        <v>87.930726469999996</v>
      </c>
      <c r="P79" s="131">
        <v>15.282397400000001</v>
      </c>
      <c r="Q79" s="131">
        <v>30.770077780000001</v>
      </c>
      <c r="R79" s="131">
        <v>1.8992825799999999</v>
      </c>
      <c r="S79" s="131">
        <v>0.32298609</v>
      </c>
      <c r="T79" s="131">
        <v>7.1897461199999997</v>
      </c>
      <c r="U79" s="131"/>
      <c r="V79" s="131"/>
    </row>
    <row r="80" spans="1:22" hidden="1" outlineLevel="1">
      <c r="A80" s="9">
        <v>42644</v>
      </c>
      <c r="B80" s="131">
        <v>2143.8846377300001</v>
      </c>
      <c r="C80" s="131">
        <v>653.94388051999999</v>
      </c>
      <c r="D80" s="131">
        <v>8.6147819499999994</v>
      </c>
      <c r="E80" s="131">
        <v>884.52779796999994</v>
      </c>
      <c r="F80" s="131">
        <v>49.562858090000006</v>
      </c>
      <c r="G80" s="131">
        <v>8.23616262</v>
      </c>
      <c r="H80" s="131">
        <v>92.255878179999996</v>
      </c>
      <c r="I80" s="131">
        <v>228.57465891999999</v>
      </c>
      <c r="J80" s="131">
        <v>32.759187339999997</v>
      </c>
      <c r="K80" s="131">
        <v>2.2631110699999999</v>
      </c>
      <c r="L80" s="131">
        <v>19.078592440000001</v>
      </c>
      <c r="M80" s="167" t="s">
        <v>191</v>
      </c>
      <c r="N80" s="131">
        <v>24.586663990000002</v>
      </c>
      <c r="O80" s="131">
        <v>88.611403229999979</v>
      </c>
      <c r="P80" s="131">
        <v>12.527752919999999</v>
      </c>
      <c r="Q80" s="131">
        <v>28.118241040000001</v>
      </c>
      <c r="R80" s="131">
        <v>2.0129174700000001</v>
      </c>
      <c r="S80" s="131">
        <v>1.10175896</v>
      </c>
      <c r="T80" s="131">
        <v>7.1089910199999995</v>
      </c>
      <c r="U80" s="131"/>
      <c r="V80" s="131"/>
    </row>
    <row r="81" spans="1:22" hidden="1" outlineLevel="1">
      <c r="A81" s="9">
        <v>42675</v>
      </c>
      <c r="B81" s="131">
        <v>2019.17593317</v>
      </c>
      <c r="C81" s="131">
        <v>614.78948075999995</v>
      </c>
      <c r="D81" s="131">
        <v>7.2271528199999997</v>
      </c>
      <c r="E81" s="131">
        <v>754.59568966000006</v>
      </c>
      <c r="F81" s="131">
        <v>48.380357129999993</v>
      </c>
      <c r="G81" s="131">
        <v>10.16516081</v>
      </c>
      <c r="H81" s="131">
        <v>93.560055769999977</v>
      </c>
      <c r="I81" s="131">
        <v>258.10835573000003</v>
      </c>
      <c r="J81" s="131">
        <v>50.841107389999991</v>
      </c>
      <c r="K81" s="131">
        <v>2.5403369100000002</v>
      </c>
      <c r="L81" s="131">
        <v>18.701903229999999</v>
      </c>
      <c r="M81" s="167" t="s">
        <v>191</v>
      </c>
      <c r="N81" s="131">
        <v>22.699094720000002</v>
      </c>
      <c r="O81" s="131">
        <v>85.64258731999999</v>
      </c>
      <c r="P81" s="131">
        <v>10.001827960000002</v>
      </c>
      <c r="Q81" s="131">
        <v>31.66094206</v>
      </c>
      <c r="R81" s="131">
        <v>1.9690150500000001</v>
      </c>
      <c r="S81" s="131">
        <v>1.6433489400000001</v>
      </c>
      <c r="T81" s="131">
        <v>6.64951691</v>
      </c>
      <c r="U81" s="131"/>
      <c r="V81" s="131"/>
    </row>
    <row r="82" spans="1:22" hidden="1" outlineLevel="1">
      <c r="A82" s="9">
        <v>42705</v>
      </c>
      <c r="B82" s="131">
        <v>2207.1501668899991</v>
      </c>
      <c r="C82" s="131">
        <v>586.99262281999995</v>
      </c>
      <c r="D82" s="131">
        <v>3.6667584399999997</v>
      </c>
      <c r="E82" s="131">
        <v>914.24498698000002</v>
      </c>
      <c r="F82" s="131">
        <v>61.254006680000003</v>
      </c>
      <c r="G82" s="131">
        <v>13.708834169999999</v>
      </c>
      <c r="H82" s="131">
        <v>132.84496523999999</v>
      </c>
      <c r="I82" s="131">
        <v>271.58315911</v>
      </c>
      <c r="J82" s="131">
        <v>37.967950270000003</v>
      </c>
      <c r="K82" s="131">
        <v>2.92412926</v>
      </c>
      <c r="L82" s="131">
        <v>17.13012033</v>
      </c>
      <c r="M82" s="167" t="s">
        <v>191</v>
      </c>
      <c r="N82" s="131">
        <v>19.61544099</v>
      </c>
      <c r="O82" s="131">
        <v>89.236414780000018</v>
      </c>
      <c r="P82" s="131">
        <v>15.25052975</v>
      </c>
      <c r="Q82" s="131">
        <v>33.475945160000002</v>
      </c>
      <c r="R82" s="131">
        <v>2.3048141499999999</v>
      </c>
      <c r="S82" s="131">
        <v>1.4487553599999998</v>
      </c>
      <c r="T82" s="131">
        <v>3.5007334000000001</v>
      </c>
      <c r="U82" s="131"/>
      <c r="V82" s="131"/>
    </row>
    <row r="83" spans="1:22" hidden="1" outlineLevel="1">
      <c r="A83" s="9">
        <v>42736</v>
      </c>
      <c r="B83" s="131">
        <v>2191.98811578</v>
      </c>
      <c r="C83" s="131">
        <v>588.46141375000002</v>
      </c>
      <c r="D83" s="131">
        <v>5.9208654200000002</v>
      </c>
      <c r="E83" s="131">
        <v>934.29906792999998</v>
      </c>
      <c r="F83" s="131">
        <v>50.432148960000006</v>
      </c>
      <c r="G83" s="131">
        <v>15.514435159999998</v>
      </c>
      <c r="H83" s="131">
        <v>97.169079299999993</v>
      </c>
      <c r="I83" s="131">
        <v>261.53666404000006</v>
      </c>
      <c r="J83" s="131">
        <v>54.140312110000004</v>
      </c>
      <c r="K83" s="131">
        <v>2.8482384199999999</v>
      </c>
      <c r="L83" s="131">
        <v>20.508127379999998</v>
      </c>
      <c r="M83" s="167" t="s">
        <v>191</v>
      </c>
      <c r="N83" s="131">
        <v>22.656670130000002</v>
      </c>
      <c r="O83" s="131">
        <v>86.582808850000006</v>
      </c>
      <c r="P83" s="131">
        <v>11.32543873</v>
      </c>
      <c r="Q83" s="131">
        <v>33.381040079999998</v>
      </c>
      <c r="R83" s="131">
        <v>2.41380873</v>
      </c>
      <c r="S83" s="131">
        <v>1.4183700899999998</v>
      </c>
      <c r="T83" s="131">
        <v>3.3796266999999993</v>
      </c>
      <c r="U83" s="131"/>
      <c r="V83" s="131"/>
    </row>
    <row r="84" spans="1:22" hidden="1" outlineLevel="1">
      <c r="A84" s="9">
        <v>42767</v>
      </c>
      <c r="B84" s="131">
        <v>2382.6698602300003</v>
      </c>
      <c r="C84" s="131">
        <v>735.49466904999997</v>
      </c>
      <c r="D84" s="131">
        <v>6.1066464299999996</v>
      </c>
      <c r="E84" s="131">
        <v>916.81228648000013</v>
      </c>
      <c r="F84" s="131">
        <v>149.48828280999999</v>
      </c>
      <c r="G84" s="131">
        <v>12.150947949999999</v>
      </c>
      <c r="H84" s="131">
        <v>87.269908240000007</v>
      </c>
      <c r="I84" s="131">
        <v>224.04954148000002</v>
      </c>
      <c r="J84" s="131">
        <v>63.813069079999998</v>
      </c>
      <c r="K84" s="131">
        <v>2.1522281099999998</v>
      </c>
      <c r="L84" s="131">
        <v>21.801037520000001</v>
      </c>
      <c r="M84" s="167" t="s">
        <v>191</v>
      </c>
      <c r="N84" s="131">
        <v>20.663890129999999</v>
      </c>
      <c r="O84" s="131">
        <v>89.553036959999986</v>
      </c>
      <c r="P84" s="131">
        <v>13.406052279999999</v>
      </c>
      <c r="Q84" s="131">
        <v>33.420287139999999</v>
      </c>
      <c r="R84" s="131">
        <v>1.9607340999999998</v>
      </c>
      <c r="S84" s="131">
        <v>1.4840690599999999</v>
      </c>
      <c r="T84" s="131">
        <v>3.0431734100000001</v>
      </c>
      <c r="U84" s="131"/>
      <c r="V84" s="131"/>
    </row>
    <row r="85" spans="1:22" hidden="1" outlineLevel="1">
      <c r="A85" s="9">
        <v>42795</v>
      </c>
      <c r="B85" s="131">
        <v>2564.5248974900005</v>
      </c>
      <c r="C85" s="131">
        <v>867.89305334999995</v>
      </c>
      <c r="D85" s="131">
        <v>8.4932776299999997</v>
      </c>
      <c r="E85" s="131">
        <v>897.03425540000012</v>
      </c>
      <c r="F85" s="131">
        <v>160.55849880000002</v>
      </c>
      <c r="G85" s="131">
        <v>13.65941742</v>
      </c>
      <c r="H85" s="131">
        <v>84.74297906999999</v>
      </c>
      <c r="I85" s="131">
        <v>273.82657133000004</v>
      </c>
      <c r="J85" s="131">
        <v>63.383932629999997</v>
      </c>
      <c r="K85" s="131">
        <v>2.7099966100000001</v>
      </c>
      <c r="L85" s="131">
        <v>21.501760379999997</v>
      </c>
      <c r="M85" s="167" t="s">
        <v>191</v>
      </c>
      <c r="N85" s="131">
        <v>20.095809720000002</v>
      </c>
      <c r="O85" s="131">
        <v>96.306698310000016</v>
      </c>
      <c r="P85" s="131">
        <v>12.29948398</v>
      </c>
      <c r="Q85" s="131">
        <v>34.991064970000004</v>
      </c>
      <c r="R85" s="131">
        <v>2.2840347699999999</v>
      </c>
      <c r="S85" s="131">
        <v>1.5709877699999999</v>
      </c>
      <c r="T85" s="131">
        <v>3.1730753499999995</v>
      </c>
      <c r="U85" s="131"/>
      <c r="V85" s="131"/>
    </row>
    <row r="86" spans="1:22" hidden="1" outlineLevel="1">
      <c r="A86" s="9">
        <v>42826</v>
      </c>
      <c r="B86" s="131">
        <v>2351.2192333200005</v>
      </c>
      <c r="C86" s="131">
        <v>839.41022470000007</v>
      </c>
      <c r="D86" s="131">
        <v>9.9358809200000007</v>
      </c>
      <c r="E86" s="131">
        <v>749.18679545000009</v>
      </c>
      <c r="F86" s="131">
        <v>120.09185001</v>
      </c>
      <c r="G86" s="131">
        <v>14.994925440000003</v>
      </c>
      <c r="H86" s="131">
        <v>89.536960589999993</v>
      </c>
      <c r="I86" s="131">
        <v>270.82033776999998</v>
      </c>
      <c r="J86" s="131">
        <v>57.915929559999995</v>
      </c>
      <c r="K86" s="131">
        <v>2.2069003100000004</v>
      </c>
      <c r="L86" s="131">
        <v>22.961603860000004</v>
      </c>
      <c r="M86" s="167" t="s">
        <v>191</v>
      </c>
      <c r="N86" s="131">
        <v>22.316752140000002</v>
      </c>
      <c r="O86" s="131">
        <v>97.271992089999998</v>
      </c>
      <c r="P86" s="131">
        <v>10.892812640000001</v>
      </c>
      <c r="Q86" s="131">
        <v>34.996597739999999</v>
      </c>
      <c r="R86" s="131">
        <v>3.8458964599999996</v>
      </c>
      <c r="S86" s="131">
        <v>1.67868646</v>
      </c>
      <c r="T86" s="131">
        <v>3.1550871799999993</v>
      </c>
      <c r="U86" s="131"/>
      <c r="V86" s="131"/>
    </row>
    <row r="87" spans="1:22" hidden="1" outlineLevel="1">
      <c r="A87" s="9">
        <v>42856</v>
      </c>
      <c r="B87" s="131">
        <v>2351.1813465299997</v>
      </c>
      <c r="C87" s="131">
        <v>839.67537170999992</v>
      </c>
      <c r="D87" s="131">
        <v>10.468515910000001</v>
      </c>
      <c r="E87" s="131">
        <v>792.59061572999997</v>
      </c>
      <c r="F87" s="131">
        <v>91.391839979999986</v>
      </c>
      <c r="G87" s="131">
        <v>14.786438820000001</v>
      </c>
      <c r="H87" s="131">
        <v>83.740375379999989</v>
      </c>
      <c r="I87" s="131">
        <v>249.83561361</v>
      </c>
      <c r="J87" s="131">
        <v>77.691900659999988</v>
      </c>
      <c r="K87" s="131">
        <v>2.2393737599999999</v>
      </c>
      <c r="L87" s="131">
        <v>19.063985889999998</v>
      </c>
      <c r="M87" s="167" t="s">
        <v>191</v>
      </c>
      <c r="N87" s="131">
        <v>25.513089969999999</v>
      </c>
      <c r="O87" s="131">
        <v>93.60068136000001</v>
      </c>
      <c r="P87" s="131">
        <v>12.649861429999998</v>
      </c>
      <c r="Q87" s="131">
        <v>30.45815816</v>
      </c>
      <c r="R87" s="131">
        <v>2.4003655100000003</v>
      </c>
      <c r="S87" s="131">
        <v>2.0736523</v>
      </c>
      <c r="T87" s="131">
        <v>3.0015063499999997</v>
      </c>
      <c r="U87" s="131"/>
      <c r="V87" s="131"/>
    </row>
    <row r="88" spans="1:22" hidden="1" outlineLevel="1">
      <c r="A88" s="9">
        <v>42887</v>
      </c>
      <c r="B88" s="131">
        <v>2403.7693236799996</v>
      </c>
      <c r="C88" s="131">
        <v>845.44397314999992</v>
      </c>
      <c r="D88" s="131">
        <v>12.7950196</v>
      </c>
      <c r="E88" s="131">
        <v>818.21550453999998</v>
      </c>
      <c r="F88" s="131">
        <v>81.987982129999978</v>
      </c>
      <c r="G88" s="131">
        <v>15.218243550000004</v>
      </c>
      <c r="H88" s="131">
        <v>86.965304580000009</v>
      </c>
      <c r="I88" s="131">
        <v>297.75882916999996</v>
      </c>
      <c r="J88" s="131">
        <v>59.931819049999994</v>
      </c>
      <c r="K88" s="131">
        <v>3.6344107399999999</v>
      </c>
      <c r="L88" s="131">
        <v>21.776323959999999</v>
      </c>
      <c r="M88" s="167" t="s">
        <v>191</v>
      </c>
      <c r="N88" s="131">
        <v>25.76548515</v>
      </c>
      <c r="O88" s="131">
        <v>97.717712150000011</v>
      </c>
      <c r="P88" s="131">
        <v>16.841566439999998</v>
      </c>
      <c r="Q88" s="131">
        <v>10.70256388</v>
      </c>
      <c r="R88" s="131">
        <v>3.7778670299999995</v>
      </c>
      <c r="S88" s="131">
        <v>1.75680262</v>
      </c>
      <c r="T88" s="131">
        <v>3.4799159399999997</v>
      </c>
      <c r="U88" s="131"/>
      <c r="V88" s="131"/>
    </row>
    <row r="89" spans="1:22" hidden="1" outlineLevel="1">
      <c r="A89" s="9">
        <v>42917</v>
      </c>
      <c r="B89" s="131">
        <v>2509.53539538</v>
      </c>
      <c r="C89" s="131">
        <v>780.37058679000017</v>
      </c>
      <c r="D89" s="131">
        <v>10.63182765</v>
      </c>
      <c r="E89" s="131">
        <v>985.35539984000013</v>
      </c>
      <c r="F89" s="131">
        <v>42.507621239999999</v>
      </c>
      <c r="G89" s="131">
        <v>17.840455200000001</v>
      </c>
      <c r="H89" s="131">
        <v>94.752388480000008</v>
      </c>
      <c r="I89" s="131">
        <v>336.24511945</v>
      </c>
      <c r="J89" s="131">
        <v>50.54470207</v>
      </c>
      <c r="K89" s="131">
        <v>3.9485136499999998</v>
      </c>
      <c r="L89" s="131">
        <v>23.035976110000004</v>
      </c>
      <c r="M89" s="167" t="s">
        <v>191</v>
      </c>
      <c r="N89" s="131">
        <v>24.5429922</v>
      </c>
      <c r="O89" s="131">
        <v>101.36377686</v>
      </c>
      <c r="P89" s="131">
        <v>17.866634300000001</v>
      </c>
      <c r="Q89" s="131">
        <v>11.675489579999999</v>
      </c>
      <c r="R89" s="131">
        <v>4.1430459399999995</v>
      </c>
      <c r="S89" s="131">
        <v>1.38252435</v>
      </c>
      <c r="T89" s="131">
        <v>3.3283416699999999</v>
      </c>
      <c r="U89" s="131"/>
      <c r="V89" s="131"/>
    </row>
    <row r="90" spans="1:22" hidden="1" outlineLevel="1">
      <c r="A90" s="9">
        <v>42948</v>
      </c>
      <c r="B90" s="131">
        <v>2464.7176635000005</v>
      </c>
      <c r="C90" s="131">
        <v>826.05254371000001</v>
      </c>
      <c r="D90" s="131">
        <v>9.5160974400000011</v>
      </c>
      <c r="E90" s="131">
        <v>860.83792911</v>
      </c>
      <c r="F90" s="131">
        <v>49.118356560000002</v>
      </c>
      <c r="G90" s="131">
        <v>14.206389380000001</v>
      </c>
      <c r="H90" s="131">
        <v>94.423659329999992</v>
      </c>
      <c r="I90" s="131">
        <v>369.48920117</v>
      </c>
      <c r="J90" s="131">
        <v>45.386789500000006</v>
      </c>
      <c r="K90" s="131">
        <v>6.1664494100000002</v>
      </c>
      <c r="L90" s="131">
        <v>23.417015640000002</v>
      </c>
      <c r="M90" s="167" t="s">
        <v>191</v>
      </c>
      <c r="N90" s="131">
        <v>26.458039469999999</v>
      </c>
      <c r="O90" s="131">
        <v>104.45211529000001</v>
      </c>
      <c r="P90" s="131">
        <v>15.304975910000001</v>
      </c>
      <c r="Q90" s="131">
        <v>11.45424341</v>
      </c>
      <c r="R90" s="131">
        <v>2.3968110899999999</v>
      </c>
      <c r="S90" s="131">
        <v>1.5156354599999999</v>
      </c>
      <c r="T90" s="131">
        <v>4.5214116200000003</v>
      </c>
      <c r="U90" s="131"/>
      <c r="V90" s="131"/>
    </row>
    <row r="91" spans="1:22" hidden="1" outlineLevel="1">
      <c r="A91" s="9">
        <v>42979</v>
      </c>
      <c r="B91" s="131">
        <v>2381.6998849900001</v>
      </c>
      <c r="C91" s="131">
        <v>781.26231268000004</v>
      </c>
      <c r="D91" s="131">
        <v>4.1939919300000001</v>
      </c>
      <c r="E91" s="131">
        <v>786.57612954000001</v>
      </c>
      <c r="F91" s="131">
        <v>76.726055709999983</v>
      </c>
      <c r="G91" s="131">
        <v>17.527498170000001</v>
      </c>
      <c r="H91" s="131">
        <v>94.799725820000006</v>
      </c>
      <c r="I91" s="131">
        <v>372.40824745999998</v>
      </c>
      <c r="J91" s="131">
        <v>58.357241209999998</v>
      </c>
      <c r="K91" s="131">
        <v>2.8466016299999999</v>
      </c>
      <c r="L91" s="131">
        <v>22.208134510000001</v>
      </c>
      <c r="M91" s="167" t="s">
        <v>191</v>
      </c>
      <c r="N91" s="131">
        <v>23.47959105</v>
      </c>
      <c r="O91" s="131">
        <v>103.53373757999999</v>
      </c>
      <c r="P91" s="131">
        <v>15.551041139999999</v>
      </c>
      <c r="Q91" s="131">
        <v>13.098714860000001</v>
      </c>
      <c r="R91" s="131">
        <v>2.6766697600000002</v>
      </c>
      <c r="S91" s="131">
        <v>1.4547740899999999</v>
      </c>
      <c r="T91" s="131">
        <v>4.9994178500000004</v>
      </c>
      <c r="U91" s="131"/>
      <c r="V91" s="131"/>
    </row>
    <row r="92" spans="1:22" hidden="1" outlineLevel="1">
      <c r="A92" s="9">
        <v>43009</v>
      </c>
      <c r="B92" s="131">
        <v>2385.40471505</v>
      </c>
      <c r="C92" s="131">
        <v>778.63462932999994</v>
      </c>
      <c r="D92" s="131">
        <v>3.6953486400000002</v>
      </c>
      <c r="E92" s="131">
        <v>775.61177772000008</v>
      </c>
      <c r="F92" s="131">
        <v>59.886801090000006</v>
      </c>
      <c r="G92" s="131">
        <v>23.641544670000002</v>
      </c>
      <c r="H92" s="131">
        <v>106.96056785</v>
      </c>
      <c r="I92" s="131">
        <v>385.90947777999992</v>
      </c>
      <c r="J92" s="131">
        <v>54.872887290000008</v>
      </c>
      <c r="K92" s="131">
        <v>3.3836460100000001</v>
      </c>
      <c r="L92" s="131">
        <v>23.104729709999997</v>
      </c>
      <c r="M92" s="167" t="s">
        <v>191</v>
      </c>
      <c r="N92" s="131">
        <v>25.885868139999999</v>
      </c>
      <c r="O92" s="131">
        <v>106.86615154</v>
      </c>
      <c r="P92" s="131">
        <v>14.568036129999999</v>
      </c>
      <c r="Q92" s="131">
        <v>13.16250559</v>
      </c>
      <c r="R92" s="131">
        <v>3.0524882499999997</v>
      </c>
      <c r="S92" s="131">
        <v>1.63728827</v>
      </c>
      <c r="T92" s="131">
        <v>4.5309670400000002</v>
      </c>
      <c r="U92" s="131"/>
      <c r="V92" s="131"/>
    </row>
    <row r="93" spans="1:22" hidden="1" outlineLevel="1">
      <c r="A93" s="9">
        <v>43040</v>
      </c>
      <c r="B93" s="131">
        <v>2292.27615001</v>
      </c>
      <c r="C93" s="131">
        <v>771.82955894999986</v>
      </c>
      <c r="D93" s="131">
        <v>6.4523417199999997</v>
      </c>
      <c r="E93" s="131">
        <v>664.44207755000002</v>
      </c>
      <c r="F93" s="131">
        <v>140.17423324999999</v>
      </c>
      <c r="G93" s="131">
        <v>20.566415320000001</v>
      </c>
      <c r="H93" s="131">
        <v>102.66142038000001</v>
      </c>
      <c r="I93" s="131">
        <v>309.54161395999995</v>
      </c>
      <c r="J93" s="131">
        <v>74.674921970000014</v>
      </c>
      <c r="K93" s="131">
        <v>3.65988135</v>
      </c>
      <c r="L93" s="131">
        <v>22.64924976</v>
      </c>
      <c r="M93" s="167" t="s">
        <v>191</v>
      </c>
      <c r="N93" s="131">
        <v>24.971863990000003</v>
      </c>
      <c r="O93" s="131">
        <v>108.72378260000002</v>
      </c>
      <c r="P93" s="131">
        <v>15.02820309</v>
      </c>
      <c r="Q93" s="131">
        <v>17.447518899999999</v>
      </c>
      <c r="R93" s="131">
        <v>3.4587168499999996</v>
      </c>
      <c r="S93" s="131">
        <v>1.5018007799999999</v>
      </c>
      <c r="T93" s="131">
        <v>4.4925495899999994</v>
      </c>
      <c r="U93" s="131"/>
      <c r="V93" s="131"/>
    </row>
    <row r="94" spans="1:22" hidden="1" outlineLevel="1">
      <c r="A94" s="9">
        <v>43070</v>
      </c>
      <c r="B94" s="131">
        <v>2472.7469534999996</v>
      </c>
      <c r="C94" s="131">
        <v>702.02914584999996</v>
      </c>
      <c r="D94" s="131">
        <v>2.8547645500000001</v>
      </c>
      <c r="E94" s="131">
        <v>837.61975323000001</v>
      </c>
      <c r="F94" s="131">
        <v>152.67176319000001</v>
      </c>
      <c r="G94" s="131">
        <v>17.32277556</v>
      </c>
      <c r="H94" s="131">
        <v>152.04730679999997</v>
      </c>
      <c r="I94" s="131">
        <v>308.91284332999999</v>
      </c>
      <c r="J94" s="131">
        <v>80.278037810000001</v>
      </c>
      <c r="K94" s="131">
        <v>3.6604436800000002</v>
      </c>
      <c r="L94" s="131">
        <v>23.11006501</v>
      </c>
      <c r="M94" s="167" t="s">
        <v>191</v>
      </c>
      <c r="N94" s="131">
        <v>24.634537499999997</v>
      </c>
      <c r="O94" s="131">
        <v>124.63698981</v>
      </c>
      <c r="P94" s="131">
        <v>17.952843029999997</v>
      </c>
      <c r="Q94" s="131">
        <v>16.994845990000002</v>
      </c>
      <c r="R94" s="131">
        <v>1.9499205900000001</v>
      </c>
      <c r="S94" s="131">
        <v>1.6384556699999999</v>
      </c>
      <c r="T94" s="131">
        <v>4.4324619000000007</v>
      </c>
      <c r="U94" s="131"/>
      <c r="V94" s="131"/>
    </row>
    <row r="95" spans="1:22" hidden="1" outlineLevel="1">
      <c r="A95" s="9">
        <v>43101</v>
      </c>
      <c r="B95" s="131">
        <v>2356.39630382</v>
      </c>
      <c r="C95" s="131">
        <v>786.87000864000004</v>
      </c>
      <c r="D95" s="131">
        <v>4.558549890000001</v>
      </c>
      <c r="E95" s="131">
        <v>812.80531983999992</v>
      </c>
      <c r="F95" s="131">
        <v>98.885248310000009</v>
      </c>
      <c r="G95" s="131">
        <v>21.177552970000001</v>
      </c>
      <c r="H95" s="131">
        <v>110.9922462</v>
      </c>
      <c r="I95" s="131">
        <v>257.78639634000001</v>
      </c>
      <c r="J95" s="131">
        <v>48.629293149999995</v>
      </c>
      <c r="K95" s="131">
        <v>4.9082531100000013</v>
      </c>
      <c r="L95" s="131">
        <v>26.379061479999997</v>
      </c>
      <c r="M95" s="167" t="s">
        <v>191</v>
      </c>
      <c r="N95" s="131">
        <v>25.134785389999998</v>
      </c>
      <c r="O95" s="131">
        <v>117.56753875000001</v>
      </c>
      <c r="P95" s="131">
        <v>14.319168560000003</v>
      </c>
      <c r="Q95" s="131">
        <v>17.60412388</v>
      </c>
      <c r="R95" s="131">
        <v>2.8081174400000002</v>
      </c>
      <c r="S95" s="131">
        <v>2.2391990600000002</v>
      </c>
      <c r="T95" s="131">
        <v>3.7314408100000001</v>
      </c>
      <c r="U95" s="131"/>
      <c r="V95" s="131"/>
    </row>
    <row r="96" spans="1:22" hidden="1" outlineLevel="1">
      <c r="A96" s="9">
        <v>43132</v>
      </c>
      <c r="B96" s="131">
        <v>2360.6188236299995</v>
      </c>
      <c r="C96" s="131">
        <v>809.44741084000009</v>
      </c>
      <c r="D96" s="131">
        <v>3.8731193500000005</v>
      </c>
      <c r="E96" s="131">
        <v>596.87657966000006</v>
      </c>
      <c r="F96" s="131">
        <v>117.9466587</v>
      </c>
      <c r="G96" s="131">
        <v>13.17184926</v>
      </c>
      <c r="H96" s="131">
        <v>94.962459609999996</v>
      </c>
      <c r="I96" s="131">
        <v>444.25590781</v>
      </c>
      <c r="J96" s="131">
        <v>44.831051350000003</v>
      </c>
      <c r="K96" s="131">
        <v>2.5580406099999995</v>
      </c>
      <c r="L96" s="131">
        <v>24.889149119999999</v>
      </c>
      <c r="M96" s="167" t="s">
        <v>191</v>
      </c>
      <c r="N96" s="131">
        <v>27.737560180000003</v>
      </c>
      <c r="O96" s="131">
        <v>118.19058178999998</v>
      </c>
      <c r="P96" s="131">
        <v>33.837969279999996</v>
      </c>
      <c r="Q96" s="131">
        <v>18.909537749999998</v>
      </c>
      <c r="R96" s="131">
        <v>2.7642341799999999</v>
      </c>
      <c r="S96" s="131">
        <v>1.9893954000000003</v>
      </c>
      <c r="T96" s="131">
        <v>4.3773187400000007</v>
      </c>
      <c r="U96" s="131"/>
      <c r="V96" s="131"/>
    </row>
    <row r="97" spans="1:22" hidden="1" outlineLevel="1">
      <c r="A97" s="9">
        <v>43160</v>
      </c>
      <c r="B97" s="131">
        <v>2389.0676622700003</v>
      </c>
      <c r="C97" s="131">
        <v>885.65503388999991</v>
      </c>
      <c r="D97" s="131">
        <v>6.0250277400000005</v>
      </c>
      <c r="E97" s="131">
        <v>597.00837103000003</v>
      </c>
      <c r="F97" s="131">
        <v>194.63330107000002</v>
      </c>
      <c r="G97" s="131">
        <v>13.667993259999999</v>
      </c>
      <c r="H97" s="131">
        <v>103.54719408999999</v>
      </c>
      <c r="I97" s="131">
        <v>322.56769709000002</v>
      </c>
      <c r="J97" s="131">
        <v>46.429536319999997</v>
      </c>
      <c r="K97" s="131">
        <v>2.5850213799999997</v>
      </c>
      <c r="L97" s="131">
        <v>26.250960240000001</v>
      </c>
      <c r="M97" s="167" t="s">
        <v>191</v>
      </c>
      <c r="N97" s="131">
        <v>25.435749529999999</v>
      </c>
      <c r="O97" s="131">
        <v>117.56349311999999</v>
      </c>
      <c r="P97" s="131">
        <v>18.854212859999997</v>
      </c>
      <c r="Q97" s="131">
        <v>20.43905771</v>
      </c>
      <c r="R97" s="131">
        <v>2.40005004</v>
      </c>
      <c r="S97" s="131">
        <v>1.9636791099999997</v>
      </c>
      <c r="T97" s="131">
        <v>4.0412837900000005</v>
      </c>
      <c r="U97" s="131"/>
      <c r="V97" s="131"/>
    </row>
    <row r="98" spans="1:22" hidden="1" outlineLevel="1">
      <c r="A98" s="9">
        <v>43191</v>
      </c>
      <c r="B98" s="131">
        <v>2457.5184467500003</v>
      </c>
      <c r="C98" s="131">
        <v>964.21480214999997</v>
      </c>
      <c r="D98" s="131">
        <v>2.3422948899999998</v>
      </c>
      <c r="E98" s="131">
        <v>634.78097336000008</v>
      </c>
      <c r="F98" s="131">
        <v>142.82944445000001</v>
      </c>
      <c r="G98" s="131">
        <v>14.125254219999999</v>
      </c>
      <c r="H98" s="131">
        <v>96.524596779999996</v>
      </c>
      <c r="I98" s="131">
        <v>312.79892575000002</v>
      </c>
      <c r="J98" s="131">
        <v>50.200279379999998</v>
      </c>
      <c r="K98" s="131">
        <v>2.4196541200000001</v>
      </c>
      <c r="L98" s="131">
        <v>26.720918739999998</v>
      </c>
      <c r="M98" s="167" t="s">
        <v>191</v>
      </c>
      <c r="N98" s="131">
        <v>42.480605929999996</v>
      </c>
      <c r="O98" s="131">
        <v>114.62388993000002</v>
      </c>
      <c r="P98" s="131">
        <v>19.163068029999998</v>
      </c>
      <c r="Q98" s="131">
        <v>22.80146234</v>
      </c>
      <c r="R98" s="131">
        <v>2.3522902500000002</v>
      </c>
      <c r="S98" s="131">
        <v>4.8882834499999994</v>
      </c>
      <c r="T98" s="131">
        <v>4.2517029800000001</v>
      </c>
      <c r="U98" s="131"/>
      <c r="V98" s="131"/>
    </row>
    <row r="99" spans="1:22" hidden="1" outlineLevel="1">
      <c r="A99" s="9">
        <v>43221</v>
      </c>
      <c r="B99" s="131">
        <v>2391.1947705599996</v>
      </c>
      <c r="C99" s="131">
        <v>957.34488708000003</v>
      </c>
      <c r="D99" s="131">
        <v>6.0996442499999999</v>
      </c>
      <c r="E99" s="131">
        <v>632.87253947999989</v>
      </c>
      <c r="F99" s="131">
        <v>95.620671939999994</v>
      </c>
      <c r="G99" s="131">
        <v>22.348873600000001</v>
      </c>
      <c r="H99" s="131">
        <v>100.07335498999998</v>
      </c>
      <c r="I99" s="131">
        <v>298.08884330000001</v>
      </c>
      <c r="J99" s="131">
        <v>42.359260509999999</v>
      </c>
      <c r="K99" s="131">
        <v>3.7336752299999998</v>
      </c>
      <c r="L99" s="131">
        <v>27.247081510000001</v>
      </c>
      <c r="M99" s="167" t="s">
        <v>191</v>
      </c>
      <c r="N99" s="131">
        <v>42.115216650000001</v>
      </c>
      <c r="O99" s="131">
        <v>107.92697737</v>
      </c>
      <c r="P99" s="131">
        <v>18.606526170000002</v>
      </c>
      <c r="Q99" s="131">
        <v>23.89255455</v>
      </c>
      <c r="R99" s="131">
        <v>3.37943864</v>
      </c>
      <c r="S99" s="131">
        <v>4.7093311099999999</v>
      </c>
      <c r="T99" s="131">
        <v>4.7758941799999999</v>
      </c>
      <c r="U99" s="131"/>
      <c r="V99" s="131"/>
    </row>
    <row r="100" spans="1:22" hidden="1" outlineLevel="1">
      <c r="A100" s="9">
        <v>43252</v>
      </c>
      <c r="B100" s="131">
        <v>2346.8477498400002</v>
      </c>
      <c r="C100" s="131">
        <v>921.32875480999996</v>
      </c>
      <c r="D100" s="131">
        <v>6.7374151700000002</v>
      </c>
      <c r="E100" s="131">
        <v>559.00010304000011</v>
      </c>
      <c r="F100" s="131">
        <v>74.36020477000001</v>
      </c>
      <c r="G100" s="131">
        <v>17.744748379999997</v>
      </c>
      <c r="H100" s="131">
        <v>104.94367444</v>
      </c>
      <c r="I100" s="131">
        <v>379.25745093</v>
      </c>
      <c r="J100" s="131">
        <v>36.144319469999999</v>
      </c>
      <c r="K100" s="131">
        <v>5.2255484200000009</v>
      </c>
      <c r="L100" s="131">
        <v>27.934954019999999</v>
      </c>
      <c r="M100" s="167" t="s">
        <v>191</v>
      </c>
      <c r="N100" s="131">
        <v>43.191147789999995</v>
      </c>
      <c r="O100" s="131">
        <v>114.23663633000001</v>
      </c>
      <c r="P100" s="131">
        <v>26.070840440000001</v>
      </c>
      <c r="Q100" s="131">
        <v>17.591277099999999</v>
      </c>
      <c r="R100" s="131">
        <v>4.8028130899999999</v>
      </c>
      <c r="S100" s="131">
        <v>4.89121965</v>
      </c>
      <c r="T100" s="131">
        <v>3.3866419900000002</v>
      </c>
      <c r="U100" s="131"/>
      <c r="V100" s="131"/>
    </row>
    <row r="101" spans="1:22" hidden="1" outlineLevel="1">
      <c r="A101" s="9">
        <v>43282</v>
      </c>
      <c r="B101" s="131">
        <v>2211.8630439500002</v>
      </c>
      <c r="C101" s="131">
        <v>862.01657599000009</v>
      </c>
      <c r="D101" s="131">
        <v>5.3966997500000007</v>
      </c>
      <c r="E101" s="131">
        <v>570.53089652000006</v>
      </c>
      <c r="F101" s="131">
        <v>62.906975430000003</v>
      </c>
      <c r="G101" s="131">
        <v>15.44512973</v>
      </c>
      <c r="H101" s="131">
        <v>114.52536585</v>
      </c>
      <c r="I101" s="131">
        <v>301.66134198999998</v>
      </c>
      <c r="J101" s="131">
        <v>31.735339380000003</v>
      </c>
      <c r="K101" s="131">
        <v>4.6825356899999999</v>
      </c>
      <c r="L101" s="131">
        <v>28.376185199999998</v>
      </c>
      <c r="M101" s="167" t="s">
        <v>191</v>
      </c>
      <c r="N101" s="131">
        <v>43.476022530000002</v>
      </c>
      <c r="O101" s="131">
        <v>120.3899875</v>
      </c>
      <c r="P101" s="131">
        <v>23.114242340000001</v>
      </c>
      <c r="Q101" s="131">
        <v>12.12733162</v>
      </c>
      <c r="R101" s="131">
        <v>5.6698768599999987</v>
      </c>
      <c r="S101" s="131">
        <v>5.1263690999999998</v>
      </c>
      <c r="T101" s="131">
        <v>4.6821684699999997</v>
      </c>
      <c r="U101" s="131"/>
      <c r="V101" s="131"/>
    </row>
    <row r="102" spans="1:22" hidden="1" outlineLevel="1">
      <c r="A102" s="9">
        <v>43313</v>
      </c>
      <c r="B102" s="131">
        <v>2325.3384414099996</v>
      </c>
      <c r="C102" s="131">
        <v>881.51691268000002</v>
      </c>
      <c r="D102" s="131">
        <v>5.78712158</v>
      </c>
      <c r="E102" s="131">
        <v>678.64214171000003</v>
      </c>
      <c r="F102" s="131">
        <v>57.291253750000003</v>
      </c>
      <c r="G102" s="131">
        <v>15.09727122</v>
      </c>
      <c r="H102" s="131">
        <v>101.06155914</v>
      </c>
      <c r="I102" s="131">
        <v>286.72135118</v>
      </c>
      <c r="J102" s="131">
        <v>51.842546590000005</v>
      </c>
      <c r="K102" s="131">
        <v>2.20836079</v>
      </c>
      <c r="L102" s="131">
        <v>27.66142713</v>
      </c>
      <c r="M102" s="167" t="s">
        <v>191</v>
      </c>
      <c r="N102" s="131">
        <v>45.21816098</v>
      </c>
      <c r="O102" s="131">
        <v>109.76286975999999</v>
      </c>
      <c r="P102" s="131">
        <v>37.103897199999999</v>
      </c>
      <c r="Q102" s="131">
        <v>11.91778362</v>
      </c>
      <c r="R102" s="131">
        <v>4.1104242000000006</v>
      </c>
      <c r="S102" s="131">
        <v>4.9431339599999999</v>
      </c>
      <c r="T102" s="131">
        <v>4.4522259199999992</v>
      </c>
      <c r="U102" s="131"/>
      <c r="V102" s="131"/>
    </row>
    <row r="103" spans="1:22" hidden="1" outlineLevel="1">
      <c r="A103" s="9">
        <v>43344</v>
      </c>
      <c r="B103" s="131">
        <v>2594.1820324500004</v>
      </c>
      <c r="C103" s="131">
        <v>873.29991857000005</v>
      </c>
      <c r="D103" s="131">
        <v>3.0939071300000003</v>
      </c>
      <c r="E103" s="131">
        <v>726.74066117999996</v>
      </c>
      <c r="F103" s="131">
        <v>44.51397214</v>
      </c>
      <c r="G103" s="131">
        <v>15.663139260000001</v>
      </c>
      <c r="H103" s="131">
        <v>104.99934845</v>
      </c>
      <c r="I103" s="131">
        <v>526.65083764000008</v>
      </c>
      <c r="J103" s="131">
        <v>49.055042950000008</v>
      </c>
      <c r="K103" s="131">
        <v>2.6222973199999999</v>
      </c>
      <c r="L103" s="131">
        <v>27.244683779999999</v>
      </c>
      <c r="M103" s="167" t="s">
        <v>191</v>
      </c>
      <c r="N103" s="131">
        <v>40.459534340000005</v>
      </c>
      <c r="O103" s="131">
        <v>129.52427899</v>
      </c>
      <c r="P103" s="131">
        <v>23.26936667</v>
      </c>
      <c r="Q103" s="131">
        <v>13.104117479999999</v>
      </c>
      <c r="R103" s="131">
        <v>4.7518203200000002</v>
      </c>
      <c r="S103" s="131">
        <v>4.45346931</v>
      </c>
      <c r="T103" s="131">
        <v>4.7356369200000001</v>
      </c>
      <c r="U103" s="131"/>
      <c r="V103" s="131"/>
    </row>
    <row r="104" spans="1:22" hidden="1" outlineLevel="1">
      <c r="A104" s="9">
        <v>43374</v>
      </c>
      <c r="B104" s="131">
        <v>2519.3831737999999</v>
      </c>
      <c r="C104" s="131">
        <v>801.56966475000013</v>
      </c>
      <c r="D104" s="131">
        <v>4.74313742</v>
      </c>
      <c r="E104" s="131">
        <v>769.60649931</v>
      </c>
      <c r="F104" s="131">
        <v>64.271467869999995</v>
      </c>
      <c r="G104" s="131">
        <v>24.389816690000004</v>
      </c>
      <c r="H104" s="131">
        <v>117.22322448</v>
      </c>
      <c r="I104" s="131">
        <v>428.20021717999998</v>
      </c>
      <c r="J104" s="131">
        <v>67.216068759999999</v>
      </c>
      <c r="K104" s="131">
        <v>4.1543178699999999</v>
      </c>
      <c r="L104" s="131">
        <v>28.07360341</v>
      </c>
      <c r="M104" s="167" t="s">
        <v>191</v>
      </c>
      <c r="N104" s="131">
        <v>32.950419240000002</v>
      </c>
      <c r="O104" s="131">
        <v>121.42344682000001</v>
      </c>
      <c r="P104" s="131">
        <v>22.030961319999999</v>
      </c>
      <c r="Q104" s="131">
        <v>10.94322951</v>
      </c>
      <c r="R104" s="131">
        <v>12.7375829</v>
      </c>
      <c r="S104" s="131">
        <v>3.2886317700000003</v>
      </c>
      <c r="T104" s="131">
        <v>6.5608845000000002</v>
      </c>
      <c r="U104" s="131"/>
      <c r="V104" s="131"/>
    </row>
    <row r="105" spans="1:22" hidden="1" outlineLevel="1">
      <c r="A105" s="9">
        <v>43405</v>
      </c>
      <c r="B105" s="131">
        <v>2374.2295370799998</v>
      </c>
      <c r="C105" s="131">
        <v>774.29147126999999</v>
      </c>
      <c r="D105" s="131">
        <v>5.6686560200000002</v>
      </c>
      <c r="E105" s="131">
        <v>739.36461914999995</v>
      </c>
      <c r="F105" s="131">
        <v>33.601773780000002</v>
      </c>
      <c r="G105" s="131">
        <v>17.85502486</v>
      </c>
      <c r="H105" s="131">
        <v>120.15626076000001</v>
      </c>
      <c r="I105" s="131">
        <v>390.34769804000001</v>
      </c>
      <c r="J105" s="131">
        <v>55.253757839999999</v>
      </c>
      <c r="K105" s="131">
        <v>2.6038811599999998</v>
      </c>
      <c r="L105" s="131">
        <v>28.720553190000004</v>
      </c>
      <c r="M105" s="167" t="s">
        <v>191</v>
      </c>
      <c r="N105" s="131">
        <v>32.235677389999999</v>
      </c>
      <c r="O105" s="131">
        <v>117.02549656000001</v>
      </c>
      <c r="P105" s="131">
        <v>20.90797675</v>
      </c>
      <c r="Q105" s="131">
        <v>10.728696190000001</v>
      </c>
      <c r="R105" s="131">
        <v>16.017118459999999</v>
      </c>
      <c r="S105" s="131">
        <v>2.1840892399999996</v>
      </c>
      <c r="T105" s="131">
        <v>7.2667864199999999</v>
      </c>
      <c r="U105" s="131"/>
      <c r="V105" s="131"/>
    </row>
    <row r="106" spans="1:22" hidden="1" outlineLevel="1">
      <c r="A106" s="9">
        <v>43435</v>
      </c>
      <c r="B106" s="131">
        <v>2768.3388118799994</v>
      </c>
      <c r="C106" s="131">
        <v>753.52535377000004</v>
      </c>
      <c r="D106" s="131">
        <v>2.9598297800000002</v>
      </c>
      <c r="E106" s="131">
        <v>866.97429549999993</v>
      </c>
      <c r="F106" s="131">
        <v>77.478015220000003</v>
      </c>
      <c r="G106" s="131">
        <v>11.50966163</v>
      </c>
      <c r="H106" s="131">
        <v>185.51134004000002</v>
      </c>
      <c r="I106" s="131">
        <v>550.60502049999991</v>
      </c>
      <c r="J106" s="131">
        <v>60.516150199999998</v>
      </c>
      <c r="K106" s="131">
        <v>4.4818162599999996</v>
      </c>
      <c r="L106" s="131">
        <v>29.662532500000001</v>
      </c>
      <c r="M106" s="167" t="s">
        <v>191</v>
      </c>
      <c r="N106" s="131">
        <v>32.617206889999999</v>
      </c>
      <c r="O106" s="131">
        <v>132.32211598999999</v>
      </c>
      <c r="P106" s="131">
        <v>23.571636399999999</v>
      </c>
      <c r="Q106" s="131">
        <v>11.351220189999999</v>
      </c>
      <c r="R106" s="131">
        <v>14.4429935</v>
      </c>
      <c r="S106" s="131">
        <v>2.7772357400000001</v>
      </c>
      <c r="T106" s="131">
        <v>8.0323877699999997</v>
      </c>
      <c r="U106" s="131"/>
      <c r="V106" s="131"/>
    </row>
    <row r="107" spans="1:22" hidden="1" outlineLevel="1">
      <c r="A107" s="9">
        <v>43466</v>
      </c>
      <c r="B107" s="131">
        <v>2534.4565754399991</v>
      </c>
      <c r="C107" s="131">
        <v>796.05091368000001</v>
      </c>
      <c r="D107" s="131">
        <v>3.85464502</v>
      </c>
      <c r="E107" s="131">
        <v>768.69782936000001</v>
      </c>
      <c r="F107" s="131">
        <v>65.639584779999993</v>
      </c>
      <c r="G107" s="131">
        <v>11.4226397</v>
      </c>
      <c r="H107" s="131">
        <v>141.67940998</v>
      </c>
      <c r="I107" s="131">
        <v>412.26892775000005</v>
      </c>
      <c r="J107" s="131">
        <v>59.073249320000002</v>
      </c>
      <c r="K107" s="131">
        <v>5.7806853699999996</v>
      </c>
      <c r="L107" s="131">
        <v>26.656533829999997</v>
      </c>
      <c r="M107" s="167" t="s">
        <v>191</v>
      </c>
      <c r="N107" s="131">
        <v>33.427001250000004</v>
      </c>
      <c r="O107" s="131">
        <v>130.38461889999999</v>
      </c>
      <c r="P107" s="131">
        <v>22.169075219999996</v>
      </c>
      <c r="Q107" s="131">
        <v>11.00630658</v>
      </c>
      <c r="R107" s="131">
        <v>34.021291390000002</v>
      </c>
      <c r="S107" s="131">
        <v>5.5422296199999996</v>
      </c>
      <c r="T107" s="131">
        <v>6.7816336900000005</v>
      </c>
      <c r="U107" s="131"/>
      <c r="V107" s="131"/>
    </row>
    <row r="108" spans="1:22" hidden="1" outlineLevel="1">
      <c r="A108" s="9">
        <v>43497</v>
      </c>
      <c r="B108" s="131">
        <v>2689.1907884899997</v>
      </c>
      <c r="C108" s="131">
        <v>809.83823717999996</v>
      </c>
      <c r="D108" s="131">
        <v>2.7148963800000003</v>
      </c>
      <c r="E108" s="131">
        <v>747.80481569999995</v>
      </c>
      <c r="F108" s="131">
        <v>106.72485248000001</v>
      </c>
      <c r="G108" s="131">
        <v>12.421887120000001</v>
      </c>
      <c r="H108" s="131">
        <v>119.72185604999999</v>
      </c>
      <c r="I108" s="131">
        <v>568.00039048999997</v>
      </c>
      <c r="J108" s="131">
        <v>60.267372669999993</v>
      </c>
      <c r="K108" s="131">
        <v>4.3833967900000008</v>
      </c>
      <c r="L108" s="131">
        <v>29.349195900000002</v>
      </c>
      <c r="M108" s="167" t="s">
        <v>191</v>
      </c>
      <c r="N108" s="131">
        <v>31.586894560000001</v>
      </c>
      <c r="O108" s="131">
        <v>120.54675177000001</v>
      </c>
      <c r="P108" s="131">
        <v>19.305256379999999</v>
      </c>
      <c r="Q108" s="131">
        <v>10.6405169</v>
      </c>
      <c r="R108" s="131">
        <v>37.710560039999997</v>
      </c>
      <c r="S108" s="131">
        <v>3.4282842499999999</v>
      </c>
      <c r="T108" s="131">
        <v>4.7456238300000004</v>
      </c>
      <c r="U108" s="131"/>
      <c r="V108" s="131"/>
    </row>
    <row r="109" spans="1:22" hidden="1" outlineLevel="1">
      <c r="A109" s="9">
        <v>43525</v>
      </c>
      <c r="B109" s="131">
        <v>2709.4318121199999</v>
      </c>
      <c r="C109" s="131">
        <v>801.58021104000011</v>
      </c>
      <c r="D109" s="131">
        <v>4.6074846699999998</v>
      </c>
      <c r="E109" s="131">
        <v>736.79365481000013</v>
      </c>
      <c r="F109" s="131">
        <v>121.73834124</v>
      </c>
      <c r="G109" s="131">
        <v>14.354456069999999</v>
      </c>
      <c r="H109" s="131">
        <v>95.445904850000005</v>
      </c>
      <c r="I109" s="131">
        <v>563.27175242999999</v>
      </c>
      <c r="J109" s="131">
        <v>106.49752307999998</v>
      </c>
      <c r="K109" s="131">
        <v>4.8964650999999995</v>
      </c>
      <c r="L109" s="131">
        <v>30.04477889</v>
      </c>
      <c r="M109" s="167" t="s">
        <v>191</v>
      </c>
      <c r="N109" s="131">
        <v>27.296348529999999</v>
      </c>
      <c r="O109" s="131">
        <v>122.34039326999999</v>
      </c>
      <c r="P109" s="131">
        <v>17.847084880000001</v>
      </c>
      <c r="Q109" s="131">
        <v>9.9917301999999992</v>
      </c>
      <c r="R109" s="131">
        <v>43.915134690000009</v>
      </c>
      <c r="S109" s="131">
        <v>3.3278870899999999</v>
      </c>
      <c r="T109" s="131">
        <v>5.4826612800000012</v>
      </c>
      <c r="U109" s="131"/>
      <c r="V109" s="131"/>
    </row>
    <row r="110" spans="1:22" hidden="1" outlineLevel="1">
      <c r="A110" s="9">
        <v>43556</v>
      </c>
      <c r="B110" s="131">
        <v>2748.5712507100002</v>
      </c>
      <c r="C110" s="131">
        <v>915.80350983999995</v>
      </c>
      <c r="D110" s="131">
        <v>2.2616198299999999</v>
      </c>
      <c r="E110" s="131">
        <v>733.23324230999992</v>
      </c>
      <c r="F110" s="131">
        <v>111.13012252999999</v>
      </c>
      <c r="G110" s="131">
        <v>16.226205929999999</v>
      </c>
      <c r="H110" s="131">
        <v>99.547652069999984</v>
      </c>
      <c r="I110" s="131">
        <v>544.72471010000004</v>
      </c>
      <c r="J110" s="131">
        <v>54.340066</v>
      </c>
      <c r="K110" s="131">
        <v>3.3880763299999996</v>
      </c>
      <c r="L110" s="131">
        <v>31.713829100000002</v>
      </c>
      <c r="M110" s="167" t="s">
        <v>191</v>
      </c>
      <c r="N110" s="131">
        <v>27.968824909999999</v>
      </c>
      <c r="O110" s="131">
        <v>129.60492287</v>
      </c>
      <c r="P110" s="131">
        <v>17.68592692</v>
      </c>
      <c r="Q110" s="131">
        <v>9.3031745699999995</v>
      </c>
      <c r="R110" s="131">
        <v>44.191177119999992</v>
      </c>
      <c r="S110" s="131">
        <v>3.2248701500000001</v>
      </c>
      <c r="T110" s="131">
        <v>4.2233201300000003</v>
      </c>
      <c r="U110" s="131"/>
      <c r="V110" s="131"/>
    </row>
    <row r="111" spans="1:22" hidden="1" outlineLevel="1">
      <c r="A111" s="9">
        <v>43586</v>
      </c>
      <c r="B111" s="131">
        <v>2641.5410941</v>
      </c>
      <c r="C111" s="131">
        <v>1031.40772225</v>
      </c>
      <c r="D111" s="131">
        <v>5.1534825299999998</v>
      </c>
      <c r="E111" s="131">
        <v>628.10315197</v>
      </c>
      <c r="F111" s="131">
        <v>118.44687603999999</v>
      </c>
      <c r="G111" s="131">
        <v>18.659404169999998</v>
      </c>
      <c r="H111" s="131">
        <v>96.277960859999993</v>
      </c>
      <c r="I111" s="131">
        <v>403.38323514000001</v>
      </c>
      <c r="J111" s="131">
        <v>58.532679549999997</v>
      </c>
      <c r="K111" s="131">
        <v>3.5557822200000002</v>
      </c>
      <c r="L111" s="131">
        <v>30.637087189999999</v>
      </c>
      <c r="M111" s="167" t="s">
        <v>191</v>
      </c>
      <c r="N111" s="131">
        <v>38.41401329</v>
      </c>
      <c r="O111" s="131">
        <v>123.89738935999999</v>
      </c>
      <c r="P111" s="131">
        <v>21.127024530000003</v>
      </c>
      <c r="Q111" s="131">
        <v>10.012431769999999</v>
      </c>
      <c r="R111" s="131">
        <v>46.734529399999992</v>
      </c>
      <c r="S111" s="131">
        <v>3.2540621299999999</v>
      </c>
      <c r="T111" s="131">
        <v>3.9442616999999998</v>
      </c>
      <c r="U111" s="131"/>
      <c r="V111" s="131"/>
    </row>
    <row r="112" spans="1:22" hidden="1" outlineLevel="1">
      <c r="A112" s="9">
        <v>43617</v>
      </c>
      <c r="B112" s="131">
        <v>2748.4020361100002</v>
      </c>
      <c r="C112" s="131">
        <v>1097.3596763400001</v>
      </c>
      <c r="D112" s="131">
        <v>4.7142755000000003</v>
      </c>
      <c r="E112" s="131">
        <v>653.09577179000007</v>
      </c>
      <c r="F112" s="131">
        <v>172.13056464999997</v>
      </c>
      <c r="G112" s="131">
        <v>19.807569709999999</v>
      </c>
      <c r="H112" s="131">
        <v>115.54096817</v>
      </c>
      <c r="I112" s="131">
        <v>346.48074762999994</v>
      </c>
      <c r="J112" s="131">
        <v>42.234800549999996</v>
      </c>
      <c r="K112" s="131">
        <v>5.8961320900000009</v>
      </c>
      <c r="L112" s="131">
        <v>31.645651179999998</v>
      </c>
      <c r="M112" s="167" t="s">
        <v>191</v>
      </c>
      <c r="N112" s="131">
        <v>51.308639659999997</v>
      </c>
      <c r="O112" s="131">
        <v>121.15422878999999</v>
      </c>
      <c r="P112" s="131">
        <v>22.418791890000001</v>
      </c>
      <c r="Q112" s="131">
        <v>10.70372751</v>
      </c>
      <c r="R112" s="131">
        <v>46.330288209999999</v>
      </c>
      <c r="S112" s="131">
        <v>3.2524851399999997</v>
      </c>
      <c r="T112" s="131">
        <v>4.3277172999999998</v>
      </c>
      <c r="U112" s="131"/>
      <c r="V112" s="131"/>
    </row>
    <row r="113" spans="1:22" hidden="1" outlineLevel="1">
      <c r="A113" s="9">
        <v>43647</v>
      </c>
      <c r="B113" s="131">
        <v>2699.2176413600009</v>
      </c>
      <c r="C113" s="131">
        <v>1027.6737073699999</v>
      </c>
      <c r="D113" s="131">
        <v>6.9028696899999993</v>
      </c>
      <c r="E113" s="131">
        <v>788.16002041000002</v>
      </c>
      <c r="F113" s="131">
        <v>91.692631430000006</v>
      </c>
      <c r="G113" s="131">
        <v>20.739957439999998</v>
      </c>
      <c r="H113" s="131">
        <v>113.19663752</v>
      </c>
      <c r="I113" s="131">
        <v>289.89288508999999</v>
      </c>
      <c r="J113" s="131">
        <v>56.26865028000001</v>
      </c>
      <c r="K113" s="131">
        <v>8.2670381200000005</v>
      </c>
      <c r="L113" s="131">
        <v>35.934376019999995</v>
      </c>
      <c r="M113" s="167" t="s">
        <v>191</v>
      </c>
      <c r="N113" s="131">
        <v>44.900572489999995</v>
      </c>
      <c r="O113" s="131">
        <v>126.77320678999999</v>
      </c>
      <c r="P113" s="131">
        <v>21.03257073</v>
      </c>
      <c r="Q113" s="131">
        <v>10.904962380000001</v>
      </c>
      <c r="R113" s="131">
        <v>49.056529459999993</v>
      </c>
      <c r="S113" s="131">
        <v>2.9906258399999999</v>
      </c>
      <c r="T113" s="131">
        <v>4.8304003000000009</v>
      </c>
      <c r="U113" s="131"/>
      <c r="V113" s="131"/>
    </row>
    <row r="114" spans="1:22" hidden="1" outlineLevel="1">
      <c r="A114" s="9">
        <v>43678</v>
      </c>
      <c r="B114" s="131">
        <v>2822.6801432500001</v>
      </c>
      <c r="C114" s="131">
        <v>961.01877804000003</v>
      </c>
      <c r="D114" s="131">
        <v>6.7677750899999998</v>
      </c>
      <c r="E114" s="131">
        <v>793.72478642999999</v>
      </c>
      <c r="F114" s="131">
        <v>69.612524329999999</v>
      </c>
      <c r="G114" s="131">
        <v>18.5639848</v>
      </c>
      <c r="H114" s="131">
        <v>109.85802961</v>
      </c>
      <c r="I114" s="131">
        <v>501.65022457999999</v>
      </c>
      <c r="J114" s="131">
        <v>62.182243880000001</v>
      </c>
      <c r="K114" s="131">
        <v>4.2651093199999996</v>
      </c>
      <c r="L114" s="131">
        <v>36.413980719999998</v>
      </c>
      <c r="M114" s="167" t="s">
        <v>191</v>
      </c>
      <c r="N114" s="131">
        <v>39.10372933</v>
      </c>
      <c r="O114" s="131">
        <v>122.73318796000001</v>
      </c>
      <c r="P114" s="131">
        <v>22.284106379999997</v>
      </c>
      <c r="Q114" s="131">
        <v>9.9365880099999995</v>
      </c>
      <c r="R114" s="131">
        <v>56.043735860000005</v>
      </c>
      <c r="S114" s="131">
        <v>3.0075024899999998</v>
      </c>
      <c r="T114" s="131">
        <v>5.5138564199999998</v>
      </c>
      <c r="U114" s="131"/>
      <c r="V114" s="131"/>
    </row>
    <row r="115" spans="1:22" hidden="1" outlineLevel="1">
      <c r="A115" s="9">
        <v>43709</v>
      </c>
      <c r="B115" s="131">
        <v>2943.9842505800002</v>
      </c>
      <c r="C115" s="131">
        <v>1011.8816106399997</v>
      </c>
      <c r="D115" s="131">
        <v>6.8973617600000008</v>
      </c>
      <c r="E115" s="131">
        <v>802.36108669000009</v>
      </c>
      <c r="F115" s="131">
        <v>73.473363199999994</v>
      </c>
      <c r="G115" s="131">
        <v>18.360831509999997</v>
      </c>
      <c r="H115" s="131">
        <v>128.53327571999998</v>
      </c>
      <c r="I115" s="131">
        <v>569.3329330900001</v>
      </c>
      <c r="J115" s="131">
        <v>45.522495700000007</v>
      </c>
      <c r="K115" s="131">
        <v>3.3504138800000001</v>
      </c>
      <c r="L115" s="131">
        <v>33.438985389999999</v>
      </c>
      <c r="M115" s="167" t="s">
        <v>191</v>
      </c>
      <c r="N115" s="131">
        <v>29.739703880000004</v>
      </c>
      <c r="O115" s="131">
        <v>124.78617389</v>
      </c>
      <c r="P115" s="131">
        <v>21.071057150000001</v>
      </c>
      <c r="Q115" s="131">
        <v>9.3431057899999992</v>
      </c>
      <c r="R115" s="131">
        <v>58.85186740000001</v>
      </c>
      <c r="S115" s="131">
        <v>2.00307944</v>
      </c>
      <c r="T115" s="131">
        <v>5.0369054499999999</v>
      </c>
      <c r="U115" s="131"/>
      <c r="V115" s="131"/>
    </row>
    <row r="116" spans="1:22" hidden="1" outlineLevel="1">
      <c r="A116" s="9">
        <v>43739</v>
      </c>
      <c r="B116" s="131">
        <v>3030.8217376499997</v>
      </c>
      <c r="C116" s="131">
        <v>970.46364332999997</v>
      </c>
      <c r="D116" s="131">
        <v>7.1332689600000005</v>
      </c>
      <c r="E116" s="131">
        <v>930.84491337999998</v>
      </c>
      <c r="F116" s="131">
        <v>38.562910279999997</v>
      </c>
      <c r="G116" s="131">
        <v>20.078479959999999</v>
      </c>
      <c r="H116" s="131">
        <v>131.55707088</v>
      </c>
      <c r="I116" s="131">
        <v>573.94894115000011</v>
      </c>
      <c r="J116" s="131">
        <v>58.537826519999996</v>
      </c>
      <c r="K116" s="131">
        <v>4.3735770200000008</v>
      </c>
      <c r="L116" s="131">
        <v>34.280053219999999</v>
      </c>
      <c r="M116" s="167" t="s">
        <v>191</v>
      </c>
      <c r="N116" s="131">
        <v>31.24683104</v>
      </c>
      <c r="O116" s="131">
        <v>130.06049554000001</v>
      </c>
      <c r="P116" s="131">
        <v>19.086434610000001</v>
      </c>
      <c r="Q116" s="131">
        <v>8.8761669100000002</v>
      </c>
      <c r="R116" s="131">
        <v>65.058812950000004</v>
      </c>
      <c r="S116" s="131">
        <v>1.9942841900000001</v>
      </c>
      <c r="T116" s="131">
        <v>4.7180277099999994</v>
      </c>
      <c r="U116" s="131"/>
      <c r="V116" s="131"/>
    </row>
    <row r="117" spans="1:22" hidden="1" outlineLevel="1">
      <c r="A117" s="9">
        <v>43770</v>
      </c>
      <c r="B117" s="131">
        <v>2964.7984545699996</v>
      </c>
      <c r="C117" s="131">
        <v>1002.8822644200001</v>
      </c>
      <c r="D117" s="131">
        <v>6.1412875700000003</v>
      </c>
      <c r="E117" s="131">
        <v>807.58211471999994</v>
      </c>
      <c r="F117" s="131">
        <v>42.701109170000002</v>
      </c>
      <c r="G117" s="131">
        <v>12.296996399999999</v>
      </c>
      <c r="H117" s="131">
        <v>116.16322513999999</v>
      </c>
      <c r="I117" s="131">
        <v>610.8472015100001</v>
      </c>
      <c r="J117" s="131">
        <v>52.614913160000008</v>
      </c>
      <c r="K117" s="131">
        <v>3.6394125900000001</v>
      </c>
      <c r="L117" s="131">
        <v>33.922534800000001</v>
      </c>
      <c r="M117" s="167" t="s">
        <v>191</v>
      </c>
      <c r="N117" s="131">
        <v>31.622548520000002</v>
      </c>
      <c r="O117" s="131">
        <v>138.43712774000002</v>
      </c>
      <c r="P117" s="131">
        <v>20.133649350000002</v>
      </c>
      <c r="Q117" s="131">
        <v>8.9022035400000004</v>
      </c>
      <c r="R117" s="131">
        <v>69.51372988</v>
      </c>
      <c r="S117" s="131">
        <v>2.6162987900000001</v>
      </c>
      <c r="T117" s="131">
        <v>4.7818372699999996</v>
      </c>
      <c r="U117" s="131"/>
      <c r="V117" s="131"/>
    </row>
    <row r="118" spans="1:22" hidden="1" outlineLevel="1">
      <c r="A118" s="9">
        <v>43800</v>
      </c>
      <c r="B118" s="131">
        <v>3207.7156490099997</v>
      </c>
      <c r="C118" s="131">
        <v>1005.1330682200002</v>
      </c>
      <c r="D118" s="131">
        <v>5.0272983399999998</v>
      </c>
      <c r="E118" s="131">
        <v>921.90161733000002</v>
      </c>
      <c r="F118" s="131">
        <v>107.19056079000002</v>
      </c>
      <c r="G118" s="131">
        <v>14.629222909999999</v>
      </c>
      <c r="H118" s="131">
        <v>182.74146290999997</v>
      </c>
      <c r="I118" s="131">
        <v>534.68693099999996</v>
      </c>
      <c r="J118" s="131">
        <v>123.44385018000001</v>
      </c>
      <c r="K118" s="131">
        <v>3.2700554899999998</v>
      </c>
      <c r="L118" s="131">
        <v>32.874887560000005</v>
      </c>
      <c r="M118" s="167" t="s">
        <v>191</v>
      </c>
      <c r="N118" s="131">
        <v>33.13474617</v>
      </c>
      <c r="O118" s="131">
        <v>142.06509173000001</v>
      </c>
      <c r="P118" s="131">
        <v>23.245305779999999</v>
      </c>
      <c r="Q118" s="131">
        <v>9.2198818899999999</v>
      </c>
      <c r="R118" s="131">
        <v>57.150136539999991</v>
      </c>
      <c r="S118" s="131">
        <v>6.5647022100000001</v>
      </c>
      <c r="T118" s="131">
        <v>5.4368299599999999</v>
      </c>
      <c r="U118" s="131"/>
      <c r="V118" s="131"/>
    </row>
    <row r="119" spans="1:22" hidden="1" outlineLevel="1">
      <c r="A119" s="9">
        <v>43831</v>
      </c>
      <c r="B119" s="131">
        <v>2934.22190413</v>
      </c>
      <c r="C119" s="131">
        <v>936.82210201999999</v>
      </c>
      <c r="D119" s="131">
        <v>7.7807425600000002</v>
      </c>
      <c r="E119" s="131">
        <v>811.27721257000007</v>
      </c>
      <c r="F119" s="131">
        <v>129.25925808</v>
      </c>
      <c r="G119" s="131">
        <v>13.512876519999999</v>
      </c>
      <c r="H119" s="131">
        <v>129.39821762000003</v>
      </c>
      <c r="I119" s="131">
        <v>504.98183790999997</v>
      </c>
      <c r="J119" s="131">
        <v>79.277148999999994</v>
      </c>
      <c r="K119" s="131">
        <v>4.4731185600000005</v>
      </c>
      <c r="L119" s="131">
        <v>38.185748009999998</v>
      </c>
      <c r="M119" s="131">
        <v>1.004038E-2</v>
      </c>
      <c r="N119" s="131">
        <v>36.454153060000003</v>
      </c>
      <c r="O119" s="131">
        <v>125.73845177999999</v>
      </c>
      <c r="P119" s="131">
        <v>24.12110466</v>
      </c>
      <c r="Q119" s="131">
        <v>9.0914893699999997</v>
      </c>
      <c r="R119" s="131">
        <v>67.574202589999985</v>
      </c>
      <c r="S119" s="131">
        <v>3.9694625699999997</v>
      </c>
      <c r="T119" s="131">
        <v>12.294736870000001</v>
      </c>
      <c r="U119" s="131"/>
      <c r="V119" s="131"/>
    </row>
    <row r="120" spans="1:22" hidden="1" outlineLevel="1">
      <c r="A120" s="9">
        <v>43862</v>
      </c>
      <c r="B120" s="131">
        <v>3127.7199007100003</v>
      </c>
      <c r="C120" s="131">
        <v>1173.0079424700002</v>
      </c>
      <c r="D120" s="131">
        <v>8.0437076300000001</v>
      </c>
      <c r="E120" s="131">
        <v>771.39573428999984</v>
      </c>
      <c r="F120" s="131">
        <v>109.14913665000002</v>
      </c>
      <c r="G120" s="131">
        <v>13.514617689999998</v>
      </c>
      <c r="H120" s="131">
        <v>97.871400069999993</v>
      </c>
      <c r="I120" s="131">
        <v>574.7913824100001</v>
      </c>
      <c r="J120" s="131">
        <v>65.66001953</v>
      </c>
      <c r="K120" s="131">
        <v>4.3105536799999999</v>
      </c>
      <c r="L120" s="131">
        <v>36.076895770000007</v>
      </c>
      <c r="M120" s="131">
        <v>3.1792010000000002E-2</v>
      </c>
      <c r="N120" s="131">
        <v>35.720303720000004</v>
      </c>
      <c r="O120" s="131">
        <v>122.67459779999999</v>
      </c>
      <c r="P120" s="131">
        <v>21.115623830000001</v>
      </c>
      <c r="Q120" s="131">
        <v>8.7247271899999994</v>
      </c>
      <c r="R120" s="131">
        <v>71.529391849999996</v>
      </c>
      <c r="S120" s="131">
        <v>3.5561228599999999</v>
      </c>
      <c r="T120" s="131">
        <v>10.545951260000001</v>
      </c>
      <c r="U120" s="131"/>
      <c r="V120" s="131"/>
    </row>
    <row r="121" spans="1:22" hidden="1" outlineLevel="1">
      <c r="A121" s="9">
        <v>43891</v>
      </c>
      <c r="B121" s="131">
        <v>3685.1437069900003</v>
      </c>
      <c r="C121" s="131">
        <v>1468.7332751400004</v>
      </c>
      <c r="D121" s="131">
        <v>12.23687342</v>
      </c>
      <c r="E121" s="131">
        <v>890.92447427999991</v>
      </c>
      <c r="F121" s="131">
        <v>149.42351346000001</v>
      </c>
      <c r="G121" s="131">
        <v>17.565669909999997</v>
      </c>
      <c r="H121" s="131">
        <v>114.32173904999998</v>
      </c>
      <c r="I121" s="131">
        <v>659.42250532000003</v>
      </c>
      <c r="J121" s="131">
        <v>55.202056730000002</v>
      </c>
      <c r="K121" s="131">
        <v>4.3587614099999996</v>
      </c>
      <c r="L121" s="131">
        <v>35.449185659999998</v>
      </c>
      <c r="M121" s="131">
        <v>5.7594100000000004E-3</v>
      </c>
      <c r="N121" s="131">
        <v>33.466508840000003</v>
      </c>
      <c r="O121" s="131">
        <v>129.51342417999999</v>
      </c>
      <c r="P121" s="131">
        <v>23.211286640000001</v>
      </c>
      <c r="Q121" s="131">
        <v>9.718461379999999</v>
      </c>
      <c r="R121" s="131">
        <v>65.623182220000004</v>
      </c>
      <c r="S121" s="131">
        <v>3.17948977</v>
      </c>
      <c r="T121" s="131">
        <v>12.787540170000002</v>
      </c>
      <c r="U121" s="131"/>
      <c r="V121" s="131"/>
    </row>
    <row r="122" spans="1:22" hidden="1" outlineLevel="1">
      <c r="A122" s="9">
        <v>43922</v>
      </c>
      <c r="B122" s="131">
        <v>3773.32317143</v>
      </c>
      <c r="C122" s="131">
        <v>1614.85587508</v>
      </c>
      <c r="D122" s="131">
        <v>13.123749710000002</v>
      </c>
      <c r="E122" s="131">
        <v>924.94495501999995</v>
      </c>
      <c r="F122" s="131">
        <v>79.636910959999994</v>
      </c>
      <c r="G122" s="131">
        <v>16.82198451</v>
      </c>
      <c r="H122" s="131">
        <v>100.09620856000001</v>
      </c>
      <c r="I122" s="131">
        <v>607.01435644000003</v>
      </c>
      <c r="J122" s="131">
        <v>87.288021990000004</v>
      </c>
      <c r="K122" s="131">
        <v>4.6148431099999998</v>
      </c>
      <c r="L122" s="131">
        <v>36.424980759999997</v>
      </c>
      <c r="M122" s="131">
        <v>1.38444E-3</v>
      </c>
      <c r="N122" s="131">
        <v>31.29453255</v>
      </c>
      <c r="O122" s="131">
        <v>127.40735934999999</v>
      </c>
      <c r="P122" s="131">
        <v>22.801076169999998</v>
      </c>
      <c r="Q122" s="131">
        <v>8.9353873799999999</v>
      </c>
      <c r="R122" s="131">
        <v>84.857168059999992</v>
      </c>
      <c r="S122" s="131">
        <v>2.9400289399999995</v>
      </c>
      <c r="T122" s="131">
        <v>10.264348399999999</v>
      </c>
      <c r="U122" s="131"/>
      <c r="V122" s="131"/>
    </row>
    <row r="123" spans="1:22" hidden="1" outlineLevel="1">
      <c r="A123" s="9">
        <v>43952</v>
      </c>
      <c r="B123" s="131">
        <v>3563.6341812000001</v>
      </c>
      <c r="C123" s="131">
        <v>1562.1026243699998</v>
      </c>
      <c r="D123" s="131">
        <v>10.410463210000001</v>
      </c>
      <c r="E123" s="131">
        <v>953.82781929999999</v>
      </c>
      <c r="F123" s="131">
        <v>71.257900919999997</v>
      </c>
      <c r="G123" s="131">
        <v>18.734926090000002</v>
      </c>
      <c r="H123" s="131">
        <v>109.50476943999999</v>
      </c>
      <c r="I123" s="131">
        <v>406.63853599000004</v>
      </c>
      <c r="J123" s="131">
        <v>42.144546720000001</v>
      </c>
      <c r="K123" s="131">
        <v>3.5933288499999994</v>
      </c>
      <c r="L123" s="131">
        <v>34.464765290000003</v>
      </c>
      <c r="M123" s="131">
        <v>2.0180400000000001E-2</v>
      </c>
      <c r="N123" s="131">
        <v>30.458777480000002</v>
      </c>
      <c r="O123" s="131">
        <v>142.10529585</v>
      </c>
      <c r="P123" s="131">
        <v>24.358553809999997</v>
      </c>
      <c r="Q123" s="131">
        <v>8.966083600000001</v>
      </c>
      <c r="R123" s="131">
        <v>131.06942059000002</v>
      </c>
      <c r="S123" s="131">
        <v>2.8462320600000002</v>
      </c>
      <c r="T123" s="131">
        <v>11.12995723</v>
      </c>
      <c r="U123" s="131"/>
      <c r="V123" s="131"/>
    </row>
    <row r="124" spans="1:22" hidden="1" outlineLevel="1">
      <c r="A124" s="9">
        <v>43983</v>
      </c>
      <c r="B124" s="131">
        <v>3681.9124894300007</v>
      </c>
      <c r="C124" s="131">
        <v>1591.91107152</v>
      </c>
      <c r="D124" s="131">
        <v>8.4628955999999995</v>
      </c>
      <c r="E124" s="131">
        <v>978.90105922999987</v>
      </c>
      <c r="F124" s="131">
        <v>91.808093479999997</v>
      </c>
      <c r="G124" s="131">
        <v>18.381235789999998</v>
      </c>
      <c r="H124" s="131">
        <v>115.74049890000001</v>
      </c>
      <c r="I124" s="131">
        <v>439.01788174000001</v>
      </c>
      <c r="J124" s="131">
        <v>36.828592009999994</v>
      </c>
      <c r="K124" s="131">
        <v>4.9404629099999999</v>
      </c>
      <c r="L124" s="131">
        <v>35.360064030000004</v>
      </c>
      <c r="M124" s="131">
        <v>7.7365999999999997E-3</v>
      </c>
      <c r="N124" s="131">
        <v>34.192604109999998</v>
      </c>
      <c r="O124" s="131">
        <v>133.55506869999999</v>
      </c>
      <c r="P124" s="131">
        <v>24.11530406</v>
      </c>
      <c r="Q124" s="131">
        <v>9.3012531999999997</v>
      </c>
      <c r="R124" s="131">
        <v>144.69156532000002</v>
      </c>
      <c r="S124" s="131">
        <v>2.9545161199999996</v>
      </c>
      <c r="T124" s="131">
        <v>11.742586110000001</v>
      </c>
      <c r="U124" s="131"/>
      <c r="V124" s="131"/>
    </row>
    <row r="125" spans="1:22" hidden="1" outlineLevel="1">
      <c r="A125" s="9">
        <v>44013</v>
      </c>
      <c r="B125" s="131">
        <v>3847.7306708000001</v>
      </c>
      <c r="C125" s="131">
        <v>1609.3933315100001</v>
      </c>
      <c r="D125" s="131">
        <v>5.166673069999999</v>
      </c>
      <c r="E125" s="131">
        <v>1044.8893460200002</v>
      </c>
      <c r="F125" s="131">
        <v>79.836556429999987</v>
      </c>
      <c r="G125" s="131">
        <v>13.343749209999999</v>
      </c>
      <c r="H125" s="131">
        <v>164.03186936999998</v>
      </c>
      <c r="I125" s="131">
        <v>460.12419564000004</v>
      </c>
      <c r="J125" s="131">
        <v>38.562411189999999</v>
      </c>
      <c r="K125" s="131">
        <v>6.7370559599999993</v>
      </c>
      <c r="L125" s="131">
        <v>36.710101849999994</v>
      </c>
      <c r="M125" s="131">
        <v>1.8898870000000002E-2</v>
      </c>
      <c r="N125" s="131">
        <v>34.416755649999999</v>
      </c>
      <c r="O125" s="131">
        <v>139.37739813000002</v>
      </c>
      <c r="P125" s="131">
        <v>24.97543142</v>
      </c>
      <c r="Q125" s="131">
        <v>8.7752589899999993</v>
      </c>
      <c r="R125" s="131">
        <v>158.37926224000003</v>
      </c>
      <c r="S125" s="131">
        <v>6.6631591599999993</v>
      </c>
      <c r="T125" s="131">
        <v>16.329216089999999</v>
      </c>
      <c r="U125" s="131"/>
      <c r="V125" s="131"/>
    </row>
    <row r="126" spans="1:22" hidden="1" outlineLevel="1">
      <c r="A126" s="9">
        <v>44044</v>
      </c>
      <c r="B126" s="131">
        <v>4009.9846854199996</v>
      </c>
      <c r="C126" s="131">
        <v>1662.9086528</v>
      </c>
      <c r="D126" s="131">
        <v>6.0453428499999999</v>
      </c>
      <c r="E126" s="131">
        <v>1079.9109620500001</v>
      </c>
      <c r="F126" s="131">
        <v>64.648223659999999</v>
      </c>
      <c r="G126" s="131">
        <v>16.18908961</v>
      </c>
      <c r="H126" s="131">
        <v>183.59855354999996</v>
      </c>
      <c r="I126" s="131">
        <v>465.78567333999996</v>
      </c>
      <c r="J126" s="131">
        <v>49.391019220000004</v>
      </c>
      <c r="K126" s="131">
        <v>5.7982370699999999</v>
      </c>
      <c r="L126" s="131">
        <v>36.817133310000003</v>
      </c>
      <c r="M126" s="131">
        <v>4.2528100000000001E-3</v>
      </c>
      <c r="N126" s="131">
        <v>35.200425689999996</v>
      </c>
      <c r="O126" s="131">
        <v>147.79314658999999</v>
      </c>
      <c r="P126" s="131">
        <v>26.520002859999998</v>
      </c>
      <c r="Q126" s="131">
        <v>9.0017026899999983</v>
      </c>
      <c r="R126" s="131">
        <v>197.46229580000002</v>
      </c>
      <c r="S126" s="131">
        <v>6.7254652899999998</v>
      </c>
      <c r="T126" s="131">
        <v>16.18450623</v>
      </c>
      <c r="U126" s="131"/>
      <c r="V126" s="131"/>
    </row>
    <row r="127" spans="1:22" hidden="1" outlineLevel="1">
      <c r="A127" s="9">
        <v>44075</v>
      </c>
      <c r="B127" s="131">
        <v>4164.5142555900002</v>
      </c>
      <c r="C127" s="131">
        <v>1766.8274489500002</v>
      </c>
      <c r="D127" s="131">
        <v>7.7612634400000005</v>
      </c>
      <c r="E127" s="131">
        <v>1109.4871737499998</v>
      </c>
      <c r="F127" s="131">
        <v>77.05592347000001</v>
      </c>
      <c r="G127" s="131">
        <v>18.14785148</v>
      </c>
      <c r="H127" s="131">
        <v>176.57762965000001</v>
      </c>
      <c r="I127" s="131">
        <v>442.72057720000009</v>
      </c>
      <c r="J127" s="131">
        <v>39.941750550000002</v>
      </c>
      <c r="K127" s="131">
        <v>7.0901121600000003</v>
      </c>
      <c r="L127" s="131">
        <v>36.915707920000003</v>
      </c>
      <c r="M127" s="131">
        <v>2.5715899999999999E-3</v>
      </c>
      <c r="N127" s="131">
        <v>35.30774839</v>
      </c>
      <c r="O127" s="131">
        <v>147.78295759</v>
      </c>
      <c r="P127" s="131">
        <v>28.097565529999997</v>
      </c>
      <c r="Q127" s="131">
        <v>9.7988142200000006</v>
      </c>
      <c r="R127" s="131">
        <v>235.47388266000004</v>
      </c>
      <c r="S127" s="131">
        <v>3.0590837199999998</v>
      </c>
      <c r="T127" s="131">
        <v>22.466193319999999</v>
      </c>
      <c r="U127" s="131"/>
      <c r="V127" s="131"/>
    </row>
    <row r="128" spans="1:22" hidden="1" outlineLevel="1">
      <c r="A128" s="9">
        <v>44105</v>
      </c>
      <c r="B128" s="131">
        <v>4356.3397259199992</v>
      </c>
      <c r="C128" s="131">
        <v>1684.0794574399999</v>
      </c>
      <c r="D128" s="131">
        <v>8.1259368999999992</v>
      </c>
      <c r="E128" s="131">
        <v>1192.00608291</v>
      </c>
      <c r="F128" s="131">
        <v>83.576326100000003</v>
      </c>
      <c r="G128" s="131">
        <v>17.297925729999999</v>
      </c>
      <c r="H128" s="131">
        <v>204.97592257999997</v>
      </c>
      <c r="I128" s="131">
        <v>518.35650630000009</v>
      </c>
      <c r="J128" s="131">
        <v>63.655956480000008</v>
      </c>
      <c r="K128" s="131">
        <v>5.8549242399999999</v>
      </c>
      <c r="L128" s="131">
        <v>41.718548209999994</v>
      </c>
      <c r="M128" s="131">
        <v>2.9658499999999999E-3</v>
      </c>
      <c r="N128" s="131">
        <v>46.348498250000006</v>
      </c>
      <c r="O128" s="131">
        <v>151.31511897999999</v>
      </c>
      <c r="P128" s="131">
        <v>25.933832229999997</v>
      </c>
      <c r="Q128" s="131">
        <v>9.2889746899999999</v>
      </c>
      <c r="R128" s="131">
        <v>278.79207171999997</v>
      </c>
      <c r="S128" s="131">
        <v>3.11041298</v>
      </c>
      <c r="T128" s="131">
        <v>21.900264330000002</v>
      </c>
      <c r="U128" s="131"/>
      <c r="V128" s="131"/>
    </row>
    <row r="129" spans="1:22" hidden="1" outlineLevel="1">
      <c r="A129" s="9">
        <v>44136</v>
      </c>
      <c r="B129" s="131">
        <v>4358.2617880400012</v>
      </c>
      <c r="C129" s="131">
        <v>1748.2562100600001</v>
      </c>
      <c r="D129" s="131">
        <v>8.5950346100000008</v>
      </c>
      <c r="E129" s="131">
        <v>1095.83324057</v>
      </c>
      <c r="F129" s="131">
        <v>57.986950109999995</v>
      </c>
      <c r="G129" s="131">
        <v>13.117008329999999</v>
      </c>
      <c r="H129" s="131">
        <v>216.47164563000001</v>
      </c>
      <c r="I129" s="131">
        <v>557.33720990000006</v>
      </c>
      <c r="J129" s="131">
        <v>64.194154859999998</v>
      </c>
      <c r="K129" s="131">
        <v>6.1217604400000001</v>
      </c>
      <c r="L129" s="131">
        <v>43.269209709999998</v>
      </c>
      <c r="M129" s="131">
        <v>5.6441800000000004E-3</v>
      </c>
      <c r="N129" s="131">
        <v>39.569503480000002</v>
      </c>
      <c r="O129" s="131">
        <v>156.87631386000001</v>
      </c>
      <c r="P129" s="131">
        <v>26.238452499999994</v>
      </c>
      <c r="Q129" s="131">
        <v>13.223636240000001</v>
      </c>
      <c r="R129" s="131">
        <v>285.99528311</v>
      </c>
      <c r="S129" s="131">
        <v>3.0375457199999998</v>
      </c>
      <c r="T129" s="131">
        <v>22.132984729999997</v>
      </c>
      <c r="U129" s="131"/>
      <c r="V129" s="131"/>
    </row>
    <row r="130" spans="1:22" hidden="1" outlineLevel="1">
      <c r="A130" s="9">
        <v>44166</v>
      </c>
      <c r="B130" s="131">
        <v>5030.2346297599997</v>
      </c>
      <c r="C130" s="131">
        <v>1747.48407554</v>
      </c>
      <c r="D130" s="131">
        <v>7.7220304100000003</v>
      </c>
      <c r="E130" s="131">
        <v>1231.3151742199998</v>
      </c>
      <c r="F130" s="131">
        <v>78.376278690000007</v>
      </c>
      <c r="G130" s="131">
        <v>10.853157620000001</v>
      </c>
      <c r="H130" s="131">
        <v>330.28964073000003</v>
      </c>
      <c r="I130" s="131">
        <v>627.57443553000007</v>
      </c>
      <c r="J130" s="131">
        <v>221.19885217999999</v>
      </c>
      <c r="K130" s="131">
        <v>6.4813123799999994</v>
      </c>
      <c r="L130" s="131">
        <v>42.927909359999994</v>
      </c>
      <c r="M130" s="131">
        <v>1.2374359999999999E-2</v>
      </c>
      <c r="N130" s="131">
        <v>67.042495540000004</v>
      </c>
      <c r="O130" s="131">
        <v>161.66447871000003</v>
      </c>
      <c r="P130" s="131">
        <v>29.678730849999997</v>
      </c>
      <c r="Q130" s="131">
        <v>7.8606676999999996</v>
      </c>
      <c r="R130" s="131">
        <v>435.0851534599999</v>
      </c>
      <c r="S130" s="131">
        <v>3.84600556</v>
      </c>
      <c r="T130" s="131">
        <v>20.821856919999998</v>
      </c>
      <c r="U130" s="131"/>
      <c r="V130" s="131"/>
    </row>
    <row r="131" spans="1:22" hidden="1" outlineLevel="1">
      <c r="A131" s="9">
        <v>44197</v>
      </c>
      <c r="B131" s="131">
        <v>4853.3857512999994</v>
      </c>
      <c r="C131" s="131">
        <v>1921.84056977</v>
      </c>
      <c r="D131" s="131">
        <v>7.0981839299999994</v>
      </c>
      <c r="E131" s="131">
        <v>1271.5508642699999</v>
      </c>
      <c r="F131" s="131">
        <v>70.146524460000009</v>
      </c>
      <c r="G131" s="131">
        <v>18.806763660000001</v>
      </c>
      <c r="H131" s="131">
        <v>247.90423687999996</v>
      </c>
      <c r="I131" s="131">
        <v>500.06575597000005</v>
      </c>
      <c r="J131" s="131">
        <v>80.129487359999999</v>
      </c>
      <c r="K131" s="131">
        <v>6.9186019199999986</v>
      </c>
      <c r="L131" s="131">
        <v>51.110501649999996</v>
      </c>
      <c r="M131" s="131">
        <v>8.1766200000000008E-3</v>
      </c>
      <c r="N131" s="131">
        <v>56.283978550000008</v>
      </c>
      <c r="O131" s="131">
        <v>149.89686508</v>
      </c>
      <c r="P131" s="131">
        <v>27.22575471</v>
      </c>
      <c r="Q131" s="131">
        <v>7.3748542199999996</v>
      </c>
      <c r="R131" s="131">
        <v>415.22157337999994</v>
      </c>
      <c r="S131" s="131">
        <v>3.4885899500000002</v>
      </c>
      <c r="T131" s="131">
        <v>18.314468919999999</v>
      </c>
      <c r="U131" s="131"/>
      <c r="V131" s="131"/>
    </row>
    <row r="132" spans="1:22" hidden="1" outlineLevel="1">
      <c r="A132" s="9">
        <v>44228</v>
      </c>
      <c r="B132" s="131">
        <v>5441.9792836900006</v>
      </c>
      <c r="C132" s="131">
        <v>2424.8935674799995</v>
      </c>
      <c r="D132" s="131">
        <v>6.3608849999999997</v>
      </c>
      <c r="E132" s="131">
        <v>1243.76935738</v>
      </c>
      <c r="F132" s="131">
        <v>125.69099584</v>
      </c>
      <c r="G132" s="131">
        <v>23.673565450000002</v>
      </c>
      <c r="H132" s="131">
        <v>233.42237936999999</v>
      </c>
      <c r="I132" s="131">
        <v>506.54863769000008</v>
      </c>
      <c r="J132" s="131">
        <v>86.09370770999999</v>
      </c>
      <c r="K132" s="131">
        <v>7.7205489499999995</v>
      </c>
      <c r="L132" s="131">
        <v>47.105257269999996</v>
      </c>
      <c r="M132" s="131">
        <v>1.275418E-2</v>
      </c>
      <c r="N132" s="131">
        <v>54.56929761</v>
      </c>
      <c r="O132" s="131">
        <v>151.32519186000002</v>
      </c>
      <c r="P132" s="131">
        <v>27.57461206</v>
      </c>
      <c r="Q132" s="131">
        <v>8.90934311</v>
      </c>
      <c r="R132" s="131">
        <v>474.05352335999999</v>
      </c>
      <c r="S132" s="131">
        <v>3.5612481499999999</v>
      </c>
      <c r="T132" s="131">
        <v>16.694411219999999</v>
      </c>
      <c r="U132" s="131"/>
      <c r="V132" s="131"/>
    </row>
    <row r="133" spans="1:22" hidden="1" outlineLevel="1">
      <c r="A133" s="9">
        <v>44256</v>
      </c>
      <c r="B133" s="131">
        <v>5705.1835237400001</v>
      </c>
      <c r="C133" s="131">
        <v>2986.5175929299999</v>
      </c>
      <c r="D133" s="131">
        <v>5.4021466</v>
      </c>
      <c r="E133" s="131">
        <v>1000.63728837</v>
      </c>
      <c r="F133" s="131">
        <v>174.51064084000001</v>
      </c>
      <c r="G133" s="131">
        <v>14.907647069999999</v>
      </c>
      <c r="H133" s="131">
        <v>215.01860198</v>
      </c>
      <c r="I133" s="131">
        <v>465.55475706000004</v>
      </c>
      <c r="J133" s="131">
        <v>29.483652510000002</v>
      </c>
      <c r="K133" s="131">
        <v>8.50396471</v>
      </c>
      <c r="L133" s="131">
        <v>47.709604649999996</v>
      </c>
      <c r="M133" s="131">
        <v>1.1819669999999999E-2</v>
      </c>
      <c r="N133" s="131">
        <v>54.881510970000008</v>
      </c>
      <c r="O133" s="131">
        <v>149.01816363</v>
      </c>
      <c r="P133" s="131">
        <v>32.889642969999997</v>
      </c>
      <c r="Q133" s="131">
        <v>9.4435070099999994</v>
      </c>
      <c r="R133" s="131">
        <v>489.36129342999999</v>
      </c>
      <c r="S133" s="131">
        <v>3.6791971500000002</v>
      </c>
      <c r="T133" s="131">
        <v>17.65249219</v>
      </c>
      <c r="U133" s="131"/>
      <c r="V133" s="131"/>
    </row>
    <row r="134" spans="1:22" hidden="1" outlineLevel="1">
      <c r="A134" s="9">
        <v>44287</v>
      </c>
      <c r="B134" s="131">
        <v>6138.9602875</v>
      </c>
      <c r="C134" s="131">
        <v>3341.08629978</v>
      </c>
      <c r="D134" s="131">
        <v>6.8959624599999998</v>
      </c>
      <c r="E134" s="131">
        <v>1134.90779954</v>
      </c>
      <c r="F134" s="131">
        <v>166.95871384000003</v>
      </c>
      <c r="G134" s="131">
        <v>15.505619269999999</v>
      </c>
      <c r="H134" s="131">
        <v>184.81473754999999</v>
      </c>
      <c r="I134" s="131">
        <v>542.21491393999997</v>
      </c>
      <c r="J134" s="131">
        <v>54.917515570000006</v>
      </c>
      <c r="K134" s="131">
        <v>7.4441628000000009</v>
      </c>
      <c r="L134" s="131">
        <v>50.4815276</v>
      </c>
      <c r="M134" s="131">
        <v>7.3135600000000002E-3</v>
      </c>
      <c r="N134" s="131">
        <v>51.355256779999991</v>
      </c>
      <c r="O134" s="131">
        <v>152.98615494000001</v>
      </c>
      <c r="P134" s="131">
        <v>27.276884080000002</v>
      </c>
      <c r="Q134" s="131">
        <v>8.8792606200000002</v>
      </c>
      <c r="R134" s="131">
        <v>371.85380445000004</v>
      </c>
      <c r="S134" s="131">
        <v>3.27377355</v>
      </c>
      <c r="T134" s="131">
        <v>18.100587170000004</v>
      </c>
      <c r="U134" s="131"/>
      <c r="V134" s="131"/>
    </row>
    <row r="135" spans="1:22" hidden="1" outlineLevel="1">
      <c r="A135" s="9">
        <v>44317</v>
      </c>
      <c r="B135" s="131">
        <v>6312.0148327199995</v>
      </c>
      <c r="C135" s="131">
        <v>3472.0638838300001</v>
      </c>
      <c r="D135" s="131">
        <v>7.2209975000000002</v>
      </c>
      <c r="E135" s="131">
        <v>1128.2874216700002</v>
      </c>
      <c r="F135" s="131">
        <v>165.29703659999998</v>
      </c>
      <c r="G135" s="131">
        <v>18.517827710000002</v>
      </c>
      <c r="H135" s="131">
        <v>176.67045478000003</v>
      </c>
      <c r="I135" s="131">
        <v>549.83263344</v>
      </c>
      <c r="J135" s="131">
        <v>46.80695326</v>
      </c>
      <c r="K135" s="131">
        <v>9.6719217300000011</v>
      </c>
      <c r="L135" s="131">
        <v>51.862279879999988</v>
      </c>
      <c r="M135" s="131">
        <v>0.51310210999999994</v>
      </c>
      <c r="N135" s="131">
        <v>42.080753960000003</v>
      </c>
      <c r="O135" s="131">
        <v>156.36675961</v>
      </c>
      <c r="P135" s="131">
        <v>28.955108570000004</v>
      </c>
      <c r="Q135" s="131">
        <v>9.9506202600000009</v>
      </c>
      <c r="R135" s="131">
        <v>425.69362569000009</v>
      </c>
      <c r="S135" s="131">
        <v>3.2503437600000002</v>
      </c>
      <c r="T135" s="131">
        <v>18.973108360000001</v>
      </c>
      <c r="U135" s="131"/>
      <c r="V135" s="131"/>
    </row>
    <row r="136" spans="1:22" hidden="1" outlineLevel="1">
      <c r="A136" s="9">
        <v>44348</v>
      </c>
      <c r="B136" s="131">
        <v>6521.1245980599997</v>
      </c>
      <c r="C136" s="131">
        <v>3437.8193085399998</v>
      </c>
      <c r="D136" s="131">
        <v>8.3257595200000001</v>
      </c>
      <c r="E136" s="131">
        <v>1222.5487823599997</v>
      </c>
      <c r="F136" s="131">
        <v>240.14066663</v>
      </c>
      <c r="G136" s="131">
        <v>21.336971300000002</v>
      </c>
      <c r="H136" s="131">
        <v>194.11939921999999</v>
      </c>
      <c r="I136" s="131">
        <v>569.14022790000001</v>
      </c>
      <c r="J136" s="131">
        <v>41.619900999999999</v>
      </c>
      <c r="K136" s="131">
        <v>9.1893505300000005</v>
      </c>
      <c r="L136" s="131">
        <v>53.282556460000002</v>
      </c>
      <c r="M136" s="131">
        <v>0.51081680000000007</v>
      </c>
      <c r="N136" s="131">
        <v>38.409805730000002</v>
      </c>
      <c r="O136" s="131">
        <v>158.42858962</v>
      </c>
      <c r="P136" s="131">
        <v>102.81218973</v>
      </c>
      <c r="Q136" s="131">
        <v>11.402876620000001</v>
      </c>
      <c r="R136" s="131">
        <v>385.43899158000005</v>
      </c>
      <c r="S136" s="131">
        <v>3.3919413299999999</v>
      </c>
      <c r="T136" s="131">
        <v>23.206463190000001</v>
      </c>
      <c r="U136" s="131"/>
      <c r="V136" s="131"/>
    </row>
    <row r="137" spans="1:22" hidden="1" outlineLevel="1">
      <c r="A137" s="9">
        <v>44378</v>
      </c>
      <c r="B137" s="131">
        <v>6066.2916387000005</v>
      </c>
      <c r="C137" s="131">
        <v>3248.6946804499999</v>
      </c>
      <c r="D137" s="131">
        <v>8.0365273100000003</v>
      </c>
      <c r="E137" s="131">
        <v>1201.5458853800001</v>
      </c>
      <c r="F137" s="131">
        <v>106.59357181999999</v>
      </c>
      <c r="G137" s="131">
        <v>21.802152559999996</v>
      </c>
      <c r="H137" s="131">
        <v>199.04102954999999</v>
      </c>
      <c r="I137" s="131">
        <v>484.62940106999991</v>
      </c>
      <c r="J137" s="131">
        <v>41.155113749999998</v>
      </c>
      <c r="K137" s="131">
        <v>9.117956190000001</v>
      </c>
      <c r="L137" s="131">
        <v>57.479933399999993</v>
      </c>
      <c r="M137" s="131">
        <v>0.50891938999999997</v>
      </c>
      <c r="N137" s="131">
        <v>40.370840030000004</v>
      </c>
      <c r="O137" s="131">
        <v>172.87979367999998</v>
      </c>
      <c r="P137" s="131">
        <v>29.68665463</v>
      </c>
      <c r="Q137" s="131">
        <v>11.61284182</v>
      </c>
      <c r="R137" s="131">
        <v>406.72435013</v>
      </c>
      <c r="S137" s="131">
        <v>3.8428708900000004</v>
      </c>
      <c r="T137" s="131">
        <v>22.569116650000002</v>
      </c>
      <c r="U137" s="131"/>
      <c r="V137" s="131"/>
    </row>
    <row r="138" spans="1:22" hidden="1" outlineLevel="1">
      <c r="A138" s="9">
        <v>44409</v>
      </c>
      <c r="B138" s="131">
        <v>5937.5539832599989</v>
      </c>
      <c r="C138" s="131">
        <v>3067.6470138700001</v>
      </c>
      <c r="D138" s="131">
        <v>11.15187646</v>
      </c>
      <c r="E138" s="131">
        <v>1196.1675162699999</v>
      </c>
      <c r="F138" s="131">
        <v>86.649630389999999</v>
      </c>
      <c r="G138" s="131">
        <v>21.475039470000009</v>
      </c>
      <c r="H138" s="131">
        <v>180.49637878000001</v>
      </c>
      <c r="I138" s="131">
        <v>493.88584937000007</v>
      </c>
      <c r="J138" s="131">
        <v>63.381801180000004</v>
      </c>
      <c r="K138" s="131">
        <v>7.3828787199999999</v>
      </c>
      <c r="L138" s="131">
        <v>57.037193250000001</v>
      </c>
      <c r="M138" s="131">
        <v>0.52119389999999999</v>
      </c>
      <c r="N138" s="131">
        <v>44.195597370000002</v>
      </c>
      <c r="O138" s="131">
        <v>213.89370306000001</v>
      </c>
      <c r="P138" s="131">
        <v>42.347392520000007</v>
      </c>
      <c r="Q138" s="131">
        <v>10.461651759999999</v>
      </c>
      <c r="R138" s="131">
        <v>415.79069905999995</v>
      </c>
      <c r="S138" s="131">
        <v>2.6851569900000003</v>
      </c>
      <c r="T138" s="131">
        <v>22.383410840000003</v>
      </c>
      <c r="U138" s="131"/>
      <c r="V138" s="131"/>
    </row>
    <row r="139" spans="1:22" hidden="1" outlineLevel="1">
      <c r="A139" s="9">
        <v>44440</v>
      </c>
      <c r="B139" s="131">
        <v>6163.8015135100004</v>
      </c>
      <c r="C139" s="131">
        <v>2895.9179667299995</v>
      </c>
      <c r="D139" s="131">
        <v>12.289425230000003</v>
      </c>
      <c r="E139" s="131">
        <v>1373.9032067099997</v>
      </c>
      <c r="F139" s="131">
        <v>105.39852502000002</v>
      </c>
      <c r="G139" s="131">
        <v>18.564914460000001</v>
      </c>
      <c r="H139" s="131">
        <v>197.16335097000001</v>
      </c>
      <c r="I139" s="131">
        <v>572.71737986999995</v>
      </c>
      <c r="J139" s="131">
        <v>38.764245580000001</v>
      </c>
      <c r="K139" s="131">
        <v>9.3509030800000019</v>
      </c>
      <c r="L139" s="131">
        <v>63.486984339999992</v>
      </c>
      <c r="M139" s="131">
        <v>0.51880132999999995</v>
      </c>
      <c r="N139" s="131">
        <v>45.413092899999995</v>
      </c>
      <c r="O139" s="131">
        <v>298.33567873000004</v>
      </c>
      <c r="P139" s="131">
        <v>42.649089159999996</v>
      </c>
      <c r="Q139" s="131">
        <v>11.728501809999999</v>
      </c>
      <c r="R139" s="131">
        <v>449.3962588</v>
      </c>
      <c r="S139" s="131">
        <v>2.9534886</v>
      </c>
      <c r="T139" s="131">
        <v>25.249700189999999</v>
      </c>
      <c r="U139" s="131"/>
      <c r="V139" s="131"/>
    </row>
    <row r="140" spans="1:22" hidden="1" outlineLevel="1">
      <c r="A140" s="9">
        <v>44470</v>
      </c>
      <c r="B140" s="131">
        <v>5883.1248798199995</v>
      </c>
      <c r="C140" s="131">
        <v>2541.8485545599997</v>
      </c>
      <c r="D140" s="131">
        <v>12.964398989999999</v>
      </c>
      <c r="E140" s="131">
        <v>1439.4708902499999</v>
      </c>
      <c r="F140" s="131">
        <v>104.18188714000001</v>
      </c>
      <c r="G140" s="131">
        <v>26.312947339999997</v>
      </c>
      <c r="H140" s="131">
        <v>197.16064886999999</v>
      </c>
      <c r="I140" s="131">
        <v>634.29390796999996</v>
      </c>
      <c r="J140" s="131">
        <v>40.611721350000003</v>
      </c>
      <c r="K140" s="131">
        <v>9.2535991200000005</v>
      </c>
      <c r="L140" s="131">
        <v>59.574441140000005</v>
      </c>
      <c r="M140" s="131">
        <v>0.54102220999999995</v>
      </c>
      <c r="N140" s="131">
        <v>38.648421949999999</v>
      </c>
      <c r="O140" s="131">
        <v>271.17723443</v>
      </c>
      <c r="P140" s="131">
        <v>32.219768630000004</v>
      </c>
      <c r="Q140" s="131">
        <v>10.257372870000001</v>
      </c>
      <c r="R140" s="131">
        <v>438.61742882999999</v>
      </c>
      <c r="S140" s="131">
        <v>2.8529809899999998</v>
      </c>
      <c r="T140" s="131">
        <v>23.137653179999997</v>
      </c>
      <c r="U140" s="131"/>
      <c r="V140" s="131"/>
    </row>
    <row r="141" spans="1:22" hidden="1" outlineLevel="1">
      <c r="A141" s="9">
        <v>44501</v>
      </c>
      <c r="B141" s="131">
        <v>5316.4903111500007</v>
      </c>
      <c r="C141" s="131">
        <v>2231.0870540999999</v>
      </c>
      <c r="D141" s="131">
        <v>13.5661158</v>
      </c>
      <c r="E141" s="131">
        <v>1300.9619228900001</v>
      </c>
      <c r="F141" s="131">
        <v>146.99503346000003</v>
      </c>
      <c r="G141" s="131">
        <v>25.020562960000003</v>
      </c>
      <c r="H141" s="131">
        <v>210.23021140999998</v>
      </c>
      <c r="I141" s="131">
        <v>513.54952363000007</v>
      </c>
      <c r="J141" s="131">
        <v>45.138891460000011</v>
      </c>
      <c r="K141" s="131">
        <v>8.9333258100000013</v>
      </c>
      <c r="L141" s="131">
        <v>62.249631589999993</v>
      </c>
      <c r="M141" s="131">
        <v>0.60523509999999991</v>
      </c>
      <c r="N141" s="131">
        <v>39.893128809999993</v>
      </c>
      <c r="O141" s="131">
        <v>186.44524748000001</v>
      </c>
      <c r="P141" s="131">
        <v>32.593282950000003</v>
      </c>
      <c r="Q141" s="131">
        <v>9.8823766600000003</v>
      </c>
      <c r="R141" s="131">
        <v>460.71693251000005</v>
      </c>
      <c r="S141" s="131">
        <v>2.7541456200000001</v>
      </c>
      <c r="T141" s="131">
        <v>25.867688909999995</v>
      </c>
      <c r="U141" s="131"/>
      <c r="V141" s="131"/>
    </row>
    <row r="142" spans="1:22" hidden="1" outlineLevel="1">
      <c r="A142" s="9">
        <v>44531</v>
      </c>
      <c r="B142" s="131">
        <v>5809.953894369999</v>
      </c>
      <c r="C142" s="131">
        <v>2085.8279949600001</v>
      </c>
      <c r="D142" s="131">
        <v>14.281818269999999</v>
      </c>
      <c r="E142" s="131">
        <v>1482.2343621</v>
      </c>
      <c r="F142" s="131">
        <v>102.00363883999999</v>
      </c>
      <c r="G142" s="131">
        <v>27.599051159999995</v>
      </c>
      <c r="H142" s="131">
        <v>288.61242527000002</v>
      </c>
      <c r="I142" s="131">
        <v>728.91705623999997</v>
      </c>
      <c r="J142" s="131">
        <v>161.54442433</v>
      </c>
      <c r="K142" s="131">
        <v>6.9311084299999992</v>
      </c>
      <c r="L142" s="131">
        <v>51.66157716</v>
      </c>
      <c r="M142" s="131">
        <v>0.66645557</v>
      </c>
      <c r="N142" s="131">
        <v>47.196054009999997</v>
      </c>
      <c r="O142" s="131">
        <v>244.13291807000002</v>
      </c>
      <c r="P142" s="131">
        <v>32.614612770000001</v>
      </c>
      <c r="Q142" s="131">
        <v>9.0330549399999995</v>
      </c>
      <c r="R142" s="131">
        <v>501.92121324000004</v>
      </c>
      <c r="S142" s="131">
        <v>2.87967649</v>
      </c>
      <c r="T142" s="131">
        <v>21.896452520000004</v>
      </c>
      <c r="U142" s="131"/>
      <c r="V142" s="131"/>
    </row>
    <row r="143" spans="1:22" hidden="1" outlineLevel="1">
      <c r="A143" s="9">
        <v>44562</v>
      </c>
      <c r="B143" s="131">
        <v>5325.7008845500004</v>
      </c>
      <c r="C143" s="131">
        <v>2228.17879275</v>
      </c>
      <c r="D143" s="131">
        <v>13.9178795</v>
      </c>
      <c r="E143" s="131">
        <v>1376.68169134</v>
      </c>
      <c r="F143" s="131">
        <v>111.14540076</v>
      </c>
      <c r="G143" s="131">
        <v>36.664863150000002</v>
      </c>
      <c r="H143" s="131">
        <v>184.86373758000002</v>
      </c>
      <c r="I143" s="131">
        <v>561.18073601000003</v>
      </c>
      <c r="J143" s="131">
        <v>50.47838071999999</v>
      </c>
      <c r="K143" s="131">
        <v>7.6039348699999989</v>
      </c>
      <c r="L143" s="131">
        <v>54.904765670000003</v>
      </c>
      <c r="M143" s="131">
        <v>2.5901278299999997</v>
      </c>
      <c r="N143" s="131">
        <v>43.66885293</v>
      </c>
      <c r="O143" s="131">
        <v>210.76482625</v>
      </c>
      <c r="P143" s="131">
        <v>34.599133779999995</v>
      </c>
      <c r="Q143" s="131">
        <v>9.8644010299999998</v>
      </c>
      <c r="R143" s="131">
        <v>375.30423920999993</v>
      </c>
      <c r="S143" s="131">
        <v>3.8941857799999999</v>
      </c>
      <c r="T143" s="131">
        <v>19.394935390000001</v>
      </c>
      <c r="U143" s="131"/>
      <c r="V143" s="131"/>
    </row>
    <row r="144" spans="1:22" hidden="1" outlineLevel="1">
      <c r="A144" s="9">
        <v>44593</v>
      </c>
      <c r="B144" s="131">
        <v>5906.2600662899995</v>
      </c>
      <c r="C144" s="131">
        <v>2545.1155646300003</v>
      </c>
      <c r="D144" s="131">
        <v>10.450991159999999</v>
      </c>
      <c r="E144" s="131">
        <v>1251.85721982</v>
      </c>
      <c r="F144" s="131">
        <v>163.54096400000003</v>
      </c>
      <c r="G144" s="131">
        <v>20.204997809999998</v>
      </c>
      <c r="H144" s="131">
        <v>145.09218412999999</v>
      </c>
      <c r="I144" s="131">
        <v>746.19527455000002</v>
      </c>
      <c r="J144" s="131">
        <v>75.471208399999995</v>
      </c>
      <c r="K144" s="131">
        <v>7.21380848</v>
      </c>
      <c r="L144" s="131">
        <v>42.010232780000003</v>
      </c>
      <c r="M144" s="131">
        <v>0.66828927999999999</v>
      </c>
      <c r="N144" s="131">
        <v>41.125738360000007</v>
      </c>
      <c r="O144" s="131">
        <v>246.71849824999998</v>
      </c>
      <c r="P144" s="131">
        <v>30.933152030000002</v>
      </c>
      <c r="Q144" s="131">
        <v>9.1056533300000009</v>
      </c>
      <c r="R144" s="131">
        <v>551.75594705999993</v>
      </c>
      <c r="S144" s="131">
        <v>4.3695957500000002</v>
      </c>
      <c r="T144" s="131">
        <v>14.430746470000001</v>
      </c>
      <c r="U144" s="131"/>
      <c r="V144" s="131"/>
    </row>
    <row r="145" spans="1:22" hidden="1" outlineLevel="1">
      <c r="A145" s="9">
        <v>44621</v>
      </c>
      <c r="B145" s="131">
        <v>5875.03427887</v>
      </c>
      <c r="C145" s="131">
        <v>2210.9866212900001</v>
      </c>
      <c r="D145" s="131">
        <v>6.6693655199999995</v>
      </c>
      <c r="E145" s="131">
        <v>1172.7373499</v>
      </c>
      <c r="F145" s="131">
        <v>267.82749121999996</v>
      </c>
      <c r="G145" s="131">
        <v>32.496841079999996</v>
      </c>
      <c r="H145" s="131">
        <v>129.21216348000002</v>
      </c>
      <c r="I145" s="131">
        <v>958.28783110000006</v>
      </c>
      <c r="J145" s="131">
        <v>75.723568459999996</v>
      </c>
      <c r="K145" s="131">
        <v>5.1200766899999994</v>
      </c>
      <c r="L145" s="131">
        <v>52.776674329999992</v>
      </c>
      <c r="M145" s="131">
        <v>0.57653474999999998</v>
      </c>
      <c r="N145" s="131">
        <v>37.465410189999993</v>
      </c>
      <c r="O145" s="131">
        <v>188.61418086</v>
      </c>
      <c r="P145" s="131">
        <v>35.705423230000001</v>
      </c>
      <c r="Q145" s="131">
        <v>7.3744514000000008</v>
      </c>
      <c r="R145" s="131">
        <v>677.80000989999996</v>
      </c>
      <c r="S145" s="131">
        <v>4.1292527200000002</v>
      </c>
      <c r="T145" s="131">
        <v>11.531032750000001</v>
      </c>
      <c r="U145" s="131"/>
      <c r="V145" s="131"/>
    </row>
    <row r="146" spans="1:22" hidden="1" outlineLevel="1">
      <c r="A146" s="9">
        <v>44652</v>
      </c>
      <c r="B146" s="131">
        <v>6404.0633209199996</v>
      </c>
      <c r="C146" s="131">
        <v>2062.54934473</v>
      </c>
      <c r="D146" s="131">
        <v>10.133467599999999</v>
      </c>
      <c r="E146" s="131">
        <v>1580.1602118600003</v>
      </c>
      <c r="F146" s="131">
        <v>367.10054372999997</v>
      </c>
      <c r="G146" s="131">
        <v>36.552140479999998</v>
      </c>
      <c r="H146" s="131">
        <v>105.59751636</v>
      </c>
      <c r="I146" s="131">
        <v>1058.4292840799999</v>
      </c>
      <c r="J146" s="131">
        <v>81.677864170000007</v>
      </c>
      <c r="K146" s="131">
        <v>5.1243429100000002</v>
      </c>
      <c r="L146" s="131">
        <v>75.214059290000009</v>
      </c>
      <c r="M146" s="131">
        <v>4.5782610000000001E-2</v>
      </c>
      <c r="N146" s="131">
        <v>41.579073269999995</v>
      </c>
      <c r="O146" s="131">
        <v>187.61604294</v>
      </c>
      <c r="P146" s="131">
        <v>36.72317657</v>
      </c>
      <c r="Q146" s="131">
        <v>6.6008125100000008</v>
      </c>
      <c r="R146" s="131">
        <v>733.42536202999997</v>
      </c>
      <c r="S146" s="131">
        <v>3.9513960100000003</v>
      </c>
      <c r="T146" s="131">
        <v>11.582899770000001</v>
      </c>
      <c r="U146" s="131"/>
      <c r="V146" s="131"/>
    </row>
    <row r="147" spans="1:22" hidden="1" outlineLevel="1">
      <c r="A147" s="9">
        <v>44682</v>
      </c>
      <c r="B147" s="131">
        <v>6364.1607080300018</v>
      </c>
      <c r="C147" s="131">
        <v>2206.62952834</v>
      </c>
      <c r="D147" s="131">
        <v>8.6707648800000001</v>
      </c>
      <c r="E147" s="131">
        <v>1445.3926900599999</v>
      </c>
      <c r="F147" s="131">
        <v>412.89014211</v>
      </c>
      <c r="G147" s="131">
        <v>44.589917929999999</v>
      </c>
      <c r="H147" s="131">
        <v>107.5464273</v>
      </c>
      <c r="I147" s="131">
        <v>947.35376119</v>
      </c>
      <c r="J147" s="131">
        <v>95.449794359999999</v>
      </c>
      <c r="K147" s="131">
        <v>4.1637481100000002</v>
      </c>
      <c r="L147" s="131">
        <v>60.958818579999999</v>
      </c>
      <c r="M147" s="131">
        <v>3.6573620000000001E-2</v>
      </c>
      <c r="N147" s="131">
        <v>47.331944659999991</v>
      </c>
      <c r="O147" s="131">
        <v>185.85289649000003</v>
      </c>
      <c r="P147" s="131">
        <v>39.17108897</v>
      </c>
      <c r="Q147" s="131">
        <v>7.4103254600000001</v>
      </c>
      <c r="R147" s="131">
        <v>734.92228610999996</v>
      </c>
      <c r="S147" s="131">
        <v>3.8086089400000001</v>
      </c>
      <c r="T147" s="131">
        <v>11.981390919999999</v>
      </c>
      <c r="U147" s="131"/>
      <c r="V147" s="131"/>
    </row>
    <row r="148" spans="1:22" hidden="1" outlineLevel="1">
      <c r="A148" s="9">
        <v>44713</v>
      </c>
      <c r="B148" s="131">
        <v>6048.4081088100011</v>
      </c>
      <c r="C148" s="131">
        <v>2110.2872189499999</v>
      </c>
      <c r="D148" s="131">
        <v>10.347607029999999</v>
      </c>
      <c r="E148" s="131">
        <v>1363.37816406</v>
      </c>
      <c r="F148" s="131">
        <v>284.23602351999995</v>
      </c>
      <c r="G148" s="131">
        <v>41.260144019999998</v>
      </c>
      <c r="H148" s="131">
        <v>113.52279668</v>
      </c>
      <c r="I148" s="131">
        <v>830.46957780999992</v>
      </c>
      <c r="J148" s="131">
        <v>78.774528910000001</v>
      </c>
      <c r="K148" s="131">
        <v>5.0353848900000004</v>
      </c>
      <c r="L148" s="131">
        <v>80.280987629999998</v>
      </c>
      <c r="M148" s="131">
        <v>0.26039353999999998</v>
      </c>
      <c r="N148" s="131">
        <v>51.758755470000004</v>
      </c>
      <c r="O148" s="131">
        <v>284.06482339000002</v>
      </c>
      <c r="P148" s="131">
        <v>38.813383580000007</v>
      </c>
      <c r="Q148" s="131">
        <v>7.8843317899999992</v>
      </c>
      <c r="R148" s="131">
        <v>716.91290979999997</v>
      </c>
      <c r="S148" s="131">
        <v>3.6621686200000001</v>
      </c>
      <c r="T148" s="131">
        <v>27.458909120000001</v>
      </c>
      <c r="U148" s="131"/>
      <c r="V148" s="131"/>
    </row>
    <row r="149" spans="1:22" hidden="1" outlineLevel="1">
      <c r="A149" s="9">
        <v>44743</v>
      </c>
      <c r="B149" s="131">
        <v>6057.6929260899997</v>
      </c>
      <c r="C149" s="131">
        <v>2166.9296575500002</v>
      </c>
      <c r="D149" s="131">
        <v>8.6029179199999994</v>
      </c>
      <c r="E149" s="131">
        <v>1458.2917313799999</v>
      </c>
      <c r="F149" s="131">
        <v>189.19202529</v>
      </c>
      <c r="G149" s="131">
        <v>37.709878329999995</v>
      </c>
      <c r="H149" s="131">
        <v>117.94323891000002</v>
      </c>
      <c r="I149" s="131">
        <v>835.99239382000007</v>
      </c>
      <c r="J149" s="131">
        <v>100.90911028000001</v>
      </c>
      <c r="K149" s="131">
        <v>6.1920942499999994</v>
      </c>
      <c r="L149" s="131">
        <v>114.49560504000002</v>
      </c>
      <c r="M149" s="131">
        <v>3.577441E-2</v>
      </c>
      <c r="N149" s="131">
        <v>44.413343680000004</v>
      </c>
      <c r="O149" s="131">
        <v>228.04644592</v>
      </c>
      <c r="P149" s="131">
        <v>34.745902749999999</v>
      </c>
      <c r="Q149" s="131">
        <v>7.1806978800000003</v>
      </c>
      <c r="R149" s="131">
        <v>677.92049925000003</v>
      </c>
      <c r="S149" s="131">
        <v>0.89513785000000001</v>
      </c>
      <c r="T149" s="131">
        <v>28.196471579999997</v>
      </c>
      <c r="U149" s="131"/>
      <c r="V149" s="131"/>
    </row>
    <row r="150" spans="1:22" hidden="1" outlineLevel="1">
      <c r="A150" s="9">
        <v>44774</v>
      </c>
      <c r="B150" s="131">
        <v>5786.7144527</v>
      </c>
      <c r="C150" s="131">
        <v>2124.2808050200001</v>
      </c>
      <c r="D150" s="131">
        <v>9.40538688</v>
      </c>
      <c r="E150" s="131">
        <v>1401.9781569199999</v>
      </c>
      <c r="F150" s="131">
        <v>146.97185691000001</v>
      </c>
      <c r="G150" s="131">
        <v>32.385963279999999</v>
      </c>
      <c r="H150" s="131">
        <v>118.69333317000002</v>
      </c>
      <c r="I150" s="131">
        <v>759.35910332000003</v>
      </c>
      <c r="J150" s="131">
        <v>93.204602709999989</v>
      </c>
      <c r="K150" s="131">
        <v>5.3022350500000002</v>
      </c>
      <c r="L150" s="131">
        <v>117.76064697999999</v>
      </c>
      <c r="M150" s="131">
        <v>3.7821089999999995E-2</v>
      </c>
      <c r="N150" s="131">
        <v>45.734221590000004</v>
      </c>
      <c r="O150" s="131">
        <v>189.06627800000001</v>
      </c>
      <c r="P150" s="131">
        <v>33.687672970000001</v>
      </c>
      <c r="Q150" s="131">
        <v>9.3048058499999993</v>
      </c>
      <c r="R150" s="131">
        <v>672.09784880000007</v>
      </c>
      <c r="S150" s="131">
        <v>0.79535362999999992</v>
      </c>
      <c r="T150" s="131">
        <v>26.648360529999998</v>
      </c>
      <c r="U150" s="131"/>
      <c r="V150" s="131"/>
    </row>
    <row r="151" spans="1:22" hidden="1" outlineLevel="1">
      <c r="A151" s="9">
        <v>44805</v>
      </c>
      <c r="B151" s="131">
        <v>5977.6357935300002</v>
      </c>
      <c r="C151" s="131">
        <v>2301.1424099800001</v>
      </c>
      <c r="D151" s="131">
        <v>11.229250129999999</v>
      </c>
      <c r="E151" s="131">
        <v>1413.2427886400001</v>
      </c>
      <c r="F151" s="131">
        <v>135.46336462000002</v>
      </c>
      <c r="G151" s="131">
        <v>33.03683135</v>
      </c>
      <c r="H151" s="131">
        <v>136.44373040000002</v>
      </c>
      <c r="I151" s="131">
        <v>766.47011694000003</v>
      </c>
      <c r="J151" s="131">
        <v>91.962449719999995</v>
      </c>
      <c r="K151" s="131">
        <v>5.6103701500000005</v>
      </c>
      <c r="L151" s="131">
        <v>133.97533278</v>
      </c>
      <c r="M151" s="131">
        <v>3.369436E-2</v>
      </c>
      <c r="N151" s="131">
        <v>48.14591755</v>
      </c>
      <c r="O151" s="131">
        <v>191.00737829999997</v>
      </c>
      <c r="P151" s="131">
        <v>36.035501430000004</v>
      </c>
      <c r="Q151" s="131">
        <v>10.58538248</v>
      </c>
      <c r="R151" s="131">
        <v>632.80088016999991</v>
      </c>
      <c r="S151" s="131">
        <v>0.82139067999999993</v>
      </c>
      <c r="T151" s="131">
        <v>29.62900385</v>
      </c>
      <c r="U151" s="131"/>
      <c r="V151" s="131"/>
    </row>
    <row r="152" spans="1:22" hidden="1" outlineLevel="1">
      <c r="A152" s="9">
        <v>44835</v>
      </c>
      <c r="B152" s="131">
        <v>6232.39061511</v>
      </c>
      <c r="C152" s="131">
        <v>2387.0301016699996</v>
      </c>
      <c r="D152" s="131">
        <v>10.48286684</v>
      </c>
      <c r="E152" s="131">
        <v>1305.8810938300001</v>
      </c>
      <c r="F152" s="131">
        <v>117.74804407000001</v>
      </c>
      <c r="G152" s="131">
        <v>30.974777189999998</v>
      </c>
      <c r="H152" s="131">
        <v>132.85773615999997</v>
      </c>
      <c r="I152" s="131">
        <v>1060.2565369600002</v>
      </c>
      <c r="J152" s="131">
        <v>98.31014393000001</v>
      </c>
      <c r="K152" s="131">
        <v>6.3893935399999995</v>
      </c>
      <c r="L152" s="131">
        <v>143.82493466</v>
      </c>
      <c r="M152" s="131">
        <v>3.320617E-2</v>
      </c>
      <c r="N152" s="131">
        <v>54.81733938</v>
      </c>
      <c r="O152" s="131">
        <v>188.60877627999997</v>
      </c>
      <c r="P152" s="131">
        <v>35.767246710000002</v>
      </c>
      <c r="Q152" s="131">
        <v>12.762401570000002</v>
      </c>
      <c r="R152" s="131">
        <v>615.23315315999992</v>
      </c>
      <c r="S152" s="131">
        <v>0.74871035000000008</v>
      </c>
      <c r="T152" s="131">
        <v>30.664152639999998</v>
      </c>
      <c r="U152" s="131"/>
      <c r="V152" s="131"/>
    </row>
    <row r="153" spans="1:22" hidden="1" outlineLevel="1">
      <c r="A153" s="9">
        <v>44866</v>
      </c>
      <c r="B153" s="131">
        <v>6210.0245626200003</v>
      </c>
      <c r="C153" s="131">
        <v>2342.9872186699995</v>
      </c>
      <c r="D153" s="131">
        <v>9.3122229300000008</v>
      </c>
      <c r="E153" s="131">
        <v>1440.5559880200001</v>
      </c>
      <c r="F153" s="131">
        <v>127.02842506</v>
      </c>
      <c r="G153" s="131">
        <v>29.745215770000001</v>
      </c>
      <c r="H153" s="131">
        <v>155.18480252000001</v>
      </c>
      <c r="I153" s="131">
        <v>1053.1867527300001</v>
      </c>
      <c r="J153" s="131">
        <v>104.98112258</v>
      </c>
      <c r="K153" s="131">
        <v>8.3155962400000014</v>
      </c>
      <c r="L153" s="131">
        <v>143.68674191000002</v>
      </c>
      <c r="M153" s="131">
        <v>3.823588E-2</v>
      </c>
      <c r="N153" s="131">
        <v>52.206164939999994</v>
      </c>
      <c r="O153" s="131">
        <v>151.49267391000001</v>
      </c>
      <c r="P153" s="131">
        <v>38.218621510000006</v>
      </c>
      <c r="Q153" s="131">
        <v>17.7299197</v>
      </c>
      <c r="R153" s="131">
        <v>514.58309967000002</v>
      </c>
      <c r="S153" s="131">
        <v>0.53252737999999999</v>
      </c>
      <c r="T153" s="131">
        <v>20.239233199999997</v>
      </c>
      <c r="U153" s="131"/>
      <c r="V153" s="131"/>
    </row>
    <row r="154" spans="1:22" hidden="1" outlineLevel="1">
      <c r="A154" s="9">
        <v>44896</v>
      </c>
      <c r="B154" s="131">
        <v>6551.973054080001</v>
      </c>
      <c r="C154" s="131">
        <v>2232.56515016</v>
      </c>
      <c r="D154" s="131">
        <v>11.427379999999999</v>
      </c>
      <c r="E154" s="131">
        <v>1544.8897828500003</v>
      </c>
      <c r="F154" s="131">
        <v>172.01749826000002</v>
      </c>
      <c r="G154" s="131">
        <v>40.335227500000002</v>
      </c>
      <c r="H154" s="131">
        <v>305.21463939999995</v>
      </c>
      <c r="I154" s="131">
        <v>1082.1685520799999</v>
      </c>
      <c r="J154" s="131">
        <v>114.56363874000002</v>
      </c>
      <c r="K154" s="131">
        <v>7.3839575699999997</v>
      </c>
      <c r="L154" s="131">
        <v>105.69401406</v>
      </c>
      <c r="M154" s="131">
        <v>1.5452210000000001E-2</v>
      </c>
      <c r="N154" s="131">
        <v>55.423257819999996</v>
      </c>
      <c r="O154" s="131">
        <v>182.80104452999998</v>
      </c>
      <c r="P154" s="131">
        <v>41.628524890000008</v>
      </c>
      <c r="Q154" s="131">
        <v>14.839339539999999</v>
      </c>
      <c r="R154" s="131">
        <v>619.34936761999995</v>
      </c>
      <c r="S154" s="131">
        <v>3.3037520100000002</v>
      </c>
      <c r="T154" s="131">
        <v>18.352474839999999</v>
      </c>
      <c r="U154" s="131"/>
      <c r="V154" s="131"/>
    </row>
    <row r="155" spans="1:22" hidden="1" outlineLevel="1">
      <c r="A155" s="9">
        <v>44927</v>
      </c>
      <c r="B155" s="131">
        <v>6600.4291377600002</v>
      </c>
      <c r="C155" s="131">
        <v>2442.3067932800004</v>
      </c>
      <c r="D155" s="131">
        <v>12.909674040000001</v>
      </c>
      <c r="E155" s="131">
        <v>1460.6065928600001</v>
      </c>
      <c r="F155" s="131">
        <v>164.74623285999999</v>
      </c>
      <c r="G155" s="131">
        <v>35.071378320000008</v>
      </c>
      <c r="H155" s="131">
        <v>218.11390021</v>
      </c>
      <c r="I155" s="131">
        <v>1203.03755404</v>
      </c>
      <c r="J155" s="131">
        <v>104.25796268000002</v>
      </c>
      <c r="K155" s="131">
        <v>6.8292205599999996</v>
      </c>
      <c r="L155" s="131">
        <v>111.53888658</v>
      </c>
      <c r="M155" s="131">
        <v>1.6973519999999999E-2</v>
      </c>
      <c r="N155" s="131">
        <v>52.841978630000007</v>
      </c>
      <c r="O155" s="131">
        <v>181.33483893999997</v>
      </c>
      <c r="P155" s="131">
        <v>40.770282299999998</v>
      </c>
      <c r="Q155" s="131">
        <v>15.419250020000002</v>
      </c>
      <c r="R155" s="131">
        <v>530.74280642999986</v>
      </c>
      <c r="S155" s="131">
        <v>3.4987442300000002</v>
      </c>
      <c r="T155" s="131">
        <v>16.386068259999998</v>
      </c>
      <c r="U155" s="131"/>
      <c r="V155" s="131"/>
    </row>
    <row r="156" spans="1:22" hidden="1" outlineLevel="1">
      <c r="A156" s="9">
        <v>44958</v>
      </c>
      <c r="B156" s="131">
        <v>7293.9338908</v>
      </c>
      <c r="C156" s="131">
        <v>2745.13846156</v>
      </c>
      <c r="D156" s="131">
        <v>9.0251648400000004</v>
      </c>
      <c r="E156" s="131">
        <v>1631.70839019</v>
      </c>
      <c r="F156" s="131">
        <v>219.81663454</v>
      </c>
      <c r="G156" s="131">
        <v>28.245373839999999</v>
      </c>
      <c r="H156" s="131">
        <v>169.22166084</v>
      </c>
      <c r="I156" s="131">
        <v>1258.3099897400002</v>
      </c>
      <c r="J156" s="131">
        <v>97.074934210000009</v>
      </c>
      <c r="K156" s="131">
        <v>5.1666321200000001</v>
      </c>
      <c r="L156" s="131">
        <v>95.351281769999986</v>
      </c>
      <c r="M156" s="131">
        <v>1.742805E-2</v>
      </c>
      <c r="N156" s="131">
        <v>56.716955759999998</v>
      </c>
      <c r="O156" s="131">
        <v>229.10432288999999</v>
      </c>
      <c r="P156" s="131">
        <v>39.450091059999998</v>
      </c>
      <c r="Q156" s="131">
        <v>15.469615749999999</v>
      </c>
      <c r="R156" s="131">
        <v>673.01854702999992</v>
      </c>
      <c r="S156" s="131">
        <v>3.6553225500000002</v>
      </c>
      <c r="T156" s="131">
        <v>17.44308406</v>
      </c>
      <c r="U156" s="131"/>
      <c r="V156" s="131"/>
    </row>
    <row r="157" spans="1:22" hidden="1" outlineLevel="1">
      <c r="A157" s="9">
        <v>44986</v>
      </c>
      <c r="B157" s="131">
        <v>7912.9068247800014</v>
      </c>
      <c r="C157" s="131">
        <v>3245.8995394600006</v>
      </c>
      <c r="D157" s="131">
        <v>15.977201050000001</v>
      </c>
      <c r="E157" s="131">
        <v>1730.98620953</v>
      </c>
      <c r="F157" s="131">
        <v>220.64420154999999</v>
      </c>
      <c r="G157" s="131">
        <v>23.188450400000001</v>
      </c>
      <c r="H157" s="131">
        <v>170.98013492999999</v>
      </c>
      <c r="I157" s="131">
        <v>1233.4407046199999</v>
      </c>
      <c r="J157" s="131">
        <v>77.368145929999997</v>
      </c>
      <c r="K157" s="131">
        <v>4.8829979000000003</v>
      </c>
      <c r="L157" s="131">
        <v>84.312940030000007</v>
      </c>
      <c r="M157" s="131">
        <v>1.2502969999999999E-2</v>
      </c>
      <c r="N157" s="131">
        <v>57.627685990000003</v>
      </c>
      <c r="O157" s="131">
        <v>336.04539158</v>
      </c>
      <c r="P157" s="131">
        <v>41.863278260000001</v>
      </c>
      <c r="Q157" s="131">
        <v>19.349577430000004</v>
      </c>
      <c r="R157" s="131">
        <v>631.59910654999999</v>
      </c>
      <c r="S157" s="131">
        <v>4.3192959800000006</v>
      </c>
      <c r="T157" s="131">
        <v>14.409460620000001</v>
      </c>
      <c r="U157" s="131"/>
      <c r="V157" s="131"/>
    </row>
    <row r="158" spans="1:22" hidden="1" outlineLevel="1">
      <c r="A158" s="9">
        <v>45017</v>
      </c>
      <c r="B158" s="131">
        <v>8242.7038922800002</v>
      </c>
      <c r="C158" s="131">
        <v>3294.0564692799999</v>
      </c>
      <c r="D158" s="131">
        <v>17.9564032</v>
      </c>
      <c r="E158" s="131">
        <v>1735.9600770900001</v>
      </c>
      <c r="F158" s="131">
        <v>237.89148148999999</v>
      </c>
      <c r="G158" s="131">
        <v>26.86679444</v>
      </c>
      <c r="H158" s="131">
        <v>144.40628438999997</v>
      </c>
      <c r="I158" s="131">
        <v>1556.3516445099999</v>
      </c>
      <c r="J158" s="131">
        <v>74.797560759999996</v>
      </c>
      <c r="K158" s="131">
        <v>4.9916818899999997</v>
      </c>
      <c r="L158" s="131">
        <v>86.389452109999993</v>
      </c>
      <c r="M158" s="131">
        <v>1.680779E-2</v>
      </c>
      <c r="N158" s="131">
        <v>64.430807250000001</v>
      </c>
      <c r="O158" s="131">
        <v>306.47460824999996</v>
      </c>
      <c r="P158" s="131">
        <v>39.536281819999992</v>
      </c>
      <c r="Q158" s="131">
        <v>19.932454030000002</v>
      </c>
      <c r="R158" s="131">
        <v>614.48170530999994</v>
      </c>
      <c r="S158" s="131">
        <v>3.7572663299999998</v>
      </c>
      <c r="T158" s="131">
        <v>14.40611234</v>
      </c>
      <c r="U158" s="131"/>
      <c r="V158" s="131"/>
    </row>
    <row r="159" spans="1:22" hidden="1" outlineLevel="1">
      <c r="A159" s="9">
        <v>45047</v>
      </c>
      <c r="B159" s="131">
        <v>8879.3486336300011</v>
      </c>
      <c r="C159" s="131">
        <v>3532.5560228700001</v>
      </c>
      <c r="D159" s="131">
        <v>19.79386568</v>
      </c>
      <c r="E159" s="131">
        <v>1702.03323413</v>
      </c>
      <c r="F159" s="131">
        <v>198.09168983000001</v>
      </c>
      <c r="G159" s="131">
        <v>36.058105009999998</v>
      </c>
      <c r="H159" s="131">
        <v>155.13675755</v>
      </c>
      <c r="I159" s="131">
        <v>1811.62865033</v>
      </c>
      <c r="J159" s="131">
        <v>95.16595851999999</v>
      </c>
      <c r="K159" s="131">
        <v>5.80866375</v>
      </c>
      <c r="L159" s="131">
        <v>89.999011380000013</v>
      </c>
      <c r="M159" s="131">
        <v>2.0215029999999998E-2</v>
      </c>
      <c r="N159" s="131">
        <v>64.022748440000001</v>
      </c>
      <c r="O159" s="131">
        <v>453.74595257000004</v>
      </c>
      <c r="P159" s="131">
        <v>44.378572939999998</v>
      </c>
      <c r="Q159" s="131">
        <v>20.762536269999998</v>
      </c>
      <c r="R159" s="131">
        <v>628.43753834999995</v>
      </c>
      <c r="S159" s="131">
        <v>3.8699738700000004</v>
      </c>
      <c r="T159" s="131">
        <v>17.839137109999999</v>
      </c>
      <c r="U159" s="131"/>
      <c r="V159" s="131"/>
    </row>
    <row r="160" spans="1:22" hidden="1" outlineLevel="1">
      <c r="A160" s="9">
        <v>45078</v>
      </c>
      <c r="B160" s="131">
        <v>8700.5339688599997</v>
      </c>
      <c r="C160" s="131">
        <v>3611.7125485399997</v>
      </c>
      <c r="D160" s="131">
        <v>21.179249989999999</v>
      </c>
      <c r="E160" s="131">
        <v>1936.2408619999997</v>
      </c>
      <c r="F160" s="131">
        <v>165.45485094999998</v>
      </c>
      <c r="G160" s="131">
        <v>36.535279190000004</v>
      </c>
      <c r="H160" s="131">
        <v>144.98862496999999</v>
      </c>
      <c r="I160" s="131">
        <v>1337.13200332</v>
      </c>
      <c r="J160" s="131">
        <v>82.919899649999991</v>
      </c>
      <c r="K160" s="131">
        <v>6.4498852900000001</v>
      </c>
      <c r="L160" s="131">
        <v>93.214321639999994</v>
      </c>
      <c r="M160" s="131">
        <v>2.093004E-2</v>
      </c>
      <c r="N160" s="131">
        <v>75.274901220000004</v>
      </c>
      <c r="O160" s="131">
        <v>517.10037275000002</v>
      </c>
      <c r="P160" s="131">
        <v>42.605907739999999</v>
      </c>
      <c r="Q160" s="131">
        <v>19.314505220000001</v>
      </c>
      <c r="R160" s="131">
        <v>587.14827877000005</v>
      </c>
      <c r="S160" s="131">
        <v>3.8975084299999998</v>
      </c>
      <c r="T160" s="131">
        <v>19.344039149999997</v>
      </c>
      <c r="U160" s="131"/>
      <c r="V160" s="131"/>
    </row>
    <row r="161" spans="1:22" hidden="1" outlineLevel="1">
      <c r="A161" s="9">
        <v>45108</v>
      </c>
      <c r="B161" s="131">
        <v>8647.8639146400019</v>
      </c>
      <c r="C161" s="131">
        <v>3701.3275029400002</v>
      </c>
      <c r="D161" s="131">
        <v>21.565762830000001</v>
      </c>
      <c r="E161" s="131">
        <v>2005.3851146299999</v>
      </c>
      <c r="F161" s="131">
        <v>163.82874637</v>
      </c>
      <c r="G161" s="131">
        <v>40.44226673</v>
      </c>
      <c r="H161" s="131">
        <v>160.39386985000002</v>
      </c>
      <c r="I161" s="131">
        <v>1124.4474464</v>
      </c>
      <c r="J161" s="131">
        <v>83.919910430000002</v>
      </c>
      <c r="K161" s="131">
        <v>8.2711650699999986</v>
      </c>
      <c r="L161" s="131">
        <v>96.187412339999995</v>
      </c>
      <c r="M161" s="131">
        <v>1.296371E-2</v>
      </c>
      <c r="N161" s="131">
        <v>81.527087629999997</v>
      </c>
      <c r="O161" s="131">
        <v>476.83708121000001</v>
      </c>
      <c r="P161" s="131">
        <v>50.625070190000002</v>
      </c>
      <c r="Q161" s="131">
        <v>19.14473808</v>
      </c>
      <c r="R161" s="131">
        <v>590.81938037999998</v>
      </c>
      <c r="S161" s="131">
        <v>4.28923422</v>
      </c>
      <c r="T161" s="131">
        <v>18.83916163</v>
      </c>
      <c r="U161" s="131"/>
      <c r="V161" s="131"/>
    </row>
    <row r="162" spans="1:22" hidden="1" outlineLevel="1">
      <c r="A162" s="9">
        <v>45139</v>
      </c>
      <c r="B162" s="131">
        <v>8760.850483279999</v>
      </c>
      <c r="C162" s="131">
        <v>3668.5315350999999</v>
      </c>
      <c r="D162" s="131">
        <v>24.45381377</v>
      </c>
      <c r="E162" s="131">
        <v>2099.0781977900001</v>
      </c>
      <c r="F162" s="131">
        <v>165.14878742000002</v>
      </c>
      <c r="G162" s="131">
        <v>43.759774849999999</v>
      </c>
      <c r="H162" s="131">
        <v>196.53075311999999</v>
      </c>
      <c r="I162" s="131">
        <v>1037.11019085</v>
      </c>
      <c r="J162" s="131">
        <v>81.116912079999992</v>
      </c>
      <c r="K162" s="131">
        <v>7.9309330600000001</v>
      </c>
      <c r="L162" s="131">
        <v>100.10029394999999</v>
      </c>
      <c r="M162" s="131">
        <v>1.7654720000000002E-2</v>
      </c>
      <c r="N162" s="131">
        <v>79.243145990000002</v>
      </c>
      <c r="O162" s="131">
        <v>559.06832747999999</v>
      </c>
      <c r="P162" s="131">
        <v>55.427713540000006</v>
      </c>
      <c r="Q162" s="131">
        <v>19.347739579999999</v>
      </c>
      <c r="R162" s="131">
        <v>602.29868601999999</v>
      </c>
      <c r="S162" s="131">
        <v>3.8923996800000005</v>
      </c>
      <c r="T162" s="131">
        <v>17.79362428</v>
      </c>
      <c r="U162" s="131"/>
      <c r="V162" s="131"/>
    </row>
    <row r="163" spans="1:22" hidden="1" outlineLevel="1">
      <c r="A163" s="9">
        <v>45170</v>
      </c>
      <c r="B163" s="131">
        <v>8759.9345821499992</v>
      </c>
      <c r="C163" s="131">
        <v>3524.3367546300001</v>
      </c>
      <c r="D163" s="131">
        <v>23.878949179999999</v>
      </c>
      <c r="E163" s="131">
        <v>2285.6630058599994</v>
      </c>
      <c r="F163" s="131">
        <v>174.90189083999999</v>
      </c>
      <c r="G163" s="131">
        <v>41.004926589999997</v>
      </c>
      <c r="H163" s="131">
        <v>186.00854527999999</v>
      </c>
      <c r="I163" s="131">
        <v>1003.02421759</v>
      </c>
      <c r="J163" s="131">
        <v>76.537959870000009</v>
      </c>
      <c r="K163" s="131">
        <v>8.23934693</v>
      </c>
      <c r="L163" s="131">
        <v>108.10667430000001</v>
      </c>
      <c r="M163" s="131">
        <v>1.2746869999999999E-2</v>
      </c>
      <c r="N163" s="131">
        <v>74.386205619999998</v>
      </c>
      <c r="O163" s="131">
        <v>528.08085259999996</v>
      </c>
      <c r="P163" s="131">
        <v>58.157540310000002</v>
      </c>
      <c r="Q163" s="131">
        <v>19.30919746</v>
      </c>
      <c r="R163" s="131">
        <v>620.18604389000006</v>
      </c>
      <c r="S163" s="131">
        <v>4.1697453700000002</v>
      </c>
      <c r="T163" s="131">
        <v>23.92997896</v>
      </c>
      <c r="U163" s="131"/>
      <c r="V163" s="131"/>
    </row>
    <row r="164" spans="1:22" hidden="1" outlineLevel="1">
      <c r="A164" s="9">
        <v>45200</v>
      </c>
      <c r="B164" s="131">
        <v>8491.5848264300002</v>
      </c>
      <c r="C164" s="131">
        <v>3504.4858126899999</v>
      </c>
      <c r="D164" s="131">
        <v>30.899814769999995</v>
      </c>
      <c r="E164" s="131">
        <v>2174.93800328</v>
      </c>
      <c r="F164" s="131">
        <v>186.92112245999999</v>
      </c>
      <c r="G164" s="131">
        <v>44.712189839999994</v>
      </c>
      <c r="H164" s="131">
        <v>215.14883562000003</v>
      </c>
      <c r="I164" s="131">
        <v>866.42120972999999</v>
      </c>
      <c r="J164" s="131">
        <v>85.933522929999995</v>
      </c>
      <c r="K164" s="131">
        <v>9.9721218199999999</v>
      </c>
      <c r="L164" s="131">
        <v>114.62163167999999</v>
      </c>
      <c r="M164" s="131">
        <v>9.9207900000000005E-3</v>
      </c>
      <c r="N164" s="131">
        <v>78.530606840000004</v>
      </c>
      <c r="O164" s="131">
        <v>438.57964347999996</v>
      </c>
      <c r="P164" s="131">
        <v>63.032330280000004</v>
      </c>
      <c r="Q164" s="131">
        <v>19.836583470000001</v>
      </c>
      <c r="R164" s="131">
        <v>632.58832246999998</v>
      </c>
      <c r="S164" s="131">
        <v>4.4543786299999999</v>
      </c>
      <c r="T164" s="131">
        <v>20.498775649999999</v>
      </c>
      <c r="U164" s="131"/>
      <c r="V164" s="131"/>
    </row>
    <row r="165" spans="1:22" hidden="1" outlineLevel="1">
      <c r="A165" s="9">
        <v>45231</v>
      </c>
      <c r="B165" s="131">
        <v>9399.1946317099973</v>
      </c>
      <c r="C165" s="131">
        <v>3497.5503263400001</v>
      </c>
      <c r="D165" s="131">
        <v>31.334426749999999</v>
      </c>
      <c r="E165" s="131">
        <v>2627.9900739299997</v>
      </c>
      <c r="F165" s="131">
        <v>175.96975577000003</v>
      </c>
      <c r="G165" s="131">
        <v>40.603267099999997</v>
      </c>
      <c r="H165" s="131">
        <v>208.96923065000001</v>
      </c>
      <c r="I165" s="131">
        <v>1143.4758822700001</v>
      </c>
      <c r="J165" s="131">
        <v>150.97800831000001</v>
      </c>
      <c r="K165" s="131">
        <v>9.82735716</v>
      </c>
      <c r="L165" s="131">
        <v>128.34080935</v>
      </c>
      <c r="M165" s="131">
        <v>6.833568000000001E-2</v>
      </c>
      <c r="N165" s="131">
        <v>79.517506560000001</v>
      </c>
      <c r="O165" s="131">
        <v>417.77952980000003</v>
      </c>
      <c r="P165" s="131">
        <v>69.470188150000013</v>
      </c>
      <c r="Q165" s="131">
        <v>20.459687070000001</v>
      </c>
      <c r="R165" s="131">
        <v>771.29463447000001</v>
      </c>
      <c r="S165" s="131">
        <v>0.29771965</v>
      </c>
      <c r="T165" s="131">
        <v>25.267892700000001</v>
      </c>
      <c r="U165" s="131"/>
      <c r="V165" s="131"/>
    </row>
    <row r="166" spans="1:22" hidden="1" outlineLevel="1">
      <c r="A166" s="9">
        <v>45261</v>
      </c>
      <c r="B166" s="131">
        <v>10080.483583949999</v>
      </c>
      <c r="C166" s="131">
        <v>3400.9205246000001</v>
      </c>
      <c r="D166" s="131">
        <v>29.07925796</v>
      </c>
      <c r="E166" s="131">
        <v>2962.9641450299996</v>
      </c>
      <c r="F166" s="131">
        <v>258.60961907999996</v>
      </c>
      <c r="G166" s="131">
        <v>49.89162528</v>
      </c>
      <c r="H166" s="131">
        <v>478.47132412999991</v>
      </c>
      <c r="I166" s="131">
        <v>1172.1870745400001</v>
      </c>
      <c r="J166" s="131">
        <v>317.92546434000002</v>
      </c>
      <c r="K166" s="131">
        <v>9.9907815700000011</v>
      </c>
      <c r="L166" s="131">
        <v>127.31408666</v>
      </c>
      <c r="M166" s="131">
        <v>3.4315079999999998E-2</v>
      </c>
      <c r="N166" s="131">
        <v>81.081629980000002</v>
      </c>
      <c r="O166" s="131">
        <v>394.40864781000005</v>
      </c>
      <c r="P166" s="131">
        <v>82.290832450000011</v>
      </c>
      <c r="Q166" s="131">
        <v>20.167718449999999</v>
      </c>
      <c r="R166" s="131">
        <v>670.21138369000005</v>
      </c>
      <c r="S166" s="131">
        <v>0.27133073000000002</v>
      </c>
      <c r="T166" s="131">
        <v>24.663822569999997</v>
      </c>
      <c r="U166" s="131"/>
      <c r="V166" s="131"/>
    </row>
    <row r="167" spans="1:22" hidden="1" outlineLevel="1">
      <c r="A167" s="9">
        <v>45292</v>
      </c>
      <c r="B167" s="131">
        <v>9426.567711149999</v>
      </c>
      <c r="C167" s="131">
        <v>3699.9000237199998</v>
      </c>
      <c r="D167" s="131">
        <v>32.336777539999993</v>
      </c>
      <c r="E167" s="131">
        <v>2597.908719</v>
      </c>
      <c r="F167" s="131">
        <v>237.83048432000004</v>
      </c>
      <c r="G167" s="131">
        <v>44.251429250000001</v>
      </c>
      <c r="H167" s="131">
        <v>352.68560787999996</v>
      </c>
      <c r="I167" s="131">
        <v>978.74248167999986</v>
      </c>
      <c r="J167" s="131">
        <v>300.86999499000001</v>
      </c>
      <c r="K167" s="131">
        <v>9.7405857600000019</v>
      </c>
      <c r="L167" s="131">
        <v>121.20747609</v>
      </c>
      <c r="M167" s="131">
        <v>4.317037E-2</v>
      </c>
      <c r="N167" s="131">
        <v>78.54014604000001</v>
      </c>
      <c r="O167" s="131">
        <v>309.26413788000002</v>
      </c>
      <c r="P167" s="131">
        <v>74.430137999999999</v>
      </c>
      <c r="Q167" s="131">
        <v>17.319731599999997</v>
      </c>
      <c r="R167" s="131">
        <v>547.67442504999997</v>
      </c>
      <c r="S167" s="131">
        <v>0.35307891999999996</v>
      </c>
      <c r="T167" s="131">
        <v>23.469303060000001</v>
      </c>
      <c r="U167" s="131"/>
      <c r="V167" s="131"/>
    </row>
    <row r="168" spans="1:22" hidden="1" outlineLevel="1">
      <c r="A168" s="9">
        <v>45323</v>
      </c>
      <c r="B168" s="131">
        <v>10767.077686960001</v>
      </c>
      <c r="C168" s="131">
        <v>4050.1172569800001</v>
      </c>
      <c r="D168" s="131">
        <v>31.050368779999999</v>
      </c>
      <c r="E168" s="131">
        <v>2889.6129546399998</v>
      </c>
      <c r="F168" s="131">
        <v>243.29766420000001</v>
      </c>
      <c r="G168" s="131">
        <v>37.306867350000005</v>
      </c>
      <c r="H168" s="131">
        <v>279.19944535999997</v>
      </c>
      <c r="I168" s="131">
        <v>1447.2764699499999</v>
      </c>
      <c r="J168" s="131">
        <v>297.94505143000003</v>
      </c>
      <c r="K168" s="131">
        <v>8.1205507399999988</v>
      </c>
      <c r="L168" s="131">
        <v>122.30035519</v>
      </c>
      <c r="M168" s="131">
        <v>2.730662E-2</v>
      </c>
      <c r="N168" s="131">
        <v>95.146891589999996</v>
      </c>
      <c r="O168" s="131">
        <v>427.89902190999999</v>
      </c>
      <c r="P168" s="131">
        <v>69.365558459999988</v>
      </c>
      <c r="Q168" s="131">
        <v>17.207969290000001</v>
      </c>
      <c r="R168" s="131">
        <v>728.44697543999996</v>
      </c>
      <c r="S168" s="131">
        <v>0.31551982000000001</v>
      </c>
      <c r="T168" s="131">
        <v>22.441459210000001</v>
      </c>
      <c r="U168" s="131"/>
      <c r="V168" s="131"/>
    </row>
    <row r="169" spans="1:22" hidden="1" outlineLevel="1">
      <c r="A169" s="9">
        <v>45352</v>
      </c>
      <c r="B169" s="131">
        <v>11193.0861793</v>
      </c>
      <c r="C169" s="131">
        <v>4404.6143429399999</v>
      </c>
      <c r="D169" s="131">
        <v>25.81094058</v>
      </c>
      <c r="E169" s="131">
        <v>2940.51670689</v>
      </c>
      <c r="F169" s="131">
        <v>258.61620484999997</v>
      </c>
      <c r="G169" s="131">
        <v>38.419176530000001</v>
      </c>
      <c r="H169" s="131">
        <v>298.06571603999993</v>
      </c>
      <c r="I169" s="131">
        <v>1513.2901920199999</v>
      </c>
      <c r="J169" s="131">
        <v>258.54386433000002</v>
      </c>
      <c r="K169" s="131">
        <v>10.5741551</v>
      </c>
      <c r="L169" s="131">
        <v>131.59852100000001</v>
      </c>
      <c r="M169" s="131">
        <v>7.273665E-2</v>
      </c>
      <c r="N169" s="131">
        <v>85.315139339999988</v>
      </c>
      <c r="O169" s="131">
        <v>400.49752025000004</v>
      </c>
      <c r="P169" s="131">
        <v>70.660905020000001</v>
      </c>
      <c r="Q169" s="131">
        <v>19.808123009999999</v>
      </c>
      <c r="R169" s="131">
        <v>723.13792907000004</v>
      </c>
      <c r="S169" s="131">
        <v>0.25802293999999998</v>
      </c>
      <c r="T169" s="131">
        <v>13.285982739999998</v>
      </c>
      <c r="U169" s="131"/>
      <c r="V169" s="131"/>
    </row>
    <row r="170" spans="1:22" hidden="1" outlineLevel="1">
      <c r="A170" s="9">
        <v>45383</v>
      </c>
      <c r="B170" s="131">
        <v>11942.387916680002</v>
      </c>
      <c r="C170" s="131">
        <v>4916.6395696199997</v>
      </c>
      <c r="D170" s="131">
        <v>30.305124430000003</v>
      </c>
      <c r="E170" s="131">
        <v>2845.04319794</v>
      </c>
      <c r="F170" s="131">
        <v>270.01022762000002</v>
      </c>
      <c r="G170" s="131">
        <v>50.091696760000005</v>
      </c>
      <c r="H170" s="131">
        <v>197.07339889000005</v>
      </c>
      <c r="I170" s="131">
        <v>2146.4895609800001</v>
      </c>
      <c r="J170" s="131">
        <v>177.75802500999998</v>
      </c>
      <c r="K170" s="131">
        <v>9.1813676500000003</v>
      </c>
      <c r="L170" s="131">
        <v>136.37557964999999</v>
      </c>
      <c r="M170" s="131">
        <v>3.2724630000000005E-2</v>
      </c>
      <c r="N170" s="131">
        <v>85.444689679999996</v>
      </c>
      <c r="O170" s="131">
        <v>281.60368440999997</v>
      </c>
      <c r="P170" s="131">
        <v>65.540149080000006</v>
      </c>
      <c r="Q170" s="131">
        <v>17.665897470000001</v>
      </c>
      <c r="R170" s="131">
        <v>694.23515912999994</v>
      </c>
      <c r="S170" s="131">
        <v>5.42389645</v>
      </c>
      <c r="T170" s="131">
        <v>13.473967280000002</v>
      </c>
      <c r="U170" s="131"/>
      <c r="V170" s="131"/>
    </row>
    <row r="171" spans="1:22" hidden="1" outlineLevel="1">
      <c r="A171" s="9">
        <v>45413</v>
      </c>
      <c r="B171" s="131">
        <v>12049.303508149998</v>
      </c>
      <c r="C171" s="131">
        <v>5307.4707316599997</v>
      </c>
      <c r="D171" s="131">
        <v>23.338776419999999</v>
      </c>
      <c r="E171" s="131">
        <v>2839.5804732200004</v>
      </c>
      <c r="F171" s="131">
        <v>217.28220900999997</v>
      </c>
      <c r="G171" s="131">
        <v>54.390218699999998</v>
      </c>
      <c r="H171" s="131">
        <v>188.19095367</v>
      </c>
      <c r="I171" s="131">
        <v>1604.5254767599997</v>
      </c>
      <c r="J171" s="131">
        <v>209.99098748</v>
      </c>
      <c r="K171" s="131">
        <v>9.7350101000000002</v>
      </c>
      <c r="L171" s="131">
        <v>130.68447386</v>
      </c>
      <c r="M171" s="131">
        <v>3.5974449999999998E-2</v>
      </c>
      <c r="N171" s="131">
        <v>79.825848709999988</v>
      </c>
      <c r="O171" s="131">
        <v>564.16032242999995</v>
      </c>
      <c r="P171" s="131">
        <v>60.270325010000001</v>
      </c>
      <c r="Q171" s="131">
        <v>19.351776530000002</v>
      </c>
      <c r="R171" s="131">
        <v>720.77306536999993</v>
      </c>
      <c r="S171" s="131">
        <v>6.4509555700000005</v>
      </c>
      <c r="T171" s="131">
        <v>13.245929200000001</v>
      </c>
      <c r="U171" s="131"/>
      <c r="V171" s="131"/>
    </row>
    <row r="172" spans="1:22" hidden="1" outlineLevel="1">
      <c r="A172" s="9">
        <v>45444</v>
      </c>
      <c r="B172" s="131">
        <v>12037.152114800003</v>
      </c>
      <c r="C172" s="131">
        <v>5284.5736658400001</v>
      </c>
      <c r="D172" s="131">
        <v>25.736371899999998</v>
      </c>
      <c r="E172" s="131">
        <v>3271.9353135499996</v>
      </c>
      <c r="F172" s="131">
        <v>229.49059843999999</v>
      </c>
      <c r="G172" s="131">
        <v>71.481346610000003</v>
      </c>
      <c r="H172" s="131">
        <v>304.30939673</v>
      </c>
      <c r="I172" s="131">
        <v>1070.1909137399998</v>
      </c>
      <c r="J172" s="131">
        <v>167.79351165000003</v>
      </c>
      <c r="K172" s="131">
        <v>10.38554427</v>
      </c>
      <c r="L172" s="131">
        <v>142.48014436</v>
      </c>
      <c r="M172" s="131">
        <v>4.0916099999999997E-2</v>
      </c>
      <c r="N172" s="131">
        <v>92.240866920000002</v>
      </c>
      <c r="O172" s="131">
        <v>573.85178030999987</v>
      </c>
      <c r="P172" s="131">
        <v>62.632922600000001</v>
      </c>
      <c r="Q172" s="131">
        <v>22.54796614</v>
      </c>
      <c r="R172" s="131">
        <v>688.22899538000001</v>
      </c>
      <c r="S172" s="131">
        <v>6.50482709</v>
      </c>
      <c r="T172" s="131">
        <v>12.72703317</v>
      </c>
      <c r="U172" s="131"/>
      <c r="V172" s="131"/>
    </row>
    <row r="173" spans="1:22" hidden="1" outlineLevel="1">
      <c r="A173" s="9">
        <v>45474</v>
      </c>
      <c r="B173" s="131">
        <v>12399.899668529999</v>
      </c>
      <c r="C173" s="131">
        <v>5504.7164448400008</v>
      </c>
      <c r="D173" s="131">
        <v>28.194574149999998</v>
      </c>
      <c r="E173" s="131">
        <v>3367.4016732</v>
      </c>
      <c r="F173" s="131">
        <v>190.98121209999999</v>
      </c>
      <c r="G173" s="131">
        <v>60.272712470000009</v>
      </c>
      <c r="H173" s="131">
        <v>289.59527072999998</v>
      </c>
      <c r="I173" s="131">
        <v>1154.2184550900001</v>
      </c>
      <c r="J173" s="131">
        <v>145.50166281</v>
      </c>
      <c r="K173" s="131">
        <v>9.574709669999999</v>
      </c>
      <c r="L173" s="131">
        <v>156.6380666</v>
      </c>
      <c r="M173" s="131">
        <v>2.7581190000000002E-2</v>
      </c>
      <c r="N173" s="131">
        <v>151.00974810999998</v>
      </c>
      <c r="O173" s="131">
        <v>588.28593623000006</v>
      </c>
      <c r="P173" s="131">
        <v>68.85802176</v>
      </c>
      <c r="Q173" s="131">
        <v>21.37084093</v>
      </c>
      <c r="R173" s="131">
        <v>639.98373745999993</v>
      </c>
      <c r="S173" s="131">
        <v>6.3651574699999998</v>
      </c>
      <c r="T173" s="131">
        <v>16.903863720000004</v>
      </c>
      <c r="U173" s="131"/>
      <c r="V173" s="131"/>
    </row>
    <row r="174" spans="1:22" hidden="1" outlineLevel="1">
      <c r="A174" s="9">
        <v>45505</v>
      </c>
      <c r="B174" s="131">
        <v>12602.86943192</v>
      </c>
      <c r="C174" s="131">
        <v>5398.0259344000006</v>
      </c>
      <c r="D174" s="131">
        <v>29.231674480000002</v>
      </c>
      <c r="E174" s="131">
        <v>3561.1483235999999</v>
      </c>
      <c r="F174" s="131">
        <v>190.18089508</v>
      </c>
      <c r="G174" s="131">
        <v>37.162826330000001</v>
      </c>
      <c r="H174" s="131">
        <v>251.02679499999999</v>
      </c>
      <c r="I174" s="131">
        <v>1094.4639410099999</v>
      </c>
      <c r="J174" s="131">
        <v>118.45034522999998</v>
      </c>
      <c r="K174" s="131">
        <v>8.7250278899999998</v>
      </c>
      <c r="L174" s="131">
        <v>160.58566967000002</v>
      </c>
      <c r="M174" s="131">
        <v>1.9674940000000002E-2</v>
      </c>
      <c r="N174" s="131">
        <v>170.60083814000001</v>
      </c>
      <c r="O174" s="131">
        <v>813.51282801000013</v>
      </c>
      <c r="P174" s="131">
        <v>67.781690690000005</v>
      </c>
      <c r="Q174" s="131">
        <v>26.957800520000003</v>
      </c>
      <c r="R174" s="131">
        <v>659.49268809</v>
      </c>
      <c r="S174" s="131">
        <v>6.4756077300000001</v>
      </c>
      <c r="T174" s="131">
        <v>9.0268711100000001</v>
      </c>
      <c r="U174" s="131"/>
      <c r="V174" s="131"/>
    </row>
    <row r="175" spans="1:22" hidden="1" outlineLevel="1">
      <c r="A175" s="9">
        <v>45536</v>
      </c>
      <c r="B175" s="131">
        <v>12834.769910110001</v>
      </c>
      <c r="C175" s="131">
        <v>5254.7789518900008</v>
      </c>
      <c r="D175" s="131">
        <v>27.55270243</v>
      </c>
      <c r="E175" s="131">
        <v>3859.5459558599996</v>
      </c>
      <c r="F175" s="131">
        <v>203.51901155000004</v>
      </c>
      <c r="G175" s="131">
        <v>55.126170600000002</v>
      </c>
      <c r="H175" s="131">
        <v>231.48011107999997</v>
      </c>
      <c r="I175" s="131">
        <v>1016.0006849000001</v>
      </c>
      <c r="J175" s="131">
        <v>154.91159355000002</v>
      </c>
      <c r="K175" s="131">
        <v>9.0325441600000005</v>
      </c>
      <c r="L175" s="131">
        <v>167.66504662</v>
      </c>
      <c r="M175" s="131">
        <v>4.6152320000000004E-2</v>
      </c>
      <c r="N175" s="131">
        <v>174.86268462000001</v>
      </c>
      <c r="O175" s="131">
        <v>916.95024471999989</v>
      </c>
      <c r="P175" s="131">
        <v>70.740231480000006</v>
      </c>
      <c r="Q175" s="131">
        <v>30.988631769999998</v>
      </c>
      <c r="R175" s="131">
        <v>646.74441379999996</v>
      </c>
      <c r="S175" s="131">
        <v>6.2053556499999996</v>
      </c>
      <c r="T175" s="131">
        <v>8.6194231099999996</v>
      </c>
      <c r="U175" s="131"/>
      <c r="V175" s="131"/>
    </row>
    <row r="176" spans="1:22" hidden="1" outlineLevel="1">
      <c r="A176" s="9">
        <v>45566</v>
      </c>
      <c r="B176" s="131">
        <v>13480.311083950004</v>
      </c>
      <c r="C176" s="131">
        <v>5597.4480717300003</v>
      </c>
      <c r="D176" s="131">
        <v>30.418889200000002</v>
      </c>
      <c r="E176" s="131">
        <v>4094.4708733000007</v>
      </c>
      <c r="F176" s="131">
        <v>165.27103755000002</v>
      </c>
      <c r="G176" s="131">
        <v>49.42016581</v>
      </c>
      <c r="H176" s="131">
        <v>262.30859733</v>
      </c>
      <c r="I176" s="131">
        <v>1046.3454180800002</v>
      </c>
      <c r="J176" s="131">
        <v>101.83963900000001</v>
      </c>
      <c r="K176" s="131">
        <v>10.094880890000001</v>
      </c>
      <c r="L176" s="131">
        <v>196.39949536</v>
      </c>
      <c r="M176" s="131">
        <v>1.4840900000000001E-2</v>
      </c>
      <c r="N176" s="131">
        <v>191.59910920999999</v>
      </c>
      <c r="O176" s="131">
        <v>987.81102108000016</v>
      </c>
      <c r="P176" s="131">
        <v>56.708556360000003</v>
      </c>
      <c r="Q176" s="131">
        <v>28.630453189999997</v>
      </c>
      <c r="R176" s="131">
        <v>642.83138465000002</v>
      </c>
      <c r="S176" s="131">
        <v>6.0051100000000011</v>
      </c>
      <c r="T176" s="131">
        <v>12.693540310000001</v>
      </c>
      <c r="U176" s="131"/>
      <c r="V176" s="131"/>
    </row>
    <row r="177" spans="1:22">
      <c r="A177" s="9">
        <v>45597</v>
      </c>
      <c r="B177" s="131">
        <v>13295.40312021</v>
      </c>
      <c r="C177" s="131">
        <v>5930.8822312800003</v>
      </c>
      <c r="D177" s="131">
        <v>29.508878960000004</v>
      </c>
      <c r="E177" s="131">
        <v>3700.1909472399998</v>
      </c>
      <c r="F177" s="131">
        <v>214.58313935999999</v>
      </c>
      <c r="G177" s="131">
        <v>61.391048760000004</v>
      </c>
      <c r="H177" s="131">
        <v>273.20446556999997</v>
      </c>
      <c r="I177" s="131">
        <v>1074.6691169999999</v>
      </c>
      <c r="J177" s="131">
        <v>237.68070028</v>
      </c>
      <c r="K177" s="131">
        <v>10.145854949999999</v>
      </c>
      <c r="L177" s="131">
        <v>199.11128081000001</v>
      </c>
      <c r="M177" s="131">
        <v>0.20755304999999999</v>
      </c>
      <c r="N177" s="131">
        <v>189.41733067000001</v>
      </c>
      <c r="O177" s="131">
        <v>571.19055666999998</v>
      </c>
      <c r="P177" s="131">
        <v>62.051898520000002</v>
      </c>
      <c r="Q177" s="131">
        <v>26.705743269999999</v>
      </c>
      <c r="R177" s="131">
        <v>692.21608562000006</v>
      </c>
      <c r="S177" s="131">
        <v>0.1189921</v>
      </c>
      <c r="T177" s="131">
        <v>22.127296100000002</v>
      </c>
      <c r="U177" s="131"/>
      <c r="V177" s="131"/>
    </row>
    <row r="178" spans="1:22">
      <c r="A178" s="9">
        <v>45627</v>
      </c>
      <c r="B178" s="131">
        <v>14319.921558919999</v>
      </c>
      <c r="C178" s="131">
        <v>6328.2875458299995</v>
      </c>
      <c r="D178" s="131">
        <v>27.65001659</v>
      </c>
      <c r="E178" s="131">
        <v>4133.4884881000007</v>
      </c>
      <c r="F178" s="131">
        <v>202.54229391000001</v>
      </c>
      <c r="G178" s="131">
        <v>50.503809429999997</v>
      </c>
      <c r="H178" s="131">
        <v>463.10041970999998</v>
      </c>
      <c r="I178" s="131">
        <v>1326.2057412800002</v>
      </c>
      <c r="J178" s="131">
        <v>213.15376312000001</v>
      </c>
      <c r="K178" s="131">
        <v>11.139373550000002</v>
      </c>
      <c r="L178" s="131">
        <v>224.12297110000003</v>
      </c>
      <c r="M178" s="131">
        <v>0.23058968999999999</v>
      </c>
      <c r="N178" s="131">
        <v>119.55441595000002</v>
      </c>
      <c r="O178" s="131">
        <v>439.88429882999998</v>
      </c>
      <c r="P178" s="131">
        <v>68.489237229999986</v>
      </c>
      <c r="Q178" s="131">
        <v>25.988642420000001</v>
      </c>
      <c r="R178" s="131">
        <v>668.77066915999978</v>
      </c>
      <c r="S178" s="131">
        <v>0.11882319</v>
      </c>
      <c r="T178" s="131">
        <v>16.690459829999998</v>
      </c>
      <c r="U178" s="131"/>
      <c r="V178" s="131"/>
    </row>
    <row r="179" spans="1:22">
      <c r="A179" s="9">
        <v>45658</v>
      </c>
      <c r="B179" s="131">
        <v>13973.900170250001</v>
      </c>
      <c r="C179" s="131">
        <v>6873.9971180399998</v>
      </c>
      <c r="D179" s="131">
        <v>30.046293630000001</v>
      </c>
      <c r="E179" s="131">
        <v>3849.1809539799997</v>
      </c>
      <c r="F179" s="131">
        <v>248.59837693999998</v>
      </c>
      <c r="G179" s="131">
        <v>54.308324029999994</v>
      </c>
      <c r="H179" s="131">
        <v>237.95282200999998</v>
      </c>
      <c r="I179" s="131">
        <v>1135.6906632500002</v>
      </c>
      <c r="J179" s="131">
        <v>203.81733025</v>
      </c>
      <c r="K179" s="131">
        <v>11.219993029999999</v>
      </c>
      <c r="L179" s="131">
        <v>239.38048687</v>
      </c>
      <c r="M179" s="131">
        <v>0.22390265000000001</v>
      </c>
      <c r="N179" s="131">
        <v>119.23706044000001</v>
      </c>
      <c r="O179" s="131">
        <v>328.73084985999998</v>
      </c>
      <c r="P179" s="131">
        <v>60.475943500000007</v>
      </c>
      <c r="Q179" s="131">
        <v>29.396325359999999</v>
      </c>
      <c r="R179" s="131">
        <v>531.78494855999998</v>
      </c>
      <c r="S179" s="131">
        <v>0.41945473</v>
      </c>
      <c r="T179" s="131">
        <v>19.439323120000001</v>
      </c>
      <c r="U179" s="131"/>
      <c r="V179" s="131"/>
    </row>
    <row r="180" spans="1:22">
      <c r="A180" s="9">
        <v>45689</v>
      </c>
      <c r="B180" s="131">
        <v>14489.937057559999</v>
      </c>
      <c r="C180" s="131">
        <v>7370.92889947</v>
      </c>
      <c r="D180" s="131">
        <v>23.32473968</v>
      </c>
      <c r="E180" s="131">
        <v>3872.6762146700003</v>
      </c>
      <c r="F180" s="131">
        <v>255.25353251000004</v>
      </c>
      <c r="G180" s="131">
        <v>43.439042400000012</v>
      </c>
      <c r="H180" s="131">
        <v>227.64070456999997</v>
      </c>
      <c r="I180" s="131">
        <v>1080.49555986</v>
      </c>
      <c r="J180" s="131">
        <v>205.58698577000001</v>
      </c>
      <c r="K180" s="131">
        <v>12.971926890000002</v>
      </c>
      <c r="L180" s="131">
        <v>230.8411643</v>
      </c>
      <c r="M180" s="131">
        <v>0.2239738</v>
      </c>
      <c r="N180" s="131">
        <v>123.79547005000001</v>
      </c>
      <c r="O180" s="131">
        <v>243.58631285000001</v>
      </c>
      <c r="P180" s="131">
        <v>59.710696000000013</v>
      </c>
      <c r="Q180" s="131">
        <v>32.91749514</v>
      </c>
      <c r="R180" s="131">
        <v>686.64100185999996</v>
      </c>
      <c r="S180" s="131">
        <v>0.76360022000000005</v>
      </c>
      <c r="T180" s="131">
        <v>19.139737520000001</v>
      </c>
      <c r="U180" s="131"/>
      <c r="V180" s="131"/>
    </row>
    <row r="181" spans="1:22">
      <c r="A181" s="9">
        <v>45717</v>
      </c>
      <c r="B181" s="131">
        <v>15536.52279406</v>
      </c>
      <c r="C181" s="131">
        <v>7882.0906518399997</v>
      </c>
      <c r="D181" s="131">
        <v>19.553293210000003</v>
      </c>
      <c r="E181" s="131">
        <v>4186.28854271</v>
      </c>
      <c r="F181" s="131">
        <v>246.76486355</v>
      </c>
      <c r="G181" s="131">
        <v>55.362324670000007</v>
      </c>
      <c r="H181" s="131">
        <v>219.25725865000004</v>
      </c>
      <c r="I181" s="131">
        <v>1114.6590367600002</v>
      </c>
      <c r="J181" s="131">
        <v>236.10529326999998</v>
      </c>
      <c r="K181" s="131">
        <v>14.22599445</v>
      </c>
      <c r="L181" s="131">
        <v>237.86476506999998</v>
      </c>
      <c r="M181" s="131">
        <v>0.21754419</v>
      </c>
      <c r="N181" s="131">
        <v>116.07440089000001</v>
      </c>
      <c r="O181" s="131">
        <v>441.71635544000003</v>
      </c>
      <c r="P181" s="131">
        <v>55.200377119999992</v>
      </c>
      <c r="Q181" s="131">
        <v>33.347848190000001</v>
      </c>
      <c r="R181" s="131">
        <v>659.00464743999999</v>
      </c>
      <c r="S181" s="131">
        <v>6.4847959999999996E-2</v>
      </c>
      <c r="T181" s="131">
        <v>18.724748650000002</v>
      </c>
      <c r="U181" s="131"/>
      <c r="V181" s="131"/>
    </row>
    <row r="182" spans="1:22">
      <c r="A182" s="9">
        <v>45748</v>
      </c>
      <c r="B182" s="131">
        <v>16153.6342912</v>
      </c>
      <c r="C182" s="131">
        <v>8094.738274209999</v>
      </c>
      <c r="D182" s="131">
        <v>16.887341930000002</v>
      </c>
      <c r="E182" s="131">
        <v>4578.7285156200005</v>
      </c>
      <c r="F182" s="131">
        <v>279.44081691999997</v>
      </c>
      <c r="G182" s="131">
        <v>65.916558409999993</v>
      </c>
      <c r="H182" s="131">
        <v>232.61323168000001</v>
      </c>
      <c r="I182" s="131">
        <v>1130.6306158300001</v>
      </c>
      <c r="J182" s="131">
        <v>255.06595161999996</v>
      </c>
      <c r="K182" s="131">
        <v>14.047027000000002</v>
      </c>
      <c r="L182" s="131">
        <v>244.16326914000001</v>
      </c>
      <c r="M182" s="131">
        <v>0.23950555000000001</v>
      </c>
      <c r="N182" s="131">
        <v>124.52475159000001</v>
      </c>
      <c r="O182" s="131">
        <v>331.36548189000001</v>
      </c>
      <c r="P182" s="131">
        <v>55.055969699999999</v>
      </c>
      <c r="Q182" s="131">
        <v>33.246954840000001</v>
      </c>
      <c r="R182" s="131">
        <v>676.44890471999997</v>
      </c>
      <c r="S182" s="131">
        <v>0.14023404</v>
      </c>
      <c r="T182" s="131">
        <v>20.380886510000003</v>
      </c>
      <c r="U182" s="131"/>
      <c r="V182" s="131"/>
    </row>
    <row r="183" spans="1:22">
      <c r="A183" s="9">
        <v>45778</v>
      </c>
      <c r="B183" s="131">
        <v>15749.95093133</v>
      </c>
      <c r="C183" s="131">
        <v>7941.9244428799993</v>
      </c>
      <c r="D183" s="131">
        <v>17.426121610000003</v>
      </c>
      <c r="E183" s="131">
        <v>4441.3501927300003</v>
      </c>
      <c r="F183" s="131">
        <v>243.14839951000002</v>
      </c>
      <c r="G183" s="131">
        <v>92.188038209999974</v>
      </c>
      <c r="H183" s="131">
        <v>240.46785478000001</v>
      </c>
      <c r="I183" s="131">
        <v>978.72404013999994</v>
      </c>
      <c r="J183" s="131">
        <v>247.07984134000003</v>
      </c>
      <c r="K183" s="131">
        <v>13.416591230000002</v>
      </c>
      <c r="L183" s="131">
        <v>240.82015597</v>
      </c>
      <c r="M183" s="131">
        <v>0.2457763</v>
      </c>
      <c r="N183" s="131">
        <v>135.86666957</v>
      </c>
      <c r="O183" s="131">
        <v>354.85586629000005</v>
      </c>
      <c r="P183" s="131">
        <v>59.667669330000003</v>
      </c>
      <c r="Q183" s="131">
        <v>33.139698060000001</v>
      </c>
      <c r="R183" s="131">
        <v>687.37233791000006</v>
      </c>
      <c r="S183" s="131">
        <v>7.7732170000000003E-2</v>
      </c>
      <c r="T183" s="131">
        <v>22.1795033</v>
      </c>
      <c r="U183" s="131"/>
      <c r="V183" s="131"/>
    </row>
    <row r="184" spans="1:22">
      <c r="A184" s="9">
        <v>45809</v>
      </c>
      <c r="B184" s="131">
        <v>16127.45759109</v>
      </c>
      <c r="C184" s="131">
        <v>7871.3810179700004</v>
      </c>
      <c r="D184" s="131">
        <v>16.286856700000001</v>
      </c>
      <c r="E184" s="131">
        <v>4871.1562021299997</v>
      </c>
      <c r="F184" s="131">
        <v>201.19900926000003</v>
      </c>
      <c r="G184" s="131">
        <v>92.454207569999994</v>
      </c>
      <c r="H184" s="131">
        <v>205.83502184000002</v>
      </c>
      <c r="I184" s="131">
        <v>1109.69483474</v>
      </c>
      <c r="J184" s="131">
        <v>243.33405721999998</v>
      </c>
      <c r="K184" s="131">
        <v>15.264317310000001</v>
      </c>
      <c r="L184" s="131">
        <v>246.58287956999999</v>
      </c>
      <c r="M184" s="131">
        <v>3.9222815900000003</v>
      </c>
      <c r="N184" s="131">
        <v>133.22709495999999</v>
      </c>
      <c r="O184" s="131">
        <v>306.17435354999998</v>
      </c>
      <c r="P184" s="131">
        <v>67.816918220000019</v>
      </c>
      <c r="Q184" s="131">
        <v>31.527277939999998</v>
      </c>
      <c r="R184" s="131">
        <v>690.75658348999991</v>
      </c>
      <c r="S184" s="131">
        <v>0.23848099</v>
      </c>
      <c r="T184" s="131">
        <v>20.60619604</v>
      </c>
      <c r="U184" s="131"/>
      <c r="V184" s="131"/>
    </row>
    <row r="185" spans="1:22">
      <c r="A185" s="9">
        <v>45839</v>
      </c>
      <c r="B185" s="131">
        <v>15799.661051409999</v>
      </c>
      <c r="C185" s="131">
        <v>7278.7122393400005</v>
      </c>
      <c r="D185" s="131">
        <v>16.955195200000002</v>
      </c>
      <c r="E185" s="131">
        <v>5258.4096352000006</v>
      </c>
      <c r="F185" s="131">
        <v>160.83290020000001</v>
      </c>
      <c r="G185" s="131">
        <v>67.631191329999993</v>
      </c>
      <c r="H185" s="131">
        <v>276.31598922000001</v>
      </c>
      <c r="I185" s="131">
        <v>930.78136791999998</v>
      </c>
      <c r="J185" s="131">
        <v>240.22784676000003</v>
      </c>
      <c r="K185" s="131">
        <v>16.093279370000001</v>
      </c>
      <c r="L185" s="131">
        <v>163.23160389999998</v>
      </c>
      <c r="M185" s="131">
        <v>0.23369859000000001</v>
      </c>
      <c r="N185" s="131">
        <v>136.83893972000001</v>
      </c>
      <c r="O185" s="131">
        <v>463.83039251000002</v>
      </c>
      <c r="P185" s="131">
        <v>58.080331429999994</v>
      </c>
      <c r="Q185" s="131">
        <v>29.641374169999999</v>
      </c>
      <c r="R185" s="131">
        <v>675.73899983000001</v>
      </c>
      <c r="S185" s="131">
        <v>3.3982557000000004</v>
      </c>
      <c r="T185" s="131">
        <v>22.707811020000005</v>
      </c>
      <c r="U185" s="131"/>
      <c r="V185" s="131"/>
    </row>
    <row r="186" spans="1:22">
      <c r="A186" s="9">
        <v>45870</v>
      </c>
      <c r="B186" s="131">
        <v>15293.048136720001</v>
      </c>
      <c r="C186" s="131">
        <v>7053.80006392</v>
      </c>
      <c r="D186" s="131">
        <v>56.607805640000002</v>
      </c>
      <c r="E186" s="131">
        <v>5161.1741693699996</v>
      </c>
      <c r="F186" s="131">
        <v>131.74288735000002</v>
      </c>
      <c r="G186" s="131">
        <v>42.482398990000007</v>
      </c>
      <c r="H186" s="131">
        <v>237.76791365</v>
      </c>
      <c r="I186" s="131">
        <v>886.64767174999997</v>
      </c>
      <c r="J186" s="131">
        <v>226.05552032</v>
      </c>
      <c r="K186" s="131">
        <v>14.11348126</v>
      </c>
      <c r="L186" s="131">
        <v>157.14341590999999</v>
      </c>
      <c r="M186" s="131">
        <v>0.21199339</v>
      </c>
      <c r="N186" s="131">
        <v>132.35799940999999</v>
      </c>
      <c r="O186" s="131">
        <v>418.98908455999998</v>
      </c>
      <c r="P186" s="131">
        <v>65.73037841</v>
      </c>
      <c r="Q186" s="131">
        <v>30.36978835</v>
      </c>
      <c r="R186" s="131">
        <v>653.32059230000016</v>
      </c>
      <c r="S186" s="131">
        <v>3.5243913200000003</v>
      </c>
      <c r="T186" s="131">
        <v>21.008580820000002</v>
      </c>
      <c r="U186" s="131"/>
      <c r="V186" s="131"/>
    </row>
    <row r="187" spans="1:22">
      <c r="A187" s="9">
        <v>45901</v>
      </c>
      <c r="B187" s="131">
        <v>15661.761926689998</v>
      </c>
      <c r="C187" s="131">
        <v>7092.1991570800001</v>
      </c>
      <c r="D187" s="131">
        <v>145.80693026</v>
      </c>
      <c r="E187" s="131">
        <v>5367.7528652700003</v>
      </c>
      <c r="F187" s="131">
        <v>116.58620802</v>
      </c>
      <c r="G187" s="131">
        <v>44.281677490000007</v>
      </c>
      <c r="H187" s="131">
        <v>232.28068073999998</v>
      </c>
      <c r="I187" s="131">
        <v>891.06886925000015</v>
      </c>
      <c r="J187" s="131">
        <v>233.14626386999996</v>
      </c>
      <c r="K187" s="131">
        <v>15.519186999999999</v>
      </c>
      <c r="L187" s="131">
        <v>155.26892100000001</v>
      </c>
      <c r="M187" s="131">
        <v>0.21662896000000001</v>
      </c>
      <c r="N187" s="131">
        <v>144.71996801</v>
      </c>
      <c r="O187" s="131">
        <v>415.10442513000004</v>
      </c>
      <c r="P187" s="131">
        <v>66.685072070000004</v>
      </c>
      <c r="Q187" s="131">
        <v>36.393311260000004</v>
      </c>
      <c r="R187" s="131">
        <v>682.16274736000003</v>
      </c>
      <c r="S187" s="131">
        <v>3.5229335000000002</v>
      </c>
      <c r="T187" s="131">
        <v>19.046080419999999</v>
      </c>
      <c r="U187" s="131"/>
      <c r="V187" s="131"/>
    </row>
    <row r="188" spans="1:22">
      <c r="A188" s="9">
        <v>45931</v>
      </c>
      <c r="B188" s="131">
        <v>15629.059495259997</v>
      </c>
      <c r="C188" s="131">
        <v>7387.2354670400009</v>
      </c>
      <c r="D188" s="131">
        <v>28.46235162</v>
      </c>
      <c r="E188" s="131">
        <v>5025.95593267</v>
      </c>
      <c r="F188" s="131">
        <v>96.296089850000001</v>
      </c>
      <c r="G188" s="131">
        <v>43.222156849999998</v>
      </c>
      <c r="H188" s="131">
        <v>239.13395166000001</v>
      </c>
      <c r="I188" s="131">
        <v>1087.5899321699999</v>
      </c>
      <c r="J188" s="131">
        <v>213.36241403000002</v>
      </c>
      <c r="K188" s="131">
        <v>20.596633130000004</v>
      </c>
      <c r="L188" s="131">
        <v>152.12184861999998</v>
      </c>
      <c r="M188" s="131">
        <v>0.17562442</v>
      </c>
      <c r="N188" s="131">
        <v>138.96036966</v>
      </c>
      <c r="O188" s="131">
        <v>397.81312387999992</v>
      </c>
      <c r="P188" s="131">
        <v>63.279628500000001</v>
      </c>
      <c r="Q188" s="131">
        <v>35.448641469999998</v>
      </c>
      <c r="R188" s="131">
        <v>673.14611024999999</v>
      </c>
      <c r="S188" s="131">
        <v>3.68852906</v>
      </c>
      <c r="T188" s="131">
        <v>22.570690380000002</v>
      </c>
      <c r="U188" s="131"/>
      <c r="V188" s="131"/>
    </row>
    <row r="189" spans="1:22">
      <c r="A189" s="9">
        <v>45962</v>
      </c>
      <c r="B189" s="131">
        <v>15038.355072980001</v>
      </c>
      <c r="C189" s="131">
        <v>7398.6392030100005</v>
      </c>
      <c r="D189" s="131">
        <v>143.05798895999996</v>
      </c>
      <c r="E189" s="131">
        <v>4424.9447362600004</v>
      </c>
      <c r="F189" s="131">
        <v>84.626627659999997</v>
      </c>
      <c r="G189" s="131">
        <v>45.437490359999991</v>
      </c>
      <c r="H189" s="131">
        <v>276.64163948999999</v>
      </c>
      <c r="I189" s="131">
        <v>1040.1385857999999</v>
      </c>
      <c r="J189" s="131">
        <v>137.26260632</v>
      </c>
      <c r="K189" s="131">
        <v>17.88743431</v>
      </c>
      <c r="L189" s="131">
        <v>151.16853714000001</v>
      </c>
      <c r="M189" s="131">
        <v>0.15624166</v>
      </c>
      <c r="N189" s="131">
        <v>147.60490759999996</v>
      </c>
      <c r="O189" s="131">
        <v>381.98767999</v>
      </c>
      <c r="P189" s="131">
        <v>64.918241199999997</v>
      </c>
      <c r="Q189" s="131">
        <v>35.087968920000002</v>
      </c>
      <c r="R189" s="131">
        <v>668.10621423999999</v>
      </c>
      <c r="S189" s="131">
        <v>0.26559104</v>
      </c>
      <c r="T189" s="131">
        <v>20.423379019999999</v>
      </c>
      <c r="U189" s="131"/>
      <c r="V189" s="131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16384" width="9.109375" style="37"/>
  </cols>
  <sheetData>
    <row r="1" spans="1:31" s="11" customFormat="1">
      <c r="A1" s="4" t="s">
        <v>131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1" customFormat="1" ht="5.25" customHeight="1">
      <c r="A2" s="43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6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31" ht="12.75" customHeight="1">
      <c r="A4" s="210" t="s">
        <v>130</v>
      </c>
      <c r="B4" s="221"/>
      <c r="C4" s="221"/>
      <c r="D4" s="221"/>
      <c r="E4" s="221"/>
      <c r="F4" s="221"/>
    </row>
    <row r="5" spans="1:31" ht="12.75" customHeight="1">
      <c r="A5" s="13" t="s">
        <v>54</v>
      </c>
    </row>
    <row r="6" spans="1:31" s="38" customFormat="1" ht="12.75" customHeight="1">
      <c r="A6" s="193" t="s">
        <v>0</v>
      </c>
      <c r="B6" s="182" t="s">
        <v>15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200"/>
    </row>
    <row r="7" spans="1:31" s="38" customFormat="1" ht="12.75" customHeight="1">
      <c r="A7" s="194"/>
      <c r="B7" s="182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  <c r="T7" s="196" t="s">
        <v>198</v>
      </c>
      <c r="U7" s="196"/>
      <c r="V7" s="196"/>
      <c r="W7" s="244"/>
      <c r="X7" s="244"/>
      <c r="Y7" s="244"/>
      <c r="Z7" s="196" t="s">
        <v>199</v>
      </c>
      <c r="AA7" s="196"/>
      <c r="AB7" s="196"/>
      <c r="AC7" s="244"/>
      <c r="AD7" s="244"/>
      <c r="AE7" s="244"/>
    </row>
    <row r="8" spans="1:31" s="38" customFormat="1" ht="88.5" customHeight="1">
      <c r="A8" s="195"/>
      <c r="B8" s="182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  <c r="T8" s="153" t="s">
        <v>13</v>
      </c>
      <c r="U8" s="153" t="s">
        <v>70</v>
      </c>
      <c r="V8" s="153" t="s">
        <v>6</v>
      </c>
      <c r="W8" s="153" t="s">
        <v>10</v>
      </c>
      <c r="X8" s="153" t="s">
        <v>11</v>
      </c>
      <c r="Y8" s="153" t="s">
        <v>12</v>
      </c>
      <c r="Z8" s="153" t="s">
        <v>13</v>
      </c>
      <c r="AA8" s="153" t="s">
        <v>70</v>
      </c>
      <c r="AB8" s="153" t="s">
        <v>6</v>
      </c>
      <c r="AC8" s="153" t="s">
        <v>10</v>
      </c>
      <c r="AD8" s="153" t="s">
        <v>11</v>
      </c>
      <c r="AE8" s="153" t="s">
        <v>12</v>
      </c>
    </row>
    <row r="9" spans="1:31" s="38" customFormat="1" hidden="1">
      <c r="A9" s="117"/>
      <c r="B9" s="116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31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  <c r="T10" s="152">
        <v>20</v>
      </c>
      <c r="U10" s="154">
        <v>21</v>
      </c>
      <c r="V10" s="152">
        <v>22</v>
      </c>
      <c r="W10" s="154">
        <v>23</v>
      </c>
      <c r="X10" s="152">
        <v>24</v>
      </c>
      <c r="Y10" s="154">
        <v>25</v>
      </c>
      <c r="Z10" s="152">
        <v>20</v>
      </c>
      <c r="AA10" s="154">
        <v>21</v>
      </c>
      <c r="AB10" s="152">
        <v>22</v>
      </c>
      <c r="AC10" s="154">
        <v>23</v>
      </c>
      <c r="AD10" s="152">
        <v>24</v>
      </c>
      <c r="AE10" s="154">
        <v>25</v>
      </c>
    </row>
    <row r="11" spans="1:31" ht="15" hidden="1" customHeight="1" outlineLevel="1">
      <c r="A11" s="9">
        <v>40544</v>
      </c>
      <c r="B11" s="39">
        <v>16.326799999999999</v>
      </c>
      <c r="C11" s="39">
        <v>21.095500000000001</v>
      </c>
      <c r="D11" s="39">
        <v>15.5817</v>
      </c>
      <c r="E11" s="39">
        <v>14.897399999999999</v>
      </c>
      <c r="F11" s="39">
        <v>20.251000000000001</v>
      </c>
      <c r="G11" s="39">
        <v>11</v>
      </c>
      <c r="H11" s="39">
        <v>16.587</v>
      </c>
      <c r="I11" s="39">
        <v>21.095500000000001</v>
      </c>
      <c r="J11" s="39">
        <v>15.746499999999999</v>
      </c>
      <c r="K11" s="39">
        <v>14.8766</v>
      </c>
      <c r="L11" s="39">
        <v>20.711400000000001</v>
      </c>
      <c r="M11" s="39">
        <v>0</v>
      </c>
      <c r="N11" s="39">
        <v>14.728199999999999</v>
      </c>
      <c r="O11" s="39">
        <v>0</v>
      </c>
      <c r="P11" s="39">
        <v>14.728199999999999</v>
      </c>
      <c r="Q11" s="39">
        <v>15.0044</v>
      </c>
      <c r="R11" s="39">
        <v>15.224600000000001</v>
      </c>
      <c r="S11" s="39">
        <v>11</v>
      </c>
      <c r="T11" s="155" t="s">
        <v>191</v>
      </c>
      <c r="U11" s="155" t="s">
        <v>191</v>
      </c>
      <c r="V11" s="155" t="s">
        <v>191</v>
      </c>
      <c r="W11" s="155" t="s">
        <v>191</v>
      </c>
      <c r="X11" s="155" t="s">
        <v>191</v>
      </c>
      <c r="Y11" s="155" t="s">
        <v>191</v>
      </c>
      <c r="Z11" s="155" t="s">
        <v>191</v>
      </c>
      <c r="AA11" s="155" t="s">
        <v>191</v>
      </c>
      <c r="AB11" s="155" t="s">
        <v>191</v>
      </c>
      <c r="AC11" s="155" t="s">
        <v>191</v>
      </c>
      <c r="AD11" s="155" t="s">
        <v>191</v>
      </c>
      <c r="AE11" s="155" t="s">
        <v>191</v>
      </c>
    </row>
    <row r="12" spans="1:31" hidden="1" outlineLevel="1">
      <c r="A12" s="9">
        <v>40575</v>
      </c>
      <c r="B12" s="39">
        <v>11.8386</v>
      </c>
      <c r="C12" s="39">
        <v>19.885100000000001</v>
      </c>
      <c r="D12" s="39">
        <v>11.1264</v>
      </c>
      <c r="E12" s="39">
        <v>10.369300000000001</v>
      </c>
      <c r="F12" s="39">
        <v>16.423500000000001</v>
      </c>
      <c r="G12" s="39">
        <v>0</v>
      </c>
      <c r="H12" s="39">
        <v>17.710999999999999</v>
      </c>
      <c r="I12" s="39">
        <v>19.885100000000001</v>
      </c>
      <c r="J12" s="39">
        <v>16.851500000000001</v>
      </c>
      <c r="K12" s="39">
        <v>15.456099999999999</v>
      </c>
      <c r="L12" s="39">
        <v>18.7715</v>
      </c>
      <c r="M12" s="39">
        <v>0</v>
      </c>
      <c r="N12" s="39">
        <v>9.4750999999999994</v>
      </c>
      <c r="O12" s="39">
        <v>0</v>
      </c>
      <c r="P12" s="39">
        <v>9.4750999999999994</v>
      </c>
      <c r="Q12" s="39">
        <v>9.4845000000000006</v>
      </c>
      <c r="R12" s="39">
        <v>9.2489000000000008</v>
      </c>
      <c r="S12" s="39">
        <v>0</v>
      </c>
      <c r="T12" s="155" t="s">
        <v>191</v>
      </c>
      <c r="U12" s="155" t="s">
        <v>191</v>
      </c>
      <c r="V12" s="155" t="s">
        <v>191</v>
      </c>
      <c r="W12" s="155" t="s">
        <v>191</v>
      </c>
      <c r="X12" s="155" t="s">
        <v>191</v>
      </c>
      <c r="Y12" s="155" t="s">
        <v>191</v>
      </c>
      <c r="Z12" s="155" t="s">
        <v>191</v>
      </c>
      <c r="AA12" s="155" t="s">
        <v>191</v>
      </c>
      <c r="AB12" s="155" t="s">
        <v>191</v>
      </c>
      <c r="AC12" s="155" t="s">
        <v>191</v>
      </c>
      <c r="AD12" s="155" t="s">
        <v>191</v>
      </c>
      <c r="AE12" s="155" t="s">
        <v>191</v>
      </c>
    </row>
    <row r="13" spans="1:31" hidden="1" outlineLevel="1">
      <c r="A13" s="9">
        <v>40603</v>
      </c>
      <c r="B13" s="39">
        <v>17.156099999999999</v>
      </c>
      <c r="C13" s="39">
        <v>19.6096</v>
      </c>
      <c r="D13" s="39">
        <v>16.265899999999998</v>
      </c>
      <c r="E13" s="39">
        <v>15.254799999999999</v>
      </c>
      <c r="F13" s="39">
        <v>19.523399999999999</v>
      </c>
      <c r="G13" s="39">
        <v>0</v>
      </c>
      <c r="H13" s="39">
        <v>17.828499999999998</v>
      </c>
      <c r="I13" s="39">
        <v>19.6096</v>
      </c>
      <c r="J13" s="39">
        <v>17.084700000000002</v>
      </c>
      <c r="K13" s="39">
        <v>15.820499999999999</v>
      </c>
      <c r="L13" s="39">
        <v>21.2319</v>
      </c>
      <c r="M13" s="39">
        <v>0</v>
      </c>
      <c r="N13" s="39">
        <v>10.8437</v>
      </c>
      <c r="O13" s="39">
        <v>0</v>
      </c>
      <c r="P13" s="39">
        <v>10.8437</v>
      </c>
      <c r="Q13" s="39">
        <v>11.383100000000001</v>
      </c>
      <c r="R13" s="39">
        <v>9.2957000000000001</v>
      </c>
      <c r="S13" s="39">
        <v>0</v>
      </c>
      <c r="T13" s="155" t="s">
        <v>191</v>
      </c>
      <c r="U13" s="155" t="s">
        <v>191</v>
      </c>
      <c r="V13" s="155" t="s">
        <v>191</v>
      </c>
      <c r="W13" s="155" t="s">
        <v>191</v>
      </c>
      <c r="X13" s="155" t="s">
        <v>191</v>
      </c>
      <c r="Y13" s="155" t="s">
        <v>191</v>
      </c>
      <c r="Z13" s="155" t="s">
        <v>191</v>
      </c>
      <c r="AA13" s="155" t="s">
        <v>191</v>
      </c>
      <c r="AB13" s="155" t="s">
        <v>191</v>
      </c>
      <c r="AC13" s="155" t="s">
        <v>191</v>
      </c>
      <c r="AD13" s="155" t="s">
        <v>191</v>
      </c>
      <c r="AE13" s="155" t="s">
        <v>191</v>
      </c>
    </row>
    <row r="14" spans="1:31" hidden="1" outlineLevel="1">
      <c r="A14" s="9">
        <v>40634</v>
      </c>
      <c r="B14" s="39">
        <v>16.654299999999999</v>
      </c>
      <c r="C14" s="39">
        <v>19.259599999999999</v>
      </c>
      <c r="D14" s="39">
        <v>15.6934</v>
      </c>
      <c r="E14" s="39">
        <v>13.9817</v>
      </c>
      <c r="F14" s="39">
        <v>19.9983</v>
      </c>
      <c r="G14" s="39">
        <v>0</v>
      </c>
      <c r="H14" s="39">
        <v>16.892499999999998</v>
      </c>
      <c r="I14" s="39">
        <v>19.259599999999999</v>
      </c>
      <c r="J14" s="39">
        <v>15.952199999999999</v>
      </c>
      <c r="K14" s="39">
        <v>14.136699999999999</v>
      </c>
      <c r="L14" s="39">
        <v>20.231000000000002</v>
      </c>
      <c r="M14" s="39">
        <v>0</v>
      </c>
      <c r="N14" s="39">
        <v>12.3383</v>
      </c>
      <c r="O14" s="39">
        <v>0</v>
      </c>
      <c r="P14" s="39">
        <v>12.3383</v>
      </c>
      <c r="Q14" s="39">
        <v>12.394500000000001</v>
      </c>
      <c r="R14" s="39">
        <v>11.886799999999999</v>
      </c>
      <c r="S14" s="39">
        <v>0</v>
      </c>
      <c r="T14" s="155" t="s">
        <v>191</v>
      </c>
      <c r="U14" s="155" t="s">
        <v>191</v>
      </c>
      <c r="V14" s="155" t="s">
        <v>191</v>
      </c>
      <c r="W14" s="155" t="s">
        <v>191</v>
      </c>
      <c r="X14" s="155" t="s">
        <v>191</v>
      </c>
      <c r="Y14" s="155" t="s">
        <v>191</v>
      </c>
      <c r="Z14" s="155" t="s">
        <v>191</v>
      </c>
      <c r="AA14" s="155" t="s">
        <v>191</v>
      </c>
      <c r="AB14" s="155" t="s">
        <v>191</v>
      </c>
      <c r="AC14" s="155" t="s">
        <v>191</v>
      </c>
      <c r="AD14" s="155" t="s">
        <v>191</v>
      </c>
      <c r="AE14" s="155" t="s">
        <v>191</v>
      </c>
    </row>
    <row r="15" spans="1:31" hidden="1" outlineLevel="1">
      <c r="A15" s="9">
        <v>40664</v>
      </c>
      <c r="B15" s="39">
        <v>13.755699999999999</v>
      </c>
      <c r="C15" s="39">
        <v>18.659500000000001</v>
      </c>
      <c r="D15" s="39">
        <v>12.608599999999999</v>
      </c>
      <c r="E15" s="39">
        <v>12.849600000000001</v>
      </c>
      <c r="F15" s="39">
        <v>12.261200000000001</v>
      </c>
      <c r="G15" s="39">
        <v>13</v>
      </c>
      <c r="H15" s="39">
        <v>17.3124</v>
      </c>
      <c r="I15" s="39">
        <v>18.659500000000001</v>
      </c>
      <c r="J15" s="39">
        <v>16.533999999999999</v>
      </c>
      <c r="K15" s="39">
        <v>15.3527</v>
      </c>
      <c r="L15" s="39">
        <v>18.891999999999999</v>
      </c>
      <c r="M15" s="39">
        <v>0</v>
      </c>
      <c r="N15" s="39">
        <v>9.9383999999999997</v>
      </c>
      <c r="O15" s="39">
        <v>0</v>
      </c>
      <c r="P15" s="39">
        <v>9.9383999999999997</v>
      </c>
      <c r="Q15" s="39">
        <v>10.68</v>
      </c>
      <c r="R15" s="39">
        <v>9.0197000000000003</v>
      </c>
      <c r="S15" s="39">
        <v>13</v>
      </c>
      <c r="T15" s="155" t="s">
        <v>191</v>
      </c>
      <c r="U15" s="155" t="s">
        <v>191</v>
      </c>
      <c r="V15" s="155" t="s">
        <v>191</v>
      </c>
      <c r="W15" s="155" t="s">
        <v>191</v>
      </c>
      <c r="X15" s="155" t="s">
        <v>191</v>
      </c>
      <c r="Y15" s="155" t="s">
        <v>191</v>
      </c>
      <c r="Z15" s="155" t="s">
        <v>191</v>
      </c>
      <c r="AA15" s="155" t="s">
        <v>191</v>
      </c>
      <c r="AB15" s="155" t="s">
        <v>191</v>
      </c>
      <c r="AC15" s="155" t="s">
        <v>191</v>
      </c>
      <c r="AD15" s="155" t="s">
        <v>191</v>
      </c>
      <c r="AE15" s="155" t="s">
        <v>191</v>
      </c>
    </row>
    <row r="16" spans="1:31" hidden="1" outlineLevel="1">
      <c r="A16" s="9">
        <v>40695</v>
      </c>
      <c r="B16" s="39">
        <v>13.008800000000001</v>
      </c>
      <c r="C16" s="39">
        <v>19.192699999999999</v>
      </c>
      <c r="D16" s="39">
        <v>11.7142</v>
      </c>
      <c r="E16" s="39">
        <v>14.311999999999999</v>
      </c>
      <c r="F16" s="39">
        <v>9.8712999999999997</v>
      </c>
      <c r="G16" s="39">
        <v>0</v>
      </c>
      <c r="H16" s="39">
        <v>18.422699999999999</v>
      </c>
      <c r="I16" s="39">
        <v>19.192699999999999</v>
      </c>
      <c r="J16" s="39">
        <v>17.900500000000001</v>
      </c>
      <c r="K16" s="39">
        <v>17.611499999999999</v>
      </c>
      <c r="L16" s="39">
        <v>18.794599999999999</v>
      </c>
      <c r="M16" s="39">
        <v>0</v>
      </c>
      <c r="N16" s="39">
        <v>8.9514999999999993</v>
      </c>
      <c r="O16" s="39">
        <v>0</v>
      </c>
      <c r="P16" s="39">
        <v>8.9514999999999993</v>
      </c>
      <c r="Q16" s="39">
        <v>10.075900000000001</v>
      </c>
      <c r="R16" s="39">
        <v>8.5504999999999995</v>
      </c>
      <c r="S16" s="39">
        <v>0</v>
      </c>
      <c r="T16" s="155" t="s">
        <v>191</v>
      </c>
      <c r="U16" s="155" t="s">
        <v>191</v>
      </c>
      <c r="V16" s="155" t="s">
        <v>191</v>
      </c>
      <c r="W16" s="155" t="s">
        <v>191</v>
      </c>
      <c r="X16" s="155" t="s">
        <v>191</v>
      </c>
      <c r="Y16" s="155" t="s">
        <v>191</v>
      </c>
      <c r="Z16" s="155" t="s">
        <v>191</v>
      </c>
      <c r="AA16" s="155" t="s">
        <v>191</v>
      </c>
      <c r="AB16" s="155" t="s">
        <v>191</v>
      </c>
      <c r="AC16" s="155" t="s">
        <v>191</v>
      </c>
      <c r="AD16" s="155" t="s">
        <v>191</v>
      </c>
      <c r="AE16" s="155" t="s">
        <v>191</v>
      </c>
    </row>
    <row r="17" spans="1:31" hidden="1" outlineLevel="1">
      <c r="A17" s="9">
        <v>40725</v>
      </c>
      <c r="B17" s="39">
        <v>15.7224</v>
      </c>
      <c r="C17" s="39">
        <v>17.773800000000001</v>
      </c>
      <c r="D17" s="39">
        <v>14.3607</v>
      </c>
      <c r="E17" s="39">
        <v>13.1409</v>
      </c>
      <c r="F17" s="39">
        <v>17.953600000000002</v>
      </c>
      <c r="G17" s="39">
        <v>18.103000000000002</v>
      </c>
      <c r="H17" s="39">
        <v>16.749500000000001</v>
      </c>
      <c r="I17" s="39">
        <v>17.773800000000001</v>
      </c>
      <c r="J17" s="39">
        <v>15.838100000000001</v>
      </c>
      <c r="K17" s="39">
        <v>14.4513</v>
      </c>
      <c r="L17" s="39">
        <v>19.023900000000001</v>
      </c>
      <c r="M17" s="39">
        <v>18.103000000000002</v>
      </c>
      <c r="N17" s="39">
        <v>10.021000000000001</v>
      </c>
      <c r="O17" s="39">
        <v>0</v>
      </c>
      <c r="P17" s="39">
        <v>10.021000000000001</v>
      </c>
      <c r="Q17" s="39">
        <v>10.142099999999999</v>
      </c>
      <c r="R17" s="39">
        <v>9</v>
      </c>
      <c r="S17" s="39">
        <v>0</v>
      </c>
      <c r="T17" s="155" t="s">
        <v>191</v>
      </c>
      <c r="U17" s="155" t="s">
        <v>191</v>
      </c>
      <c r="V17" s="155" t="s">
        <v>191</v>
      </c>
      <c r="W17" s="155" t="s">
        <v>191</v>
      </c>
      <c r="X17" s="155" t="s">
        <v>191</v>
      </c>
      <c r="Y17" s="155" t="s">
        <v>191</v>
      </c>
      <c r="Z17" s="155" t="s">
        <v>191</v>
      </c>
      <c r="AA17" s="155" t="s">
        <v>191</v>
      </c>
      <c r="AB17" s="155" t="s">
        <v>191</v>
      </c>
      <c r="AC17" s="155" t="s">
        <v>191</v>
      </c>
      <c r="AD17" s="155" t="s">
        <v>191</v>
      </c>
      <c r="AE17" s="155" t="s">
        <v>191</v>
      </c>
    </row>
    <row r="18" spans="1:31" hidden="1" outlineLevel="1">
      <c r="A18" s="9">
        <v>40756</v>
      </c>
      <c r="B18" s="39">
        <v>14.584300000000001</v>
      </c>
      <c r="C18" s="39">
        <v>17.465599999999998</v>
      </c>
      <c r="D18" s="39">
        <v>13.3797</v>
      </c>
      <c r="E18" s="39">
        <v>12.4665</v>
      </c>
      <c r="F18" s="39">
        <v>17.979800000000001</v>
      </c>
      <c r="G18" s="39">
        <v>15.461</v>
      </c>
      <c r="H18" s="39">
        <v>17.8658</v>
      </c>
      <c r="I18" s="39">
        <v>17.465599999999998</v>
      </c>
      <c r="J18" s="39">
        <v>18.230799999999999</v>
      </c>
      <c r="K18" s="39">
        <v>18.138100000000001</v>
      </c>
      <c r="L18" s="39">
        <v>18.753</v>
      </c>
      <c r="M18" s="39">
        <v>15.461</v>
      </c>
      <c r="N18" s="39">
        <v>9.2758000000000003</v>
      </c>
      <c r="O18" s="39">
        <v>0</v>
      </c>
      <c r="P18" s="39">
        <v>9.2758000000000003</v>
      </c>
      <c r="Q18" s="39">
        <v>9.2655999999999992</v>
      </c>
      <c r="R18" s="39">
        <v>9.6777999999999995</v>
      </c>
      <c r="S18" s="39">
        <v>0</v>
      </c>
      <c r="T18" s="155" t="s">
        <v>191</v>
      </c>
      <c r="U18" s="155" t="s">
        <v>191</v>
      </c>
      <c r="V18" s="155" t="s">
        <v>191</v>
      </c>
      <c r="W18" s="155" t="s">
        <v>191</v>
      </c>
      <c r="X18" s="155" t="s">
        <v>191</v>
      </c>
      <c r="Y18" s="155" t="s">
        <v>191</v>
      </c>
      <c r="Z18" s="155" t="s">
        <v>191</v>
      </c>
      <c r="AA18" s="155" t="s">
        <v>191</v>
      </c>
      <c r="AB18" s="155" t="s">
        <v>191</v>
      </c>
      <c r="AC18" s="155" t="s">
        <v>191</v>
      </c>
      <c r="AD18" s="155" t="s">
        <v>191</v>
      </c>
      <c r="AE18" s="155" t="s">
        <v>191</v>
      </c>
    </row>
    <row r="19" spans="1:31" hidden="1" outlineLevel="1">
      <c r="A19" s="9">
        <v>40787</v>
      </c>
      <c r="B19" s="39">
        <v>16.190200000000001</v>
      </c>
      <c r="C19" s="39">
        <v>17.106100000000001</v>
      </c>
      <c r="D19" s="39">
        <v>15.6448</v>
      </c>
      <c r="E19" s="39">
        <v>15.3764</v>
      </c>
      <c r="F19" s="39">
        <v>18.894100000000002</v>
      </c>
      <c r="G19" s="39">
        <v>12.415900000000001</v>
      </c>
      <c r="H19" s="39">
        <v>16.904299999999999</v>
      </c>
      <c r="I19" s="39">
        <v>17.106100000000001</v>
      </c>
      <c r="J19" s="39">
        <v>16.7622</v>
      </c>
      <c r="K19" s="39">
        <v>17.074000000000002</v>
      </c>
      <c r="L19" s="39">
        <v>18.952000000000002</v>
      </c>
      <c r="M19" s="39">
        <v>12.415900000000001</v>
      </c>
      <c r="N19" s="39">
        <v>9.5220000000000002</v>
      </c>
      <c r="O19" s="39">
        <v>0</v>
      </c>
      <c r="P19" s="39">
        <v>9.5220000000000002</v>
      </c>
      <c r="Q19" s="39">
        <v>9.5205000000000002</v>
      </c>
      <c r="R19" s="39">
        <v>9.7273999999999994</v>
      </c>
      <c r="S19" s="39">
        <v>0</v>
      </c>
      <c r="T19" s="155" t="s">
        <v>191</v>
      </c>
      <c r="U19" s="155" t="s">
        <v>191</v>
      </c>
      <c r="V19" s="155" t="s">
        <v>191</v>
      </c>
      <c r="W19" s="155" t="s">
        <v>191</v>
      </c>
      <c r="X19" s="155" t="s">
        <v>191</v>
      </c>
      <c r="Y19" s="155" t="s">
        <v>191</v>
      </c>
      <c r="Z19" s="155" t="s">
        <v>191</v>
      </c>
      <c r="AA19" s="155" t="s">
        <v>191</v>
      </c>
      <c r="AB19" s="155" t="s">
        <v>191</v>
      </c>
      <c r="AC19" s="155" t="s">
        <v>191</v>
      </c>
      <c r="AD19" s="155" t="s">
        <v>191</v>
      </c>
      <c r="AE19" s="155" t="s">
        <v>191</v>
      </c>
    </row>
    <row r="20" spans="1:31" hidden="1" outlineLevel="1">
      <c r="A20" s="9">
        <v>40817</v>
      </c>
      <c r="B20" s="39">
        <v>16.370999999999999</v>
      </c>
      <c r="C20" s="39">
        <v>17.8565</v>
      </c>
      <c r="D20" s="39">
        <v>15.7471</v>
      </c>
      <c r="E20" s="39">
        <v>14.135199999999999</v>
      </c>
      <c r="F20" s="39">
        <v>16.292300000000001</v>
      </c>
      <c r="G20" s="39">
        <v>0</v>
      </c>
      <c r="H20" s="39">
        <v>17.033100000000001</v>
      </c>
      <c r="I20" s="39">
        <v>17.8565</v>
      </c>
      <c r="J20" s="39">
        <v>16.630600000000001</v>
      </c>
      <c r="K20" s="39">
        <v>18.800899999999999</v>
      </c>
      <c r="L20" s="39">
        <v>16.302299999999999</v>
      </c>
      <c r="M20" s="39">
        <v>0</v>
      </c>
      <c r="N20" s="39">
        <v>10.3592</v>
      </c>
      <c r="O20" s="39">
        <v>0</v>
      </c>
      <c r="P20" s="39">
        <v>10.3592</v>
      </c>
      <c r="Q20" s="39">
        <v>10.369</v>
      </c>
      <c r="R20" s="39">
        <v>9.0367999999999995</v>
      </c>
      <c r="S20" s="39">
        <v>0</v>
      </c>
      <c r="T20" s="155" t="s">
        <v>191</v>
      </c>
      <c r="U20" s="155" t="s">
        <v>191</v>
      </c>
      <c r="V20" s="155" t="s">
        <v>191</v>
      </c>
      <c r="W20" s="155" t="s">
        <v>191</v>
      </c>
      <c r="X20" s="155" t="s">
        <v>191</v>
      </c>
      <c r="Y20" s="155" t="s">
        <v>191</v>
      </c>
      <c r="Z20" s="155" t="s">
        <v>191</v>
      </c>
      <c r="AA20" s="155" t="s">
        <v>191</v>
      </c>
      <c r="AB20" s="155" t="s">
        <v>191</v>
      </c>
      <c r="AC20" s="155" t="s">
        <v>191</v>
      </c>
      <c r="AD20" s="155" t="s">
        <v>191</v>
      </c>
      <c r="AE20" s="155" t="s">
        <v>191</v>
      </c>
    </row>
    <row r="21" spans="1:31" hidden="1" outlineLevel="1">
      <c r="A21" s="9">
        <v>40848</v>
      </c>
      <c r="B21" s="39">
        <v>16.2638</v>
      </c>
      <c r="C21" s="39">
        <v>17.5459</v>
      </c>
      <c r="D21" s="39">
        <v>14.8497</v>
      </c>
      <c r="E21" s="39">
        <v>13.786899999999999</v>
      </c>
      <c r="F21" s="39">
        <v>19.4788</v>
      </c>
      <c r="G21" s="39">
        <v>0</v>
      </c>
      <c r="H21" s="39">
        <v>17.945499999999999</v>
      </c>
      <c r="I21" s="39">
        <v>17.5459</v>
      </c>
      <c r="J21" s="39">
        <v>18.7561</v>
      </c>
      <c r="K21" s="39">
        <v>18.3782</v>
      </c>
      <c r="L21" s="39">
        <v>19.4788</v>
      </c>
      <c r="M21" s="39">
        <v>0</v>
      </c>
      <c r="N21" s="39">
        <v>10.193899999999999</v>
      </c>
      <c r="O21" s="39">
        <v>0</v>
      </c>
      <c r="P21" s="39">
        <v>10.193899999999999</v>
      </c>
      <c r="Q21" s="39">
        <v>10.193899999999999</v>
      </c>
      <c r="R21" s="39">
        <v>0</v>
      </c>
      <c r="S21" s="39">
        <v>0</v>
      </c>
      <c r="T21" s="155" t="s">
        <v>191</v>
      </c>
      <c r="U21" s="155" t="s">
        <v>191</v>
      </c>
      <c r="V21" s="155" t="s">
        <v>191</v>
      </c>
      <c r="W21" s="155" t="s">
        <v>191</v>
      </c>
      <c r="X21" s="155" t="s">
        <v>191</v>
      </c>
      <c r="Y21" s="155" t="s">
        <v>191</v>
      </c>
      <c r="Z21" s="155" t="s">
        <v>191</v>
      </c>
      <c r="AA21" s="155" t="s">
        <v>191</v>
      </c>
      <c r="AB21" s="155" t="s">
        <v>191</v>
      </c>
      <c r="AC21" s="155" t="s">
        <v>191</v>
      </c>
      <c r="AD21" s="155" t="s">
        <v>191</v>
      </c>
      <c r="AE21" s="155" t="s">
        <v>191</v>
      </c>
    </row>
    <row r="22" spans="1:31" hidden="1" outlineLevel="1">
      <c r="A22" s="9">
        <v>40878</v>
      </c>
      <c r="B22" s="39">
        <v>17.206</v>
      </c>
      <c r="C22" s="39">
        <v>18.6496</v>
      </c>
      <c r="D22" s="39">
        <v>16.338000000000001</v>
      </c>
      <c r="E22" s="39">
        <v>15.239100000000001</v>
      </c>
      <c r="F22" s="39">
        <v>19.376899999999999</v>
      </c>
      <c r="G22" s="39">
        <v>27.7882</v>
      </c>
      <c r="H22" s="39">
        <v>19.488900000000001</v>
      </c>
      <c r="I22" s="39">
        <v>18.6496</v>
      </c>
      <c r="J22" s="39">
        <v>20.718299999999999</v>
      </c>
      <c r="K22" s="39">
        <v>20.53</v>
      </c>
      <c r="L22" s="39">
        <v>20.838699999999999</v>
      </c>
      <c r="M22" s="39">
        <v>27.7882</v>
      </c>
      <c r="N22" s="39">
        <v>13.288399999999999</v>
      </c>
      <c r="O22" s="39">
        <v>0</v>
      </c>
      <c r="P22" s="39">
        <v>13.288399999999999</v>
      </c>
      <c r="Q22" s="39">
        <v>13.181900000000001</v>
      </c>
      <c r="R22" s="39">
        <v>14.270099999999999</v>
      </c>
      <c r="S22" s="39">
        <v>0</v>
      </c>
      <c r="T22" s="155" t="s">
        <v>191</v>
      </c>
      <c r="U22" s="155" t="s">
        <v>191</v>
      </c>
      <c r="V22" s="155" t="s">
        <v>191</v>
      </c>
      <c r="W22" s="155" t="s">
        <v>191</v>
      </c>
      <c r="X22" s="155" t="s">
        <v>191</v>
      </c>
      <c r="Y22" s="155" t="s">
        <v>191</v>
      </c>
      <c r="Z22" s="155" t="s">
        <v>191</v>
      </c>
      <c r="AA22" s="155" t="s">
        <v>191</v>
      </c>
      <c r="AB22" s="155" t="s">
        <v>191</v>
      </c>
      <c r="AC22" s="155" t="s">
        <v>191</v>
      </c>
      <c r="AD22" s="155" t="s">
        <v>191</v>
      </c>
      <c r="AE22" s="155" t="s">
        <v>191</v>
      </c>
    </row>
    <row r="23" spans="1:31" hidden="1" outlineLevel="1">
      <c r="A23" s="9">
        <v>40909</v>
      </c>
      <c r="B23" s="39">
        <v>17.466699999999999</v>
      </c>
      <c r="C23" s="39">
        <v>19.5623</v>
      </c>
      <c r="D23" s="39">
        <v>15.6304</v>
      </c>
      <c r="E23" s="39">
        <v>14.332599999999999</v>
      </c>
      <c r="F23" s="39">
        <v>18.423200000000001</v>
      </c>
      <c r="G23" s="39">
        <v>0</v>
      </c>
      <c r="H23" s="39">
        <v>19.9742</v>
      </c>
      <c r="I23" s="39">
        <v>19.5623</v>
      </c>
      <c r="J23" s="39">
        <v>20.626300000000001</v>
      </c>
      <c r="K23" s="39">
        <v>20.531500000000001</v>
      </c>
      <c r="L23" s="39">
        <v>20.762499999999999</v>
      </c>
      <c r="M23" s="39">
        <v>0</v>
      </c>
      <c r="N23" s="39">
        <v>9.4352</v>
      </c>
      <c r="O23" s="39">
        <v>0</v>
      </c>
      <c r="P23" s="39">
        <v>9.4352</v>
      </c>
      <c r="Q23" s="39">
        <v>8.6523000000000003</v>
      </c>
      <c r="R23" s="39">
        <v>12.529400000000001</v>
      </c>
      <c r="S23" s="39">
        <v>0</v>
      </c>
      <c r="T23" s="155" t="s">
        <v>191</v>
      </c>
      <c r="U23" s="155" t="s">
        <v>191</v>
      </c>
      <c r="V23" s="155" t="s">
        <v>191</v>
      </c>
      <c r="W23" s="155" t="s">
        <v>191</v>
      </c>
      <c r="X23" s="155" t="s">
        <v>191</v>
      </c>
      <c r="Y23" s="155" t="s">
        <v>191</v>
      </c>
      <c r="Z23" s="155" t="s">
        <v>191</v>
      </c>
      <c r="AA23" s="155" t="s">
        <v>191</v>
      </c>
      <c r="AB23" s="155" t="s">
        <v>191</v>
      </c>
      <c r="AC23" s="155" t="s">
        <v>191</v>
      </c>
      <c r="AD23" s="155" t="s">
        <v>191</v>
      </c>
      <c r="AE23" s="155" t="s">
        <v>191</v>
      </c>
    </row>
    <row r="24" spans="1:31" hidden="1" outlineLevel="1">
      <c r="A24" s="9">
        <v>40940</v>
      </c>
      <c r="B24" s="39">
        <v>14.867800000000001</v>
      </c>
      <c r="C24" s="39">
        <v>19.441299999999998</v>
      </c>
      <c r="D24" s="39">
        <v>12.0291</v>
      </c>
      <c r="E24" s="39">
        <v>10.971299999999999</v>
      </c>
      <c r="F24" s="39">
        <v>21.0764</v>
      </c>
      <c r="G24" s="39">
        <v>0</v>
      </c>
      <c r="H24" s="39">
        <v>19.9693</v>
      </c>
      <c r="I24" s="39">
        <v>19.441299999999998</v>
      </c>
      <c r="J24" s="39">
        <v>21.256399999999999</v>
      </c>
      <c r="K24" s="39">
        <v>20.787600000000001</v>
      </c>
      <c r="L24" s="39">
        <v>22.085799999999999</v>
      </c>
      <c r="M24" s="39">
        <v>0</v>
      </c>
      <c r="N24" s="39">
        <v>8.8780000000000001</v>
      </c>
      <c r="O24" s="39">
        <v>0</v>
      </c>
      <c r="P24" s="39">
        <v>8.8780000000000001</v>
      </c>
      <c r="Q24" s="39">
        <v>8.7924000000000007</v>
      </c>
      <c r="R24" s="39">
        <v>13.7995</v>
      </c>
      <c r="S24" s="39">
        <v>0</v>
      </c>
      <c r="T24" s="155" t="s">
        <v>191</v>
      </c>
      <c r="U24" s="155" t="s">
        <v>191</v>
      </c>
      <c r="V24" s="155" t="s">
        <v>191</v>
      </c>
      <c r="W24" s="155" t="s">
        <v>191</v>
      </c>
      <c r="X24" s="155" t="s">
        <v>191</v>
      </c>
      <c r="Y24" s="155" t="s">
        <v>191</v>
      </c>
      <c r="Z24" s="155" t="s">
        <v>191</v>
      </c>
      <c r="AA24" s="155" t="s">
        <v>191</v>
      </c>
      <c r="AB24" s="155" t="s">
        <v>191</v>
      </c>
      <c r="AC24" s="155" t="s">
        <v>191</v>
      </c>
      <c r="AD24" s="155" t="s">
        <v>191</v>
      </c>
      <c r="AE24" s="155" t="s">
        <v>191</v>
      </c>
    </row>
    <row r="25" spans="1:31" hidden="1" outlineLevel="1">
      <c r="A25" s="9">
        <v>40969</v>
      </c>
      <c r="B25" s="39">
        <v>18.7364</v>
      </c>
      <c r="C25" s="39">
        <v>19.4406</v>
      </c>
      <c r="D25" s="39">
        <v>17.910299999999999</v>
      </c>
      <c r="E25" s="39">
        <v>16.153700000000001</v>
      </c>
      <c r="F25" s="39">
        <v>21.025500000000001</v>
      </c>
      <c r="G25" s="39">
        <v>0</v>
      </c>
      <c r="H25" s="39">
        <v>20.081299999999999</v>
      </c>
      <c r="I25" s="39">
        <v>19.4406</v>
      </c>
      <c r="J25" s="39">
        <v>21.098199999999999</v>
      </c>
      <c r="K25" s="39">
        <v>20.939900000000002</v>
      </c>
      <c r="L25" s="39">
        <v>21.270800000000001</v>
      </c>
      <c r="M25" s="39">
        <v>0</v>
      </c>
      <c r="N25" s="39">
        <v>8.8713999999999995</v>
      </c>
      <c r="O25" s="39">
        <v>0</v>
      </c>
      <c r="P25" s="39">
        <v>8.8713999999999995</v>
      </c>
      <c r="Q25" s="39">
        <v>8.8841000000000001</v>
      </c>
      <c r="R25" s="39">
        <v>8.4</v>
      </c>
      <c r="S25" s="39">
        <v>0</v>
      </c>
      <c r="T25" s="155" t="s">
        <v>191</v>
      </c>
      <c r="U25" s="155" t="s">
        <v>191</v>
      </c>
      <c r="V25" s="155" t="s">
        <v>191</v>
      </c>
      <c r="W25" s="155" t="s">
        <v>191</v>
      </c>
      <c r="X25" s="155" t="s">
        <v>191</v>
      </c>
      <c r="Y25" s="155" t="s">
        <v>191</v>
      </c>
      <c r="Z25" s="155" t="s">
        <v>191</v>
      </c>
      <c r="AA25" s="155" t="s">
        <v>191</v>
      </c>
      <c r="AB25" s="155" t="s">
        <v>191</v>
      </c>
      <c r="AC25" s="155" t="s">
        <v>191</v>
      </c>
      <c r="AD25" s="155" t="s">
        <v>191</v>
      </c>
      <c r="AE25" s="155" t="s">
        <v>191</v>
      </c>
    </row>
    <row r="26" spans="1:31" hidden="1" outlineLevel="1">
      <c r="A26" s="9">
        <v>41000</v>
      </c>
      <c r="B26" s="39">
        <v>18.803699999999999</v>
      </c>
      <c r="C26" s="39">
        <v>19.422599999999999</v>
      </c>
      <c r="D26" s="39">
        <v>18.139700000000001</v>
      </c>
      <c r="E26" s="39">
        <v>17.4513</v>
      </c>
      <c r="F26" s="39">
        <v>18.834399999999999</v>
      </c>
      <c r="G26" s="39">
        <v>19</v>
      </c>
      <c r="H26" s="39">
        <v>19.8398</v>
      </c>
      <c r="I26" s="39">
        <v>19.422599999999999</v>
      </c>
      <c r="J26" s="39">
        <v>20.4026</v>
      </c>
      <c r="K26" s="39">
        <v>19.907</v>
      </c>
      <c r="L26" s="39">
        <v>20.914000000000001</v>
      </c>
      <c r="M26" s="39">
        <v>19</v>
      </c>
      <c r="N26" s="39">
        <v>9.3445999999999998</v>
      </c>
      <c r="O26" s="39">
        <v>0</v>
      </c>
      <c r="P26" s="39">
        <v>9.3445999999999998</v>
      </c>
      <c r="Q26" s="39">
        <v>8.4322999999999997</v>
      </c>
      <c r="R26" s="39">
        <v>10.356299999999999</v>
      </c>
      <c r="S26" s="39">
        <v>0</v>
      </c>
      <c r="T26" s="155" t="s">
        <v>191</v>
      </c>
      <c r="U26" s="155" t="s">
        <v>191</v>
      </c>
      <c r="V26" s="155" t="s">
        <v>191</v>
      </c>
      <c r="W26" s="155" t="s">
        <v>191</v>
      </c>
      <c r="X26" s="155" t="s">
        <v>191</v>
      </c>
      <c r="Y26" s="155" t="s">
        <v>191</v>
      </c>
      <c r="Z26" s="155" t="s">
        <v>191</v>
      </c>
      <c r="AA26" s="155" t="s">
        <v>191</v>
      </c>
      <c r="AB26" s="155" t="s">
        <v>191</v>
      </c>
      <c r="AC26" s="155" t="s">
        <v>191</v>
      </c>
      <c r="AD26" s="155" t="s">
        <v>191</v>
      </c>
      <c r="AE26" s="155" t="s">
        <v>191</v>
      </c>
    </row>
    <row r="27" spans="1:31" hidden="1" outlineLevel="1">
      <c r="A27" s="9">
        <v>41030</v>
      </c>
      <c r="B27" s="39">
        <v>18.852599999999999</v>
      </c>
      <c r="C27" s="39">
        <v>19.164200000000001</v>
      </c>
      <c r="D27" s="39">
        <v>18.632999999999999</v>
      </c>
      <c r="E27" s="39">
        <v>17.545000000000002</v>
      </c>
      <c r="F27" s="39">
        <v>19.909700000000001</v>
      </c>
      <c r="G27" s="39">
        <v>16</v>
      </c>
      <c r="H27" s="39">
        <v>19.991700000000002</v>
      </c>
      <c r="I27" s="39">
        <v>19.164200000000001</v>
      </c>
      <c r="J27" s="39">
        <v>20.698899999999998</v>
      </c>
      <c r="K27" s="39">
        <v>21.8979</v>
      </c>
      <c r="L27" s="39">
        <v>20.052099999999999</v>
      </c>
      <c r="M27" s="39">
        <v>16</v>
      </c>
      <c r="N27" s="39">
        <v>8.9510000000000005</v>
      </c>
      <c r="O27" s="39">
        <v>0</v>
      </c>
      <c r="P27" s="39">
        <v>8.9510000000000005</v>
      </c>
      <c r="Q27" s="39">
        <v>8.9380000000000006</v>
      </c>
      <c r="R27" s="39">
        <v>9.3003999999999998</v>
      </c>
      <c r="S27" s="39">
        <v>0</v>
      </c>
      <c r="T27" s="155" t="s">
        <v>191</v>
      </c>
      <c r="U27" s="155" t="s">
        <v>191</v>
      </c>
      <c r="V27" s="155" t="s">
        <v>191</v>
      </c>
      <c r="W27" s="155" t="s">
        <v>191</v>
      </c>
      <c r="X27" s="155" t="s">
        <v>191</v>
      </c>
      <c r="Y27" s="155" t="s">
        <v>191</v>
      </c>
      <c r="Z27" s="155" t="s">
        <v>191</v>
      </c>
      <c r="AA27" s="155" t="s">
        <v>191</v>
      </c>
      <c r="AB27" s="155" t="s">
        <v>191</v>
      </c>
      <c r="AC27" s="155" t="s">
        <v>191</v>
      </c>
      <c r="AD27" s="155" t="s">
        <v>191</v>
      </c>
      <c r="AE27" s="155" t="s">
        <v>191</v>
      </c>
    </row>
    <row r="28" spans="1:31" hidden="1" outlineLevel="1">
      <c r="A28" s="9">
        <v>41061</v>
      </c>
      <c r="B28" s="39">
        <v>17.411999999999999</v>
      </c>
      <c r="C28" s="39">
        <v>19.168500000000002</v>
      </c>
      <c r="D28" s="39">
        <v>16.290199999999999</v>
      </c>
      <c r="E28" s="39">
        <v>15.0138</v>
      </c>
      <c r="F28" s="39">
        <v>19.231000000000002</v>
      </c>
      <c r="G28" s="39">
        <v>16.805700000000002</v>
      </c>
      <c r="H28" s="39">
        <v>20.0062</v>
      </c>
      <c r="I28" s="39">
        <v>19.168500000000002</v>
      </c>
      <c r="J28" s="39">
        <v>20.8965</v>
      </c>
      <c r="K28" s="39">
        <v>21.989100000000001</v>
      </c>
      <c r="L28" s="39">
        <v>20.0761</v>
      </c>
      <c r="M28" s="39">
        <v>16.805700000000002</v>
      </c>
      <c r="N28" s="39">
        <v>9.3544</v>
      </c>
      <c r="O28" s="39">
        <v>0</v>
      </c>
      <c r="P28" s="39">
        <v>9.3544</v>
      </c>
      <c r="Q28" s="39">
        <v>9.3114000000000008</v>
      </c>
      <c r="R28" s="39">
        <v>10.015000000000001</v>
      </c>
      <c r="S28" s="39">
        <v>0</v>
      </c>
      <c r="T28" s="155" t="s">
        <v>191</v>
      </c>
      <c r="U28" s="155" t="s">
        <v>191</v>
      </c>
      <c r="V28" s="155" t="s">
        <v>191</v>
      </c>
      <c r="W28" s="155" t="s">
        <v>191</v>
      </c>
      <c r="X28" s="155" t="s">
        <v>191</v>
      </c>
      <c r="Y28" s="155" t="s">
        <v>191</v>
      </c>
      <c r="Z28" s="155" t="s">
        <v>191</v>
      </c>
      <c r="AA28" s="155" t="s">
        <v>191</v>
      </c>
      <c r="AB28" s="155" t="s">
        <v>191</v>
      </c>
      <c r="AC28" s="155" t="s">
        <v>191</v>
      </c>
      <c r="AD28" s="155" t="s">
        <v>191</v>
      </c>
      <c r="AE28" s="155" t="s">
        <v>191</v>
      </c>
    </row>
    <row r="29" spans="1:31" hidden="1" outlineLevel="1">
      <c r="A29" s="9">
        <v>41091</v>
      </c>
      <c r="B29" s="39">
        <v>18.959299999999999</v>
      </c>
      <c r="C29" s="39">
        <v>19.287800000000001</v>
      </c>
      <c r="D29" s="39">
        <v>18.5961</v>
      </c>
      <c r="E29" s="39">
        <v>18.363099999999999</v>
      </c>
      <c r="F29" s="39">
        <v>18.903199999999998</v>
      </c>
      <c r="G29" s="39">
        <v>0</v>
      </c>
      <c r="H29" s="39">
        <v>20.2562</v>
      </c>
      <c r="I29" s="39">
        <v>19.3142</v>
      </c>
      <c r="J29" s="39">
        <v>21.639900000000001</v>
      </c>
      <c r="K29" s="39">
        <v>22.604299999999999</v>
      </c>
      <c r="L29" s="39">
        <v>20.627500000000001</v>
      </c>
      <c r="M29" s="39">
        <v>0</v>
      </c>
      <c r="N29" s="39">
        <v>9.5047999999999995</v>
      </c>
      <c r="O29" s="39">
        <v>12</v>
      </c>
      <c r="P29" s="39">
        <v>9.4648000000000003</v>
      </c>
      <c r="Q29" s="39">
        <v>9.5365000000000002</v>
      </c>
      <c r="R29" s="39">
        <v>9.2626000000000008</v>
      </c>
      <c r="S29" s="39">
        <v>0</v>
      </c>
      <c r="T29" s="155" t="s">
        <v>191</v>
      </c>
      <c r="U29" s="155" t="s">
        <v>191</v>
      </c>
      <c r="V29" s="155" t="s">
        <v>191</v>
      </c>
      <c r="W29" s="155" t="s">
        <v>191</v>
      </c>
      <c r="X29" s="155" t="s">
        <v>191</v>
      </c>
      <c r="Y29" s="155" t="s">
        <v>191</v>
      </c>
      <c r="Z29" s="155" t="s">
        <v>191</v>
      </c>
      <c r="AA29" s="155" t="s">
        <v>191</v>
      </c>
      <c r="AB29" s="155" t="s">
        <v>191</v>
      </c>
      <c r="AC29" s="155" t="s">
        <v>191</v>
      </c>
      <c r="AD29" s="155" t="s">
        <v>191</v>
      </c>
      <c r="AE29" s="155" t="s">
        <v>191</v>
      </c>
    </row>
    <row r="30" spans="1:31" hidden="1" outlineLevel="1">
      <c r="A30" s="9">
        <v>41122</v>
      </c>
      <c r="B30" s="39">
        <v>16.866</v>
      </c>
      <c r="C30" s="39">
        <v>20.358799999999999</v>
      </c>
      <c r="D30" s="39">
        <v>15.5106</v>
      </c>
      <c r="E30" s="39">
        <v>14.955500000000001</v>
      </c>
      <c r="F30" s="39">
        <v>18.768000000000001</v>
      </c>
      <c r="G30" s="39">
        <v>15.007199999999999</v>
      </c>
      <c r="H30" s="39">
        <v>19.825800000000001</v>
      </c>
      <c r="I30" s="39">
        <v>20.443899999999999</v>
      </c>
      <c r="J30" s="39">
        <v>19.409300000000002</v>
      </c>
      <c r="K30" s="39">
        <v>23.309200000000001</v>
      </c>
      <c r="L30" s="39">
        <v>21.573599999999999</v>
      </c>
      <c r="M30" s="39">
        <v>17</v>
      </c>
      <c r="N30" s="39">
        <v>10.3584</v>
      </c>
      <c r="O30" s="39">
        <v>12</v>
      </c>
      <c r="P30" s="39">
        <v>10.343500000000001</v>
      </c>
      <c r="Q30" s="39">
        <v>10.432600000000001</v>
      </c>
      <c r="R30" s="39">
        <v>8.8751999999999995</v>
      </c>
      <c r="S30" s="39">
        <v>10.5</v>
      </c>
      <c r="T30" s="155" t="s">
        <v>191</v>
      </c>
      <c r="U30" s="155" t="s">
        <v>191</v>
      </c>
      <c r="V30" s="155" t="s">
        <v>191</v>
      </c>
      <c r="W30" s="155" t="s">
        <v>191</v>
      </c>
      <c r="X30" s="155" t="s">
        <v>191</v>
      </c>
      <c r="Y30" s="155" t="s">
        <v>191</v>
      </c>
      <c r="Z30" s="155" t="s">
        <v>191</v>
      </c>
      <c r="AA30" s="155" t="s">
        <v>191</v>
      </c>
      <c r="AB30" s="155" t="s">
        <v>191</v>
      </c>
      <c r="AC30" s="155" t="s">
        <v>191</v>
      </c>
      <c r="AD30" s="155" t="s">
        <v>191</v>
      </c>
      <c r="AE30" s="155" t="s">
        <v>191</v>
      </c>
    </row>
    <row r="31" spans="1:31" hidden="1" outlineLevel="1">
      <c r="A31" s="9">
        <v>41153</v>
      </c>
      <c r="B31" s="39">
        <v>18.981000000000002</v>
      </c>
      <c r="C31" s="39">
        <v>21.331600000000002</v>
      </c>
      <c r="D31" s="39">
        <v>16.795200000000001</v>
      </c>
      <c r="E31" s="39">
        <v>16.0246</v>
      </c>
      <c r="F31" s="39">
        <v>19.330200000000001</v>
      </c>
      <c r="G31" s="39">
        <v>0</v>
      </c>
      <c r="H31" s="39">
        <v>21.349799999999998</v>
      </c>
      <c r="I31" s="39">
        <v>21.460999999999999</v>
      </c>
      <c r="J31" s="39">
        <v>21.182300000000001</v>
      </c>
      <c r="K31" s="39">
        <v>21.0015</v>
      </c>
      <c r="L31" s="39">
        <v>21.584499999999998</v>
      </c>
      <c r="M31" s="39">
        <v>0</v>
      </c>
      <c r="N31" s="39">
        <v>10.028600000000001</v>
      </c>
      <c r="O31" s="39">
        <v>12</v>
      </c>
      <c r="P31" s="39">
        <v>9.9643999999999995</v>
      </c>
      <c r="Q31" s="39">
        <v>9.9948999999999995</v>
      </c>
      <c r="R31" s="39">
        <v>9.7263000000000002</v>
      </c>
      <c r="S31" s="39">
        <v>0</v>
      </c>
      <c r="T31" s="155" t="s">
        <v>191</v>
      </c>
      <c r="U31" s="155" t="s">
        <v>191</v>
      </c>
      <c r="V31" s="155" t="s">
        <v>191</v>
      </c>
      <c r="W31" s="155" t="s">
        <v>191</v>
      </c>
      <c r="X31" s="155" t="s">
        <v>191</v>
      </c>
      <c r="Y31" s="155" t="s">
        <v>191</v>
      </c>
      <c r="Z31" s="155" t="s">
        <v>191</v>
      </c>
      <c r="AA31" s="155" t="s">
        <v>191</v>
      </c>
      <c r="AB31" s="155" t="s">
        <v>191</v>
      </c>
      <c r="AC31" s="155" t="s">
        <v>191</v>
      </c>
      <c r="AD31" s="155" t="s">
        <v>191</v>
      </c>
      <c r="AE31" s="155" t="s">
        <v>191</v>
      </c>
    </row>
    <row r="32" spans="1:31" hidden="1" outlineLevel="1">
      <c r="A32" s="9">
        <v>41183</v>
      </c>
      <c r="B32" s="39">
        <v>18.5701</v>
      </c>
      <c r="C32" s="39">
        <v>22.007999999999999</v>
      </c>
      <c r="D32" s="39">
        <v>16.165500000000002</v>
      </c>
      <c r="E32" s="39">
        <v>14.9068</v>
      </c>
      <c r="F32" s="39">
        <v>19.787199999999999</v>
      </c>
      <c r="G32" s="39">
        <v>0</v>
      </c>
      <c r="H32" s="39">
        <v>22.315200000000001</v>
      </c>
      <c r="I32" s="39">
        <v>22.098299999999998</v>
      </c>
      <c r="J32" s="39">
        <v>22.6416</v>
      </c>
      <c r="K32" s="39">
        <v>23.6435</v>
      </c>
      <c r="L32" s="39">
        <v>21.5533</v>
      </c>
      <c r="M32" s="39">
        <v>0</v>
      </c>
      <c r="N32" s="39">
        <v>10.646800000000001</v>
      </c>
      <c r="O32" s="39">
        <v>12</v>
      </c>
      <c r="P32" s="39">
        <v>10.6311</v>
      </c>
      <c r="Q32" s="39">
        <v>10.732799999999999</v>
      </c>
      <c r="R32" s="39">
        <v>9.2529000000000003</v>
      </c>
      <c r="S32" s="39">
        <v>0</v>
      </c>
      <c r="T32" s="155" t="s">
        <v>191</v>
      </c>
      <c r="U32" s="155" t="s">
        <v>191</v>
      </c>
      <c r="V32" s="155" t="s">
        <v>191</v>
      </c>
      <c r="W32" s="155" t="s">
        <v>191</v>
      </c>
      <c r="X32" s="155" t="s">
        <v>191</v>
      </c>
      <c r="Y32" s="155" t="s">
        <v>191</v>
      </c>
      <c r="Z32" s="155" t="s">
        <v>191</v>
      </c>
      <c r="AA32" s="155" t="s">
        <v>191</v>
      </c>
      <c r="AB32" s="155" t="s">
        <v>191</v>
      </c>
      <c r="AC32" s="155" t="s">
        <v>191</v>
      </c>
      <c r="AD32" s="155" t="s">
        <v>191</v>
      </c>
      <c r="AE32" s="155" t="s">
        <v>191</v>
      </c>
    </row>
    <row r="33" spans="1:31" hidden="1" outlineLevel="1">
      <c r="A33" s="9">
        <v>41214</v>
      </c>
      <c r="B33" s="39">
        <v>16.2484</v>
      </c>
      <c r="C33" s="39">
        <v>22.3657</v>
      </c>
      <c r="D33" s="39">
        <v>13.696999999999999</v>
      </c>
      <c r="E33" s="39">
        <v>13.2745</v>
      </c>
      <c r="F33" s="39">
        <v>17.467099999999999</v>
      </c>
      <c r="G33" s="39">
        <v>0</v>
      </c>
      <c r="H33" s="39">
        <v>22.8004</v>
      </c>
      <c r="I33" s="39">
        <v>22.6859</v>
      </c>
      <c r="J33" s="39">
        <v>23.025200000000002</v>
      </c>
      <c r="K33" s="39">
        <v>23.392299999999999</v>
      </c>
      <c r="L33" s="39">
        <v>22.2011</v>
      </c>
      <c r="M33" s="39">
        <v>0</v>
      </c>
      <c r="N33" s="39">
        <v>11.287800000000001</v>
      </c>
      <c r="O33" s="39">
        <v>12</v>
      </c>
      <c r="P33" s="39">
        <v>11.2766</v>
      </c>
      <c r="Q33" s="39">
        <v>11.3688</v>
      </c>
      <c r="R33" s="39">
        <v>9.4056999999999995</v>
      </c>
      <c r="S33" s="39">
        <v>0</v>
      </c>
      <c r="T33" s="155" t="s">
        <v>191</v>
      </c>
      <c r="U33" s="155" t="s">
        <v>191</v>
      </c>
      <c r="V33" s="155" t="s">
        <v>191</v>
      </c>
      <c r="W33" s="155" t="s">
        <v>191</v>
      </c>
      <c r="X33" s="155" t="s">
        <v>191</v>
      </c>
      <c r="Y33" s="155" t="s">
        <v>191</v>
      </c>
      <c r="Z33" s="155" t="s">
        <v>191</v>
      </c>
      <c r="AA33" s="155" t="s">
        <v>191</v>
      </c>
      <c r="AB33" s="155" t="s">
        <v>191</v>
      </c>
      <c r="AC33" s="155" t="s">
        <v>191</v>
      </c>
      <c r="AD33" s="155" t="s">
        <v>191</v>
      </c>
      <c r="AE33" s="155" t="s">
        <v>191</v>
      </c>
    </row>
    <row r="34" spans="1:31" hidden="1" outlineLevel="1">
      <c r="A34" s="9">
        <v>41244</v>
      </c>
      <c r="B34" s="39">
        <v>20.369900000000001</v>
      </c>
      <c r="C34" s="39">
        <v>21.462199999999999</v>
      </c>
      <c r="D34" s="39">
        <v>19.927600000000002</v>
      </c>
      <c r="E34" s="39">
        <v>20.093800000000002</v>
      </c>
      <c r="F34" s="39">
        <v>19.625</v>
      </c>
      <c r="G34" s="39">
        <v>22</v>
      </c>
      <c r="H34" s="39">
        <v>21.847899999999999</v>
      </c>
      <c r="I34" s="39">
        <v>21.687000000000001</v>
      </c>
      <c r="J34" s="39">
        <v>21.933399999999999</v>
      </c>
      <c r="K34" s="39">
        <v>24.192799999999998</v>
      </c>
      <c r="L34" s="39">
        <v>20.415800000000001</v>
      </c>
      <c r="M34" s="39">
        <v>22</v>
      </c>
      <c r="N34" s="39">
        <v>14.1038</v>
      </c>
      <c r="O34" s="39">
        <v>13.1645</v>
      </c>
      <c r="P34" s="39">
        <v>14.142799999999999</v>
      </c>
      <c r="Q34" s="39">
        <v>14.6907</v>
      </c>
      <c r="R34" s="39">
        <v>11.1639</v>
      </c>
      <c r="S34" s="39">
        <v>0</v>
      </c>
      <c r="T34" s="155" t="s">
        <v>191</v>
      </c>
      <c r="U34" s="155" t="s">
        <v>191</v>
      </c>
      <c r="V34" s="155" t="s">
        <v>191</v>
      </c>
      <c r="W34" s="155" t="s">
        <v>191</v>
      </c>
      <c r="X34" s="155" t="s">
        <v>191</v>
      </c>
      <c r="Y34" s="155" t="s">
        <v>191</v>
      </c>
      <c r="Z34" s="155" t="s">
        <v>191</v>
      </c>
      <c r="AA34" s="155" t="s">
        <v>191</v>
      </c>
      <c r="AB34" s="155" t="s">
        <v>191</v>
      </c>
      <c r="AC34" s="155" t="s">
        <v>191</v>
      </c>
      <c r="AD34" s="155" t="s">
        <v>191</v>
      </c>
      <c r="AE34" s="155" t="s">
        <v>191</v>
      </c>
    </row>
    <row r="35" spans="1:31" hidden="1" outlineLevel="1">
      <c r="A35" s="9">
        <v>41275</v>
      </c>
      <c r="B35" s="39">
        <v>19.738800000000001</v>
      </c>
      <c r="C35" s="39">
        <v>21.142099999999999</v>
      </c>
      <c r="D35" s="39">
        <v>18.924199999999999</v>
      </c>
      <c r="E35" s="39">
        <v>18.470800000000001</v>
      </c>
      <c r="F35" s="39">
        <v>21.8</v>
      </c>
      <c r="G35" s="39">
        <v>18.5</v>
      </c>
      <c r="H35" s="39">
        <v>22.5367</v>
      </c>
      <c r="I35" s="39">
        <v>21.9604</v>
      </c>
      <c r="J35" s="39">
        <v>23.163499999999999</v>
      </c>
      <c r="K35" s="39">
        <v>23.676200000000001</v>
      </c>
      <c r="L35" s="39">
        <v>22.24</v>
      </c>
      <c r="M35" s="39">
        <v>18.5</v>
      </c>
      <c r="N35" s="39">
        <v>14.9223</v>
      </c>
      <c r="O35" s="39">
        <v>14</v>
      </c>
      <c r="P35" s="39">
        <v>15.027900000000001</v>
      </c>
      <c r="Q35" s="39">
        <v>15.065799999999999</v>
      </c>
      <c r="R35" s="39">
        <v>11.5375</v>
      </c>
      <c r="S35" s="39">
        <v>0</v>
      </c>
      <c r="T35" s="39">
        <v>15.905900000000001</v>
      </c>
      <c r="U35" s="39">
        <v>0</v>
      </c>
      <c r="V35" s="39">
        <v>15.905900000000001</v>
      </c>
      <c r="W35" s="39">
        <v>15.925800000000001</v>
      </c>
      <c r="X35" s="39">
        <v>13.153499999999999</v>
      </c>
      <c r="Y35" s="39">
        <v>0</v>
      </c>
      <c r="Z35" s="39">
        <v>9.3522999999999996</v>
      </c>
      <c r="AA35" s="39">
        <v>0</v>
      </c>
      <c r="AB35" s="39">
        <v>9.3522999999999996</v>
      </c>
      <c r="AC35" s="39">
        <v>9.3491999999999997</v>
      </c>
      <c r="AD35" s="39">
        <v>9.4</v>
      </c>
      <c r="AE35" s="39">
        <v>0</v>
      </c>
    </row>
    <row r="36" spans="1:31" hidden="1" outlineLevel="1">
      <c r="A36" s="9">
        <v>41306</v>
      </c>
      <c r="B36" s="39">
        <v>21.402000000000001</v>
      </c>
      <c r="C36" s="39">
        <v>21.735600000000002</v>
      </c>
      <c r="D36" s="39">
        <v>21.149699999999999</v>
      </c>
      <c r="E36" s="39">
        <v>21.469100000000001</v>
      </c>
      <c r="F36" s="39">
        <v>20.0243</v>
      </c>
      <c r="G36" s="39">
        <v>19</v>
      </c>
      <c r="H36" s="39">
        <v>22.625599999999999</v>
      </c>
      <c r="I36" s="39">
        <v>21.9617</v>
      </c>
      <c r="J36" s="39">
        <v>23.198899999999998</v>
      </c>
      <c r="K36" s="39">
        <v>23.446999999999999</v>
      </c>
      <c r="L36" s="39">
        <v>22.295300000000001</v>
      </c>
      <c r="M36" s="39">
        <v>19</v>
      </c>
      <c r="N36" s="39">
        <v>9.6968999999999994</v>
      </c>
      <c r="O36" s="39">
        <v>13.179399999999999</v>
      </c>
      <c r="P36" s="39">
        <v>9.2346000000000004</v>
      </c>
      <c r="Q36" s="39">
        <v>7.5006000000000004</v>
      </c>
      <c r="R36" s="39">
        <v>12.628500000000001</v>
      </c>
      <c r="S36" s="39">
        <v>0</v>
      </c>
      <c r="T36" s="39">
        <v>9.5145</v>
      </c>
      <c r="U36" s="39">
        <v>0</v>
      </c>
      <c r="V36" s="39">
        <v>9.5145</v>
      </c>
      <c r="W36" s="39">
        <v>7.5404</v>
      </c>
      <c r="X36" s="39">
        <v>12.604799999999999</v>
      </c>
      <c r="Y36" s="39">
        <v>0</v>
      </c>
      <c r="Z36" s="39">
        <v>6.0475000000000003</v>
      </c>
      <c r="AA36" s="39">
        <v>0</v>
      </c>
      <c r="AB36" s="39">
        <v>6.0475000000000003</v>
      </c>
      <c r="AC36" s="39">
        <v>4.9741999999999997</v>
      </c>
      <c r="AD36" s="39">
        <v>13</v>
      </c>
      <c r="AE36" s="39">
        <v>0</v>
      </c>
    </row>
    <row r="37" spans="1:31" hidden="1" outlineLevel="1">
      <c r="A37" s="9">
        <v>41334</v>
      </c>
      <c r="B37" s="39">
        <v>17.8109</v>
      </c>
      <c r="C37" s="39">
        <v>21.704000000000001</v>
      </c>
      <c r="D37" s="39">
        <v>16.238700000000001</v>
      </c>
      <c r="E37" s="39">
        <v>15.769600000000001</v>
      </c>
      <c r="F37" s="39">
        <v>20.702500000000001</v>
      </c>
      <c r="G37" s="39">
        <v>23</v>
      </c>
      <c r="H37" s="39">
        <v>21.892199999999999</v>
      </c>
      <c r="I37" s="39">
        <v>22.1707</v>
      </c>
      <c r="J37" s="39">
        <v>21.629300000000001</v>
      </c>
      <c r="K37" s="39">
        <v>21.546500000000002</v>
      </c>
      <c r="L37" s="39">
        <v>21.9419</v>
      </c>
      <c r="M37" s="39">
        <v>23</v>
      </c>
      <c r="N37" s="39">
        <v>12.601100000000001</v>
      </c>
      <c r="O37" s="39">
        <v>13.428900000000001</v>
      </c>
      <c r="P37" s="39">
        <v>12.571099999999999</v>
      </c>
      <c r="Q37" s="39">
        <v>12.582000000000001</v>
      </c>
      <c r="R37" s="39">
        <v>12.0345</v>
      </c>
      <c r="S37" s="39" t="s">
        <v>268</v>
      </c>
      <c r="T37" s="39">
        <v>12.898199999999999</v>
      </c>
      <c r="U37" s="39">
        <v>0</v>
      </c>
      <c r="V37" s="39">
        <v>12.898199999999999</v>
      </c>
      <c r="W37" s="39">
        <v>12.9064</v>
      </c>
      <c r="X37" s="39">
        <v>12.3527</v>
      </c>
      <c r="Y37" s="39">
        <v>0</v>
      </c>
      <c r="Z37" s="39">
        <v>9.0925999999999991</v>
      </c>
      <c r="AA37" s="39">
        <v>0</v>
      </c>
      <c r="AB37" s="39">
        <v>9.0925999999999991</v>
      </c>
      <c r="AC37" s="39">
        <v>8.8079999999999998</v>
      </c>
      <c r="AD37" s="39">
        <v>11.4269</v>
      </c>
      <c r="AE37" s="39">
        <v>0</v>
      </c>
    </row>
    <row r="38" spans="1:31" hidden="1" outlineLevel="1">
      <c r="A38" s="9">
        <v>41365</v>
      </c>
      <c r="B38" s="39">
        <v>15.6305</v>
      </c>
      <c r="C38" s="39">
        <v>21.294799999999999</v>
      </c>
      <c r="D38" s="39">
        <v>14.0938</v>
      </c>
      <c r="E38" s="39">
        <v>13.154</v>
      </c>
      <c r="F38" s="39">
        <v>19.792999999999999</v>
      </c>
      <c r="G38" s="39">
        <v>0</v>
      </c>
      <c r="H38" s="39">
        <v>20.525600000000001</v>
      </c>
      <c r="I38" s="39">
        <v>21.4512</v>
      </c>
      <c r="J38" s="39">
        <v>19.872399999999999</v>
      </c>
      <c r="K38" s="39">
        <v>19.017099999999999</v>
      </c>
      <c r="L38" s="39">
        <v>21.8856</v>
      </c>
      <c r="M38" s="39">
        <v>0</v>
      </c>
      <c r="N38" s="39">
        <v>10.5906</v>
      </c>
      <c r="O38" s="39">
        <v>12</v>
      </c>
      <c r="P38" s="39">
        <v>10.580500000000001</v>
      </c>
      <c r="Q38" s="39">
        <v>10.530799999999999</v>
      </c>
      <c r="R38" s="39">
        <v>11.603199999999999</v>
      </c>
      <c r="S38" s="39">
        <v>0</v>
      </c>
      <c r="T38" s="39">
        <v>10.7393</v>
      </c>
      <c r="U38" s="39">
        <v>0</v>
      </c>
      <c r="V38" s="39">
        <v>10.7393</v>
      </c>
      <c r="W38" s="39">
        <v>10.6972</v>
      </c>
      <c r="X38" s="39">
        <v>13.8828</v>
      </c>
      <c r="Y38" s="39">
        <v>0</v>
      </c>
      <c r="Z38" s="39">
        <v>9.2476000000000003</v>
      </c>
      <c r="AA38" s="39">
        <v>0</v>
      </c>
      <c r="AB38" s="39">
        <v>9.2476000000000003</v>
      </c>
      <c r="AC38" s="39">
        <v>7.3917999999999999</v>
      </c>
      <c r="AD38" s="39">
        <v>10.872</v>
      </c>
      <c r="AE38" s="39">
        <v>0</v>
      </c>
    </row>
    <row r="39" spans="1:31" hidden="1" outlineLevel="1">
      <c r="A39" s="9">
        <v>41395</v>
      </c>
      <c r="B39" s="39">
        <v>17.700700000000001</v>
      </c>
      <c r="C39" s="39">
        <v>20.7377</v>
      </c>
      <c r="D39" s="39">
        <v>16.079899999999999</v>
      </c>
      <c r="E39" s="39">
        <v>15.336600000000001</v>
      </c>
      <c r="F39" s="39">
        <v>20.192399999999999</v>
      </c>
      <c r="G39" s="39">
        <v>0</v>
      </c>
      <c r="H39" s="39">
        <v>20.358599999999999</v>
      </c>
      <c r="I39" s="39">
        <v>20.902899999999999</v>
      </c>
      <c r="J39" s="39">
        <v>19.844799999999999</v>
      </c>
      <c r="K39" s="39">
        <v>19.276599999999998</v>
      </c>
      <c r="L39" s="39">
        <v>21.6557</v>
      </c>
      <c r="M39" s="39">
        <v>0</v>
      </c>
      <c r="N39" s="39">
        <v>11.4034</v>
      </c>
      <c r="O39" s="39">
        <v>12</v>
      </c>
      <c r="P39" s="39">
        <v>11.3901</v>
      </c>
      <c r="Q39" s="39">
        <v>11.419700000000001</v>
      </c>
      <c r="R39" s="39">
        <v>10.7806</v>
      </c>
      <c r="S39" s="39" t="s">
        <v>268</v>
      </c>
      <c r="T39" s="39">
        <v>11.264099999999999</v>
      </c>
      <c r="U39" s="39">
        <v>0</v>
      </c>
      <c r="V39" s="39">
        <v>11.264099999999999</v>
      </c>
      <c r="W39" s="39">
        <v>11.2904</v>
      </c>
      <c r="X39" s="39">
        <v>10.7806</v>
      </c>
      <c r="Y39" s="39">
        <v>0</v>
      </c>
      <c r="Z39" s="39">
        <v>9.0305</v>
      </c>
      <c r="AA39" s="39">
        <v>0</v>
      </c>
      <c r="AB39" s="39">
        <v>9.0305</v>
      </c>
      <c r="AC39" s="39">
        <v>9.0305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20.4162</v>
      </c>
      <c r="C40" s="39">
        <v>20.4254</v>
      </c>
      <c r="D40" s="39">
        <v>20.4071</v>
      </c>
      <c r="E40" s="39">
        <v>20.101400000000002</v>
      </c>
      <c r="F40" s="39">
        <v>21.218</v>
      </c>
      <c r="G40" s="39">
        <v>20</v>
      </c>
      <c r="H40" s="39">
        <v>21.011199999999999</v>
      </c>
      <c r="I40" s="39">
        <v>20.430199999999999</v>
      </c>
      <c r="J40" s="39">
        <v>21.664000000000001</v>
      </c>
      <c r="K40" s="39">
        <v>21.647500000000001</v>
      </c>
      <c r="L40" s="39">
        <v>21.7271</v>
      </c>
      <c r="M40" s="39">
        <v>20</v>
      </c>
      <c r="N40" s="39">
        <v>10.3062</v>
      </c>
      <c r="O40" s="39">
        <v>12</v>
      </c>
      <c r="P40" s="39">
        <v>10.2973</v>
      </c>
      <c r="Q40" s="39">
        <v>10.2242</v>
      </c>
      <c r="R40" s="39">
        <v>10.853999999999999</v>
      </c>
      <c r="S40" s="39" t="s">
        <v>268</v>
      </c>
      <c r="T40" s="39">
        <v>10.154500000000001</v>
      </c>
      <c r="U40" s="39">
        <v>0</v>
      </c>
      <c r="V40" s="39">
        <v>10.154500000000001</v>
      </c>
      <c r="W40" s="39">
        <v>9.5888000000000009</v>
      </c>
      <c r="X40" s="39">
        <v>12</v>
      </c>
      <c r="Y40" s="39">
        <v>0</v>
      </c>
      <c r="Z40" s="39">
        <v>10.3407</v>
      </c>
      <c r="AA40" s="39">
        <v>0</v>
      </c>
      <c r="AB40" s="39">
        <v>10.3407</v>
      </c>
      <c r="AC40" s="39">
        <v>10.3849</v>
      </c>
      <c r="AD40" s="39">
        <v>9.8332999999999995</v>
      </c>
      <c r="AE40" s="39">
        <v>0</v>
      </c>
    </row>
    <row r="41" spans="1:31" hidden="1" outlineLevel="1">
      <c r="A41" s="9">
        <v>41456</v>
      </c>
      <c r="B41" s="39">
        <v>21.53</v>
      </c>
      <c r="C41" s="39">
        <v>21.9176</v>
      </c>
      <c r="D41" s="39">
        <v>21.2438</v>
      </c>
      <c r="E41" s="39">
        <v>21.512499999999999</v>
      </c>
      <c r="F41" s="39">
        <v>20.094200000000001</v>
      </c>
      <c r="G41" s="39">
        <v>0</v>
      </c>
      <c r="H41" s="39">
        <v>21.7424</v>
      </c>
      <c r="I41" s="39">
        <v>21.9176</v>
      </c>
      <c r="J41" s="39">
        <v>21.608799999999999</v>
      </c>
      <c r="K41" s="39">
        <v>21.869399999999999</v>
      </c>
      <c r="L41" s="39">
        <v>20.4834</v>
      </c>
      <c r="M41" s="39">
        <v>0</v>
      </c>
      <c r="N41" s="39">
        <v>10.1762</v>
      </c>
      <c r="O41" s="39">
        <v>0</v>
      </c>
      <c r="P41" s="39">
        <v>10.1762</v>
      </c>
      <c r="Q41" s="39">
        <v>10.072699999999999</v>
      </c>
      <c r="R41" s="39">
        <v>10.519500000000001</v>
      </c>
      <c r="S41" s="39" t="s">
        <v>268</v>
      </c>
      <c r="T41" s="39">
        <v>10.588699999999999</v>
      </c>
      <c r="U41" s="39">
        <v>0</v>
      </c>
      <c r="V41" s="39">
        <v>10.588699999999999</v>
      </c>
      <c r="W41" s="39">
        <v>11.5</v>
      </c>
      <c r="X41" s="39">
        <v>10.519500000000001</v>
      </c>
      <c r="Y41" s="39">
        <v>0</v>
      </c>
      <c r="Z41" s="39">
        <v>9.6770999999999994</v>
      </c>
      <c r="AA41" s="39">
        <v>0</v>
      </c>
      <c r="AB41" s="39">
        <v>9.6770999999999994</v>
      </c>
      <c r="AC41" s="39">
        <v>9.6770999999999994</v>
      </c>
      <c r="AD41" s="39">
        <v>0</v>
      </c>
      <c r="AE41" s="39">
        <v>0</v>
      </c>
    </row>
    <row r="42" spans="1:31" hidden="1" outlineLevel="1">
      <c r="A42" s="9">
        <v>41487</v>
      </c>
      <c r="B42" s="39">
        <v>19.6175</v>
      </c>
      <c r="C42" s="39">
        <v>21.0366</v>
      </c>
      <c r="D42" s="39">
        <v>18.701000000000001</v>
      </c>
      <c r="E42" s="39">
        <v>18.759599999999999</v>
      </c>
      <c r="F42" s="39">
        <v>18.3003</v>
      </c>
      <c r="G42" s="39">
        <v>0</v>
      </c>
      <c r="H42" s="39">
        <v>21.470700000000001</v>
      </c>
      <c r="I42" s="39">
        <v>21.0366</v>
      </c>
      <c r="J42" s="39">
        <v>21.870699999999999</v>
      </c>
      <c r="K42" s="39">
        <v>22.141300000000001</v>
      </c>
      <c r="L42" s="39">
        <v>20.2407</v>
      </c>
      <c r="M42" s="39">
        <v>0</v>
      </c>
      <c r="N42" s="39">
        <v>11.2669</v>
      </c>
      <c r="O42" s="39">
        <v>0</v>
      </c>
      <c r="P42" s="39">
        <v>11.2669</v>
      </c>
      <c r="Q42" s="39">
        <v>11.261699999999999</v>
      </c>
      <c r="R42" s="39">
        <v>11.3177</v>
      </c>
      <c r="S42" s="39">
        <v>0</v>
      </c>
      <c r="T42" s="39">
        <v>10.4054</v>
      </c>
      <c r="U42" s="39">
        <v>0</v>
      </c>
      <c r="V42" s="39">
        <v>10.4054</v>
      </c>
      <c r="W42" s="39">
        <v>10.228</v>
      </c>
      <c r="X42" s="39">
        <v>11.326499999999999</v>
      </c>
      <c r="Y42" s="39">
        <v>0</v>
      </c>
      <c r="Z42" s="39">
        <v>9.6635000000000009</v>
      </c>
      <c r="AA42" s="39">
        <v>0</v>
      </c>
      <c r="AB42" s="39">
        <v>9.6635000000000009</v>
      </c>
      <c r="AC42" s="39">
        <v>9.6547000000000001</v>
      </c>
      <c r="AD42" s="39">
        <v>10.6066</v>
      </c>
      <c r="AE42" s="39">
        <v>0</v>
      </c>
    </row>
    <row r="43" spans="1:31" hidden="1" outlineLevel="1">
      <c r="A43" s="9">
        <v>41518</v>
      </c>
      <c r="B43" s="39">
        <v>19.8552</v>
      </c>
      <c r="C43" s="39">
        <v>20.224299999999999</v>
      </c>
      <c r="D43" s="39">
        <v>19.547899999999998</v>
      </c>
      <c r="E43" s="39">
        <v>19.427399999999999</v>
      </c>
      <c r="F43" s="39">
        <v>20.020600000000002</v>
      </c>
      <c r="G43" s="39">
        <v>23</v>
      </c>
      <c r="H43" s="39">
        <v>21.1692</v>
      </c>
      <c r="I43" s="39">
        <v>20.224299999999999</v>
      </c>
      <c r="J43" s="39">
        <v>22.168600000000001</v>
      </c>
      <c r="K43" s="39">
        <v>22.595800000000001</v>
      </c>
      <c r="L43" s="39">
        <v>20.8004</v>
      </c>
      <c r="M43" s="39">
        <v>23</v>
      </c>
      <c r="N43" s="39">
        <v>9.8521000000000001</v>
      </c>
      <c r="O43" s="39">
        <v>0</v>
      </c>
      <c r="P43" s="39">
        <v>9.8521000000000001</v>
      </c>
      <c r="Q43" s="39">
        <v>9.8649000000000004</v>
      </c>
      <c r="R43" s="39">
        <v>9.6724999999999994</v>
      </c>
      <c r="S43" s="39">
        <v>0</v>
      </c>
      <c r="T43" s="39">
        <v>9.2665000000000006</v>
      </c>
      <c r="U43" s="39">
        <v>0</v>
      </c>
      <c r="V43" s="39">
        <v>9.2665000000000006</v>
      </c>
      <c r="W43" s="39">
        <v>9.2911999999999999</v>
      </c>
      <c r="X43" s="39">
        <v>8.9457000000000004</v>
      </c>
      <c r="Y43" s="39">
        <v>0</v>
      </c>
      <c r="Z43" s="39">
        <v>9.8695000000000004</v>
      </c>
      <c r="AA43" s="39">
        <v>0</v>
      </c>
      <c r="AB43" s="39">
        <v>9.8695000000000004</v>
      </c>
      <c r="AC43" s="39">
        <v>9.4847000000000001</v>
      </c>
      <c r="AD43" s="39">
        <v>12.5</v>
      </c>
      <c r="AE43" s="39">
        <v>0</v>
      </c>
    </row>
    <row r="44" spans="1:31" hidden="1" outlineLevel="1">
      <c r="A44" s="9">
        <v>41548</v>
      </c>
      <c r="B44" s="39">
        <v>19.0928</v>
      </c>
      <c r="C44" s="39">
        <v>19.302099999999999</v>
      </c>
      <c r="D44" s="39">
        <v>18.9542</v>
      </c>
      <c r="E44" s="39">
        <v>18.718499999999999</v>
      </c>
      <c r="F44" s="39">
        <v>20.384699999999999</v>
      </c>
      <c r="G44" s="39">
        <v>0</v>
      </c>
      <c r="H44" s="39">
        <v>20.4513</v>
      </c>
      <c r="I44" s="39">
        <v>19.302099999999999</v>
      </c>
      <c r="J44" s="39">
        <v>21.425999999999998</v>
      </c>
      <c r="K44" s="39">
        <v>21.656099999999999</v>
      </c>
      <c r="L44" s="39">
        <v>20.384699999999999</v>
      </c>
      <c r="M44" s="39">
        <v>0</v>
      </c>
      <c r="N44" s="39">
        <v>10.121499999999999</v>
      </c>
      <c r="O44" s="39">
        <v>0</v>
      </c>
      <c r="P44" s="39">
        <v>10.121499999999999</v>
      </c>
      <c r="Q44" s="39">
        <v>10.121499999999999</v>
      </c>
      <c r="R44" s="39" t="s">
        <v>268</v>
      </c>
      <c r="S44" s="39" t="s">
        <v>268</v>
      </c>
      <c r="T44" s="39">
        <v>9.9419000000000004</v>
      </c>
      <c r="U44" s="39">
        <v>0</v>
      </c>
      <c r="V44" s="39">
        <v>9.9419000000000004</v>
      </c>
      <c r="W44" s="39">
        <v>9.9419000000000004</v>
      </c>
      <c r="X44" s="39">
        <v>0</v>
      </c>
      <c r="Y44" s="39">
        <v>0</v>
      </c>
      <c r="Z44" s="39">
        <v>10.198700000000001</v>
      </c>
      <c r="AA44" s="39">
        <v>0</v>
      </c>
      <c r="AB44" s="39">
        <v>10.198700000000001</v>
      </c>
      <c r="AC44" s="39">
        <v>10.198700000000001</v>
      </c>
      <c r="AD44" s="39">
        <v>0</v>
      </c>
      <c r="AE44" s="39">
        <v>0</v>
      </c>
    </row>
    <row r="45" spans="1:31" hidden="1" outlineLevel="1">
      <c r="A45" s="9">
        <v>41579</v>
      </c>
      <c r="B45" s="39">
        <v>19.063400000000001</v>
      </c>
      <c r="C45" s="39">
        <v>19.399799999999999</v>
      </c>
      <c r="D45" s="39">
        <v>18.856400000000001</v>
      </c>
      <c r="E45" s="39">
        <v>18.966000000000001</v>
      </c>
      <c r="F45" s="39">
        <v>18.263999999999999</v>
      </c>
      <c r="G45" s="39">
        <v>23</v>
      </c>
      <c r="H45" s="39">
        <v>20.913399999999999</v>
      </c>
      <c r="I45" s="39">
        <v>19.399799999999999</v>
      </c>
      <c r="J45" s="39">
        <v>22.175899999999999</v>
      </c>
      <c r="K45" s="39">
        <v>22.219899999999999</v>
      </c>
      <c r="L45" s="39">
        <v>21.9419</v>
      </c>
      <c r="M45" s="39">
        <v>23</v>
      </c>
      <c r="N45" s="39">
        <v>9.5172000000000008</v>
      </c>
      <c r="O45" s="39">
        <v>0</v>
      </c>
      <c r="P45" s="39">
        <v>9.5172000000000008</v>
      </c>
      <c r="Q45" s="39">
        <v>9.8619000000000003</v>
      </c>
      <c r="R45" s="39">
        <v>7.6628999999999996</v>
      </c>
      <c r="S45" s="39" t="s">
        <v>268</v>
      </c>
      <c r="T45" s="39">
        <v>9.0693000000000001</v>
      </c>
      <c r="U45" s="39">
        <v>0</v>
      </c>
      <c r="V45" s="39">
        <v>9.0693000000000001</v>
      </c>
      <c r="W45" s="39">
        <v>9.41</v>
      </c>
      <c r="X45" s="39">
        <v>7.6628999999999996</v>
      </c>
      <c r="Y45" s="39">
        <v>0</v>
      </c>
      <c r="Z45" s="39">
        <v>9.7642000000000007</v>
      </c>
      <c r="AA45" s="39">
        <v>0</v>
      </c>
      <c r="AB45" s="39">
        <v>9.7642000000000007</v>
      </c>
      <c r="AC45" s="39">
        <v>9.7642000000000007</v>
      </c>
      <c r="AD45" s="39">
        <v>0</v>
      </c>
      <c r="AE45" s="39">
        <v>0</v>
      </c>
    </row>
    <row r="46" spans="1:31" hidden="1" outlineLevel="1">
      <c r="A46" s="9">
        <v>41609</v>
      </c>
      <c r="B46" s="39">
        <v>19.728400000000001</v>
      </c>
      <c r="C46" s="39">
        <v>18.954699999999999</v>
      </c>
      <c r="D46" s="39">
        <v>20.226099999999999</v>
      </c>
      <c r="E46" s="39">
        <v>20.484200000000001</v>
      </c>
      <c r="F46" s="39">
        <v>18.811699999999998</v>
      </c>
      <c r="G46" s="39">
        <v>23</v>
      </c>
      <c r="H46" s="39">
        <v>20.3294</v>
      </c>
      <c r="I46" s="39">
        <v>18.954699999999999</v>
      </c>
      <c r="J46" s="39">
        <v>21.317</v>
      </c>
      <c r="K46" s="39">
        <v>21.487200000000001</v>
      </c>
      <c r="L46" s="39">
        <v>20.2897</v>
      </c>
      <c r="M46" s="39">
        <v>23</v>
      </c>
      <c r="N46" s="39">
        <v>10.880599999999999</v>
      </c>
      <c r="O46" s="39">
        <v>0</v>
      </c>
      <c r="P46" s="39">
        <v>10.880599999999999</v>
      </c>
      <c r="Q46" s="39">
        <v>10.537000000000001</v>
      </c>
      <c r="R46" s="39">
        <v>11.8627</v>
      </c>
      <c r="S46" s="39" t="s">
        <v>268</v>
      </c>
      <c r="T46" s="39">
        <v>9.3904999999999994</v>
      </c>
      <c r="U46" s="39">
        <v>0</v>
      </c>
      <c r="V46" s="39">
        <v>9.3904999999999994</v>
      </c>
      <c r="W46" s="39">
        <v>9.4888999999999992</v>
      </c>
      <c r="X46" s="39">
        <v>7.5816999999999997</v>
      </c>
      <c r="Y46" s="39">
        <v>0</v>
      </c>
      <c r="Z46" s="39">
        <v>10.3048</v>
      </c>
      <c r="AA46" s="39">
        <v>0</v>
      </c>
      <c r="AB46" s="39">
        <v>10.3048</v>
      </c>
      <c r="AC46" s="39">
        <v>8.5066000000000006</v>
      </c>
      <c r="AD46" s="39">
        <v>12.047800000000001</v>
      </c>
      <c r="AE46" s="39">
        <v>0</v>
      </c>
    </row>
    <row r="47" spans="1:31" hidden="1" outlineLevel="1">
      <c r="A47" s="9">
        <v>41640</v>
      </c>
      <c r="B47" s="39">
        <v>18.192399999999999</v>
      </c>
      <c r="C47" s="39">
        <v>18.7639</v>
      </c>
      <c r="D47" s="39">
        <v>17.5792</v>
      </c>
      <c r="E47" s="39">
        <v>17.209299999999999</v>
      </c>
      <c r="F47" s="39">
        <v>19.7959</v>
      </c>
      <c r="G47" s="39">
        <v>18.212599999999998</v>
      </c>
      <c r="H47" s="39">
        <v>19.636099999999999</v>
      </c>
      <c r="I47" s="39">
        <v>18.7639</v>
      </c>
      <c r="J47" s="39">
        <v>20.997199999999999</v>
      </c>
      <c r="K47" s="39">
        <v>21.2043</v>
      </c>
      <c r="L47" s="39">
        <v>20.707599999999999</v>
      </c>
      <c r="M47" s="39">
        <v>18.212599999999998</v>
      </c>
      <c r="N47" s="39">
        <v>10.0589</v>
      </c>
      <c r="O47" s="39">
        <v>0</v>
      </c>
      <c r="P47" s="39">
        <v>10.0589</v>
      </c>
      <c r="Q47" s="39">
        <v>10.021800000000001</v>
      </c>
      <c r="R47" s="39">
        <v>10.958299999999999</v>
      </c>
      <c r="S47" s="39" t="s">
        <v>268</v>
      </c>
      <c r="T47" s="39">
        <v>8.8452999999999999</v>
      </c>
      <c r="U47" s="39">
        <v>0</v>
      </c>
      <c r="V47" s="39">
        <v>8.8452999999999999</v>
      </c>
      <c r="W47" s="39">
        <v>8.7826000000000004</v>
      </c>
      <c r="X47" s="39">
        <v>10.8979</v>
      </c>
      <c r="Y47" s="39">
        <v>0</v>
      </c>
      <c r="Z47" s="39">
        <v>9.2745999999999995</v>
      </c>
      <c r="AA47" s="39">
        <v>0</v>
      </c>
      <c r="AB47" s="39">
        <v>9.2745999999999995</v>
      </c>
      <c r="AC47" s="39">
        <v>8.9755000000000003</v>
      </c>
      <c r="AD47" s="39">
        <v>11</v>
      </c>
      <c r="AE47" s="39">
        <v>0</v>
      </c>
    </row>
    <row r="48" spans="1:31" hidden="1" outlineLevel="1">
      <c r="A48" s="9">
        <v>41671</v>
      </c>
      <c r="B48" s="39">
        <v>19.335799999999999</v>
      </c>
      <c r="C48" s="39">
        <v>20.327999999999999</v>
      </c>
      <c r="D48" s="39">
        <v>18.947600000000001</v>
      </c>
      <c r="E48" s="39">
        <v>18.907399999999999</v>
      </c>
      <c r="F48" s="39">
        <v>19.302299999999999</v>
      </c>
      <c r="G48" s="39">
        <v>18</v>
      </c>
      <c r="H48" s="39">
        <v>20.859000000000002</v>
      </c>
      <c r="I48" s="39">
        <v>20.327999999999999</v>
      </c>
      <c r="J48" s="39">
        <v>21.124500000000001</v>
      </c>
      <c r="K48" s="39">
        <v>21.417100000000001</v>
      </c>
      <c r="L48" s="39">
        <v>19.965499999999999</v>
      </c>
      <c r="M48" s="39">
        <v>18</v>
      </c>
      <c r="N48" s="39">
        <v>11.098599999999999</v>
      </c>
      <c r="O48" s="39">
        <v>0</v>
      </c>
      <c r="P48" s="39">
        <v>11.098599999999999</v>
      </c>
      <c r="Q48" s="39">
        <v>11.095000000000001</v>
      </c>
      <c r="R48" s="39">
        <v>11.171200000000001</v>
      </c>
      <c r="S48" s="39" t="s">
        <v>268</v>
      </c>
      <c r="T48" s="39">
        <v>10.9992</v>
      </c>
      <c r="U48" s="39">
        <v>0</v>
      </c>
      <c r="V48" s="39">
        <v>10.9992</v>
      </c>
      <c r="W48" s="39">
        <v>11</v>
      </c>
      <c r="X48" s="39">
        <v>10.984500000000001</v>
      </c>
      <c r="Y48" s="39">
        <v>0</v>
      </c>
      <c r="Z48" s="39">
        <v>9.0952000000000002</v>
      </c>
      <c r="AA48" s="39">
        <v>0</v>
      </c>
      <c r="AB48" s="39">
        <v>9.0952000000000002</v>
      </c>
      <c r="AC48" s="39">
        <v>8.8229000000000006</v>
      </c>
      <c r="AD48" s="39">
        <v>11.7277</v>
      </c>
      <c r="AE48" s="39">
        <v>0</v>
      </c>
    </row>
    <row r="49" spans="1:31" hidden="1" outlineLevel="1">
      <c r="A49" s="9">
        <v>41699</v>
      </c>
      <c r="B49" s="39">
        <v>18.268699999999999</v>
      </c>
      <c r="C49" s="39">
        <v>21.267299999999999</v>
      </c>
      <c r="D49" s="39">
        <v>16.659600000000001</v>
      </c>
      <c r="E49" s="39">
        <v>16.3108</v>
      </c>
      <c r="F49" s="39">
        <v>19.9086</v>
      </c>
      <c r="G49" s="39">
        <v>18</v>
      </c>
      <c r="H49" s="39">
        <v>21.232800000000001</v>
      </c>
      <c r="I49" s="39">
        <v>21.267299999999999</v>
      </c>
      <c r="J49" s="39">
        <v>21.1996</v>
      </c>
      <c r="K49" s="39">
        <v>21.2989</v>
      </c>
      <c r="L49" s="39">
        <v>20.829699999999999</v>
      </c>
      <c r="M49" s="39">
        <v>18</v>
      </c>
      <c r="N49" s="39">
        <v>10.9415</v>
      </c>
      <c r="O49" s="39">
        <v>0</v>
      </c>
      <c r="P49" s="39">
        <v>10.9415</v>
      </c>
      <c r="Q49" s="39">
        <v>10.9932</v>
      </c>
      <c r="R49" s="39">
        <v>7.5084</v>
      </c>
      <c r="S49" s="39" t="s">
        <v>268</v>
      </c>
      <c r="T49" s="39">
        <v>10.994999999999999</v>
      </c>
      <c r="U49" s="39">
        <v>0</v>
      </c>
      <c r="V49" s="39">
        <v>10.994999999999999</v>
      </c>
      <c r="W49" s="39">
        <v>11</v>
      </c>
      <c r="X49" s="39">
        <v>5.7</v>
      </c>
      <c r="Y49" s="39">
        <v>0</v>
      </c>
      <c r="Z49" s="39">
        <v>9.4402000000000008</v>
      </c>
      <c r="AA49" s="39">
        <v>0</v>
      </c>
      <c r="AB49" s="39">
        <v>9.4402000000000008</v>
      </c>
      <c r="AC49" s="39">
        <v>9.9556000000000004</v>
      </c>
      <c r="AD49" s="39">
        <v>7.62</v>
      </c>
      <c r="AE49" s="39">
        <v>0</v>
      </c>
    </row>
    <row r="50" spans="1:31" hidden="1" outlineLevel="1">
      <c r="A50" s="9">
        <v>41730</v>
      </c>
      <c r="B50" s="39">
        <v>20.4056</v>
      </c>
      <c r="C50" s="39">
        <v>21.216999999999999</v>
      </c>
      <c r="D50" s="39">
        <v>19.807600000000001</v>
      </c>
      <c r="E50" s="39">
        <v>20.294699999999999</v>
      </c>
      <c r="F50" s="39">
        <v>18.715599999999998</v>
      </c>
      <c r="G50" s="39">
        <v>18</v>
      </c>
      <c r="H50" s="39">
        <v>20.649799999999999</v>
      </c>
      <c r="I50" s="39">
        <v>21.216999999999999</v>
      </c>
      <c r="J50" s="39">
        <v>20.2087</v>
      </c>
      <c r="K50" s="39">
        <v>20.564699999999998</v>
      </c>
      <c r="L50" s="39">
        <v>19.532399999999999</v>
      </c>
      <c r="M50" s="39">
        <v>18</v>
      </c>
      <c r="N50" s="39">
        <v>12.5779</v>
      </c>
      <c r="O50" s="39">
        <v>0</v>
      </c>
      <c r="P50" s="39">
        <v>12.5779</v>
      </c>
      <c r="Q50" s="39">
        <v>10.3178</v>
      </c>
      <c r="R50" s="39">
        <v>13.838900000000001</v>
      </c>
      <c r="S50" s="39" t="s">
        <v>268</v>
      </c>
      <c r="T50" s="39">
        <v>12</v>
      </c>
      <c r="U50" s="39">
        <v>0</v>
      </c>
      <c r="V50" s="39">
        <v>12</v>
      </c>
      <c r="W50" s="39">
        <v>12</v>
      </c>
      <c r="X50" s="39">
        <v>0</v>
      </c>
      <c r="Y50" s="39">
        <v>0</v>
      </c>
      <c r="Z50" s="39">
        <v>12.58</v>
      </c>
      <c r="AA50" s="39">
        <v>0</v>
      </c>
      <c r="AB50" s="39">
        <v>12.58</v>
      </c>
      <c r="AC50" s="39">
        <v>10.3</v>
      </c>
      <c r="AD50" s="39">
        <v>13.838900000000001</v>
      </c>
      <c r="AE50" s="39">
        <v>0</v>
      </c>
    </row>
    <row r="51" spans="1:31" hidden="1" outlineLevel="1">
      <c r="A51" s="9">
        <v>41760</v>
      </c>
      <c r="B51" s="39">
        <v>19.068000000000001</v>
      </c>
      <c r="C51" s="39">
        <v>21.432400000000001</v>
      </c>
      <c r="D51" s="39">
        <v>17.3736</v>
      </c>
      <c r="E51" s="39">
        <v>16.136700000000001</v>
      </c>
      <c r="F51" s="39">
        <v>21.4832</v>
      </c>
      <c r="G51" s="39">
        <v>18</v>
      </c>
      <c r="H51" s="39">
        <v>21.8748</v>
      </c>
      <c r="I51" s="39">
        <v>21.432400000000001</v>
      </c>
      <c r="J51" s="39">
        <v>22.4894</v>
      </c>
      <c r="K51" s="39">
        <v>23.2089</v>
      </c>
      <c r="L51" s="39">
        <v>21.960699999999999</v>
      </c>
      <c r="M51" s="39">
        <v>18</v>
      </c>
      <c r="N51" s="39">
        <v>11.923500000000001</v>
      </c>
      <c r="O51" s="39">
        <v>0</v>
      </c>
      <c r="P51" s="39">
        <v>11.923500000000001</v>
      </c>
      <c r="Q51" s="39">
        <v>11.888500000000001</v>
      </c>
      <c r="R51" s="39">
        <v>13.264200000000001</v>
      </c>
      <c r="S51" s="39" t="s">
        <v>268</v>
      </c>
      <c r="T51" s="39">
        <v>12.0113</v>
      </c>
      <c r="U51" s="39">
        <v>0</v>
      </c>
      <c r="V51" s="39">
        <v>12.0113</v>
      </c>
      <c r="W51" s="39">
        <v>12.014699999999999</v>
      </c>
      <c r="X51" s="39">
        <v>5.7</v>
      </c>
      <c r="Y51" s="39">
        <v>0</v>
      </c>
      <c r="Z51" s="39">
        <v>11.010899999999999</v>
      </c>
      <c r="AA51" s="39">
        <v>0</v>
      </c>
      <c r="AB51" s="39">
        <v>11.010899999999999</v>
      </c>
      <c r="AC51" s="39">
        <v>10.3</v>
      </c>
      <c r="AD51" s="39">
        <v>13.4055</v>
      </c>
      <c r="AE51" s="39">
        <v>0</v>
      </c>
    </row>
    <row r="52" spans="1:31" hidden="1" outlineLevel="1">
      <c r="A52" s="9">
        <v>41791</v>
      </c>
      <c r="B52" s="39">
        <v>19.9177</v>
      </c>
      <c r="C52" s="39">
        <v>21.3733</v>
      </c>
      <c r="D52" s="39">
        <v>18.892499999999998</v>
      </c>
      <c r="E52" s="39">
        <v>18.653400000000001</v>
      </c>
      <c r="F52" s="39">
        <v>21.550599999999999</v>
      </c>
      <c r="G52" s="39">
        <v>18</v>
      </c>
      <c r="H52" s="39">
        <v>21.013200000000001</v>
      </c>
      <c r="I52" s="39">
        <v>21.3733</v>
      </c>
      <c r="J52" s="39">
        <v>20.6934</v>
      </c>
      <c r="K52" s="39">
        <v>20.669599999999999</v>
      </c>
      <c r="L52" s="39">
        <v>21.550599999999999</v>
      </c>
      <c r="M52" s="39">
        <v>18</v>
      </c>
      <c r="N52" s="39">
        <v>11.998100000000001</v>
      </c>
      <c r="O52" s="39">
        <v>0</v>
      </c>
      <c r="P52" s="39">
        <v>11.998100000000001</v>
      </c>
      <c r="Q52" s="39">
        <v>11.998100000000001</v>
      </c>
      <c r="R52" s="39">
        <v>0</v>
      </c>
      <c r="S52" s="39" t="s">
        <v>268</v>
      </c>
      <c r="T52" s="39">
        <v>11.154999999999999</v>
      </c>
      <c r="U52" s="39">
        <v>0</v>
      </c>
      <c r="V52" s="39">
        <v>11.154999999999999</v>
      </c>
      <c r="W52" s="39">
        <v>11.154999999999999</v>
      </c>
      <c r="X52" s="39">
        <v>0</v>
      </c>
      <c r="Y52" s="39">
        <v>0</v>
      </c>
      <c r="Z52" s="39">
        <v>9.7537000000000003</v>
      </c>
      <c r="AA52" s="39">
        <v>0</v>
      </c>
      <c r="AB52" s="39">
        <v>9.7537000000000003</v>
      </c>
      <c r="AC52" s="39">
        <v>9.7537000000000003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16.221800000000002</v>
      </c>
      <c r="C53" s="39">
        <v>21.5565</v>
      </c>
      <c r="D53" s="39">
        <v>14.5563</v>
      </c>
      <c r="E53" s="39">
        <v>14.1311</v>
      </c>
      <c r="F53" s="39">
        <v>22.049099999999999</v>
      </c>
      <c r="G53" s="39">
        <v>18.0001</v>
      </c>
      <c r="H53" s="39">
        <v>21.835000000000001</v>
      </c>
      <c r="I53" s="39">
        <v>21.5565</v>
      </c>
      <c r="J53" s="39">
        <v>22.2456</v>
      </c>
      <c r="K53" s="39">
        <v>22.1934</v>
      </c>
      <c r="L53" s="39">
        <v>22.486499999999999</v>
      </c>
      <c r="M53" s="39">
        <v>18.0001</v>
      </c>
      <c r="N53" s="39">
        <v>12.490399999999999</v>
      </c>
      <c r="O53" s="39" t="s">
        <v>268</v>
      </c>
      <c r="P53" s="39">
        <v>12.490399999999999</v>
      </c>
      <c r="Q53" s="39">
        <v>12.496700000000001</v>
      </c>
      <c r="R53" s="39">
        <v>9.8003999999999998</v>
      </c>
      <c r="S53" s="39" t="s">
        <v>268</v>
      </c>
      <c r="T53" s="39">
        <v>12.473800000000001</v>
      </c>
      <c r="U53" s="39">
        <v>0</v>
      </c>
      <c r="V53" s="39">
        <v>12.473800000000001</v>
      </c>
      <c r="W53" s="39">
        <v>12.4803</v>
      </c>
      <c r="X53" s="39">
        <v>9.8003999999999998</v>
      </c>
      <c r="Y53" s="39">
        <v>0</v>
      </c>
      <c r="Z53" s="39">
        <v>10.3</v>
      </c>
      <c r="AA53" s="39">
        <v>0</v>
      </c>
      <c r="AB53" s="39">
        <v>10.3</v>
      </c>
      <c r="AC53" s="39">
        <v>10.3</v>
      </c>
      <c r="AD53" s="39">
        <v>0</v>
      </c>
      <c r="AE53" s="39">
        <v>0</v>
      </c>
    </row>
    <row r="54" spans="1:31" hidden="1" outlineLevel="1">
      <c r="A54" s="9">
        <v>41852</v>
      </c>
      <c r="B54" s="39">
        <v>16.735900000000001</v>
      </c>
      <c r="C54" s="39">
        <v>21.3918</v>
      </c>
      <c r="D54" s="39">
        <v>15.6706</v>
      </c>
      <c r="E54" s="39">
        <v>15.494400000000001</v>
      </c>
      <c r="F54" s="39">
        <v>20.236799999999999</v>
      </c>
      <c r="G54" s="39">
        <v>18.923100000000002</v>
      </c>
      <c r="H54" s="39">
        <v>19.816500000000001</v>
      </c>
      <c r="I54" s="39">
        <v>21.3918</v>
      </c>
      <c r="J54" s="39">
        <v>19.0794</v>
      </c>
      <c r="K54" s="39">
        <v>19.007000000000001</v>
      </c>
      <c r="L54" s="39">
        <v>20.236799999999999</v>
      </c>
      <c r="M54" s="39">
        <v>18.923100000000002</v>
      </c>
      <c r="N54" s="39">
        <v>12.408200000000001</v>
      </c>
      <c r="O54" s="39">
        <v>0</v>
      </c>
      <c r="P54" s="39">
        <v>12.408200000000001</v>
      </c>
      <c r="Q54" s="39">
        <v>12.408200000000001</v>
      </c>
      <c r="R54" s="39" t="s">
        <v>268</v>
      </c>
      <c r="S54" s="39" t="s">
        <v>268</v>
      </c>
      <c r="T54" s="39">
        <v>12.571</v>
      </c>
      <c r="U54" s="39">
        <v>0</v>
      </c>
      <c r="V54" s="39">
        <v>12.571</v>
      </c>
      <c r="W54" s="39">
        <v>12.571</v>
      </c>
      <c r="X54" s="39">
        <v>0</v>
      </c>
      <c r="Y54" s="39">
        <v>0</v>
      </c>
      <c r="Z54" s="39">
        <v>10.197900000000001</v>
      </c>
      <c r="AA54" s="39">
        <v>0</v>
      </c>
      <c r="AB54" s="39">
        <v>10.197900000000001</v>
      </c>
      <c r="AC54" s="39">
        <v>10.197900000000001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19.991599999999998</v>
      </c>
      <c r="C55" s="39">
        <v>20.909700000000001</v>
      </c>
      <c r="D55" s="39">
        <v>19.221499999999999</v>
      </c>
      <c r="E55" s="39">
        <v>18.8856</v>
      </c>
      <c r="F55" s="39">
        <v>20.329000000000001</v>
      </c>
      <c r="G55" s="39">
        <v>19.5</v>
      </c>
      <c r="H55" s="39">
        <v>20.888000000000002</v>
      </c>
      <c r="I55" s="39">
        <v>20.909700000000001</v>
      </c>
      <c r="J55" s="39">
        <v>20.866299999999999</v>
      </c>
      <c r="K55" s="39">
        <v>21.2621</v>
      </c>
      <c r="L55" s="39">
        <v>20.3598</v>
      </c>
      <c r="M55" s="39">
        <v>19.5</v>
      </c>
      <c r="N55" s="39">
        <v>10.7127</v>
      </c>
      <c r="O55" s="39">
        <v>0</v>
      </c>
      <c r="P55" s="39">
        <v>10.7127</v>
      </c>
      <c r="Q55" s="39">
        <v>10.723800000000001</v>
      </c>
      <c r="R55" s="39">
        <v>6.5740999999999996</v>
      </c>
      <c r="S55" s="39">
        <v>0</v>
      </c>
      <c r="T55" s="39">
        <v>13.641500000000001</v>
      </c>
      <c r="U55" s="39">
        <v>0</v>
      </c>
      <c r="V55" s="39">
        <v>13.641500000000001</v>
      </c>
      <c r="W55" s="39">
        <v>13.75</v>
      </c>
      <c r="X55" s="39">
        <v>6.5740999999999996</v>
      </c>
      <c r="Y55" s="39">
        <v>0</v>
      </c>
      <c r="Z55" s="39">
        <v>10.078200000000001</v>
      </c>
      <c r="AA55" s="39">
        <v>0</v>
      </c>
      <c r="AB55" s="39">
        <v>10.078200000000001</v>
      </c>
      <c r="AC55" s="39">
        <v>10.078200000000001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20.555700000000002</v>
      </c>
      <c r="C56" s="39">
        <v>21.213000000000001</v>
      </c>
      <c r="D56" s="39">
        <v>20.134799999999998</v>
      </c>
      <c r="E56" s="39">
        <v>19.576699999999999</v>
      </c>
      <c r="F56" s="39">
        <v>22.273299999999999</v>
      </c>
      <c r="G56" s="39">
        <v>19.5</v>
      </c>
      <c r="H56" s="39">
        <v>21.145499999999998</v>
      </c>
      <c r="I56" s="39">
        <v>21.213000000000001</v>
      </c>
      <c r="J56" s="39">
        <v>21.098400000000002</v>
      </c>
      <c r="K56" s="39">
        <v>20.777999999999999</v>
      </c>
      <c r="L56" s="39">
        <v>22.4314</v>
      </c>
      <c r="M56" s="39">
        <v>19.5</v>
      </c>
      <c r="N56" s="39">
        <v>9.4086999999999996</v>
      </c>
      <c r="O56" s="39">
        <v>0</v>
      </c>
      <c r="P56" s="39">
        <v>9.4086999999999996</v>
      </c>
      <c r="Q56" s="39">
        <v>9.2373999999999992</v>
      </c>
      <c r="R56" s="39">
        <v>13.2</v>
      </c>
      <c r="S56" s="39">
        <v>0</v>
      </c>
      <c r="T56" s="39">
        <v>13.2</v>
      </c>
      <c r="U56" s="39">
        <v>0</v>
      </c>
      <c r="V56" s="39">
        <v>13.2</v>
      </c>
      <c r="W56" s="39">
        <v>0</v>
      </c>
      <c r="X56" s="39">
        <v>13.2</v>
      </c>
      <c r="Y56" s="39">
        <v>0</v>
      </c>
      <c r="Z56" s="39">
        <v>9.2373999999999992</v>
      </c>
      <c r="AA56" s="39">
        <v>0</v>
      </c>
      <c r="AB56" s="39">
        <v>9.2373999999999992</v>
      </c>
      <c r="AC56" s="39">
        <v>9.2373999999999992</v>
      </c>
      <c r="AD56" s="39">
        <v>0</v>
      </c>
      <c r="AE56" s="39">
        <v>0</v>
      </c>
    </row>
    <row r="57" spans="1:31" hidden="1" outlineLevel="1" collapsed="1">
      <c r="A57" s="9">
        <v>41944</v>
      </c>
      <c r="B57" s="39">
        <v>20.542899999999999</v>
      </c>
      <c r="C57" s="39">
        <v>20.7788</v>
      </c>
      <c r="D57" s="39">
        <v>20.428899999999999</v>
      </c>
      <c r="E57" s="39">
        <v>20.021000000000001</v>
      </c>
      <c r="F57" s="39">
        <v>22.595600000000001</v>
      </c>
      <c r="G57" s="39">
        <v>19.5</v>
      </c>
      <c r="H57" s="39">
        <v>20.893000000000001</v>
      </c>
      <c r="I57" s="39">
        <v>20.7788</v>
      </c>
      <c r="J57" s="39">
        <v>20.9513</v>
      </c>
      <c r="K57" s="39">
        <v>20.580400000000001</v>
      </c>
      <c r="L57" s="39">
        <v>23.0228</v>
      </c>
      <c r="M57" s="39">
        <v>19.5</v>
      </c>
      <c r="N57" s="39">
        <v>11.279</v>
      </c>
      <c r="O57" s="39">
        <v>0</v>
      </c>
      <c r="P57" s="39">
        <v>11.279</v>
      </c>
      <c r="Q57" s="39">
        <v>10.985099999999999</v>
      </c>
      <c r="R57" s="39">
        <v>13.2</v>
      </c>
      <c r="S57" s="39">
        <v>0</v>
      </c>
      <c r="T57" s="39">
        <v>13.2</v>
      </c>
      <c r="U57" s="39">
        <v>0</v>
      </c>
      <c r="V57" s="39">
        <v>13.2</v>
      </c>
      <c r="W57" s="39">
        <v>0</v>
      </c>
      <c r="X57" s="39">
        <v>13.2</v>
      </c>
      <c r="Y57" s="39">
        <v>0</v>
      </c>
      <c r="Z57" s="39">
        <v>10.985099999999999</v>
      </c>
      <c r="AA57" s="39">
        <v>0</v>
      </c>
      <c r="AB57" s="39">
        <v>10.985099999999999</v>
      </c>
      <c r="AC57" s="39">
        <v>10.985099999999999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19.409199999999998</v>
      </c>
      <c r="C58" s="39">
        <v>20.951699999999999</v>
      </c>
      <c r="D58" s="39">
        <v>18.651599999999998</v>
      </c>
      <c r="E58" s="39">
        <v>18.537700000000001</v>
      </c>
      <c r="F58" s="39">
        <v>19.079899999999999</v>
      </c>
      <c r="G58" s="39">
        <v>19.5</v>
      </c>
      <c r="H58" s="39">
        <v>20.5929</v>
      </c>
      <c r="I58" s="39">
        <v>20.951699999999999</v>
      </c>
      <c r="J58" s="39">
        <v>20.384499999999999</v>
      </c>
      <c r="K58" s="39">
        <v>20.607900000000001</v>
      </c>
      <c r="L58" s="39">
        <v>19.593499999999999</v>
      </c>
      <c r="M58" s="39">
        <v>19.5</v>
      </c>
      <c r="N58" s="39">
        <v>9.1926000000000005</v>
      </c>
      <c r="O58" s="39">
        <v>0</v>
      </c>
      <c r="P58" s="39">
        <v>9.1926000000000005</v>
      </c>
      <c r="Q58" s="39">
        <v>9.1790000000000003</v>
      </c>
      <c r="R58" s="39">
        <v>9.4238999999999997</v>
      </c>
      <c r="S58" s="39" t="s">
        <v>268</v>
      </c>
      <c r="T58" s="39">
        <v>9.7927</v>
      </c>
      <c r="U58" s="39">
        <v>0</v>
      </c>
      <c r="V58" s="39">
        <v>9.7927</v>
      </c>
      <c r="W58" s="39">
        <v>9.9862000000000002</v>
      </c>
      <c r="X58" s="39">
        <v>9.4238999999999997</v>
      </c>
      <c r="Y58" s="39">
        <v>0</v>
      </c>
      <c r="Z58" s="39">
        <v>9.077</v>
      </c>
      <c r="AA58" s="39">
        <v>0</v>
      </c>
      <c r="AB58" s="39">
        <v>9.077</v>
      </c>
      <c r="AC58" s="39">
        <v>9.077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19.252400000000002</v>
      </c>
      <c r="C59" s="39">
        <v>21.216899999999999</v>
      </c>
      <c r="D59" s="39">
        <v>18.131699999999999</v>
      </c>
      <c r="E59" s="39">
        <v>17.412299999999998</v>
      </c>
      <c r="F59" s="39">
        <v>22.809100000000001</v>
      </c>
      <c r="G59" s="39">
        <v>19.5</v>
      </c>
      <c r="H59" s="39">
        <v>21.354600000000001</v>
      </c>
      <c r="I59" s="39">
        <v>21.216899999999999</v>
      </c>
      <c r="J59" s="39">
        <v>21.464400000000001</v>
      </c>
      <c r="K59" s="39">
        <v>21.167999999999999</v>
      </c>
      <c r="L59" s="39">
        <v>23.174700000000001</v>
      </c>
      <c r="M59" s="39">
        <v>19.5</v>
      </c>
      <c r="N59" s="39">
        <v>9.7634000000000007</v>
      </c>
      <c r="O59" s="39">
        <v>0</v>
      </c>
      <c r="P59" s="39">
        <v>9.7634000000000007</v>
      </c>
      <c r="Q59" s="39">
        <v>9.7657000000000007</v>
      </c>
      <c r="R59" s="39">
        <v>9.5702999999999996</v>
      </c>
      <c r="S59" s="39">
        <v>0</v>
      </c>
      <c r="T59" s="39">
        <v>9.5702999999999996</v>
      </c>
      <c r="U59" s="39">
        <v>0</v>
      </c>
      <c r="V59" s="39">
        <v>9.5702999999999996</v>
      </c>
      <c r="W59" s="39">
        <v>0</v>
      </c>
      <c r="X59" s="39">
        <v>9.5702999999999996</v>
      </c>
      <c r="Y59" s="39">
        <v>0</v>
      </c>
      <c r="Z59" s="39">
        <v>9.7657000000000007</v>
      </c>
      <c r="AA59" s="39">
        <v>0</v>
      </c>
      <c r="AB59" s="39">
        <v>9.7657000000000007</v>
      </c>
      <c r="AC59" s="39">
        <v>9.7657000000000007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20.565999999999999</v>
      </c>
      <c r="C60" s="39">
        <v>22.345500000000001</v>
      </c>
      <c r="D60" s="39">
        <v>19.431699999999999</v>
      </c>
      <c r="E60" s="39">
        <v>17.853899999999999</v>
      </c>
      <c r="F60" s="39">
        <v>22.526299999999999</v>
      </c>
      <c r="G60" s="39">
        <v>19.5</v>
      </c>
      <c r="H60" s="39">
        <v>22.1995</v>
      </c>
      <c r="I60" s="39">
        <v>22.345500000000001</v>
      </c>
      <c r="J60" s="39">
        <v>22.0807</v>
      </c>
      <c r="K60" s="39">
        <v>21.885200000000001</v>
      </c>
      <c r="L60" s="39">
        <v>22.526299999999999</v>
      </c>
      <c r="M60" s="39">
        <v>19.5</v>
      </c>
      <c r="N60" s="39">
        <v>9.8050999999999995</v>
      </c>
      <c r="O60" s="39">
        <v>0</v>
      </c>
      <c r="P60" s="39">
        <v>9.8050999999999995</v>
      </c>
      <c r="Q60" s="39">
        <v>9.8050999999999995</v>
      </c>
      <c r="R60" s="39" t="s">
        <v>268</v>
      </c>
      <c r="S60" s="39">
        <v>0</v>
      </c>
      <c r="T60" s="39">
        <v>9.5</v>
      </c>
      <c r="U60" s="39">
        <v>0</v>
      </c>
      <c r="V60" s="39">
        <v>9.5</v>
      </c>
      <c r="W60" s="39">
        <v>9.5</v>
      </c>
      <c r="X60" s="39">
        <v>0</v>
      </c>
      <c r="Y60" s="39">
        <v>0</v>
      </c>
      <c r="Z60" s="39">
        <v>9.8736999999999995</v>
      </c>
      <c r="AA60" s="39">
        <v>0</v>
      </c>
      <c r="AB60" s="39">
        <v>9.8736999999999995</v>
      </c>
      <c r="AC60" s="39">
        <v>9.8736999999999995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22.399000000000001</v>
      </c>
      <c r="C61" s="39">
        <v>24.128299999999999</v>
      </c>
      <c r="D61" s="39">
        <v>21.151800000000001</v>
      </c>
      <c r="E61" s="39">
        <v>19.654900000000001</v>
      </c>
      <c r="F61" s="39">
        <v>24.1158</v>
      </c>
      <c r="G61" s="39">
        <v>19.5</v>
      </c>
      <c r="H61" s="39">
        <v>24.33</v>
      </c>
      <c r="I61" s="39">
        <v>24.128299999999999</v>
      </c>
      <c r="J61" s="39">
        <v>24.519200000000001</v>
      </c>
      <c r="K61" s="39">
        <v>25.175000000000001</v>
      </c>
      <c r="L61" s="39">
        <v>24.1158</v>
      </c>
      <c r="M61" s="39">
        <v>19.5</v>
      </c>
      <c r="N61" s="39">
        <v>9.92</v>
      </c>
      <c r="O61" s="39">
        <v>0</v>
      </c>
      <c r="P61" s="39">
        <v>9.92</v>
      </c>
      <c r="Q61" s="39">
        <v>9.92</v>
      </c>
      <c r="R61" s="39" t="s">
        <v>268</v>
      </c>
      <c r="S61" s="39">
        <v>0</v>
      </c>
      <c r="T61" s="39">
        <v>9.0152000000000001</v>
      </c>
      <c r="U61" s="39">
        <v>0</v>
      </c>
      <c r="V61" s="39">
        <v>9.0152000000000001</v>
      </c>
      <c r="W61" s="39">
        <v>9.0152000000000001</v>
      </c>
      <c r="X61" s="39">
        <v>0</v>
      </c>
      <c r="Y61" s="39">
        <v>0</v>
      </c>
      <c r="Z61" s="39">
        <v>10.046799999999999</v>
      </c>
      <c r="AA61" s="39">
        <v>0</v>
      </c>
      <c r="AB61" s="39">
        <v>10.046799999999999</v>
      </c>
      <c r="AC61" s="39">
        <v>10.046799999999999</v>
      </c>
      <c r="AD61" s="39">
        <v>0</v>
      </c>
      <c r="AE61" s="39">
        <v>0</v>
      </c>
    </row>
    <row r="62" spans="1:31" hidden="1" outlineLevel="1" collapsed="1">
      <c r="A62" s="9">
        <v>42095</v>
      </c>
      <c r="B62" s="39">
        <v>17.718699999999998</v>
      </c>
      <c r="C62" s="39">
        <v>25.780899999999999</v>
      </c>
      <c r="D62" s="39">
        <v>16.4771</v>
      </c>
      <c r="E62" s="39">
        <v>15.562200000000001</v>
      </c>
      <c r="F62" s="39">
        <v>22.540800000000001</v>
      </c>
      <c r="G62" s="39">
        <v>19.5</v>
      </c>
      <c r="H62" s="39">
        <v>24.665299999999998</v>
      </c>
      <c r="I62" s="39">
        <v>25.780899999999999</v>
      </c>
      <c r="J62" s="39">
        <v>24.2347</v>
      </c>
      <c r="K62" s="39">
        <v>24.214099999999998</v>
      </c>
      <c r="L62" s="39">
        <v>24.543299999999999</v>
      </c>
      <c r="M62" s="39">
        <v>19.5</v>
      </c>
      <c r="N62" s="39">
        <v>11.3264</v>
      </c>
      <c r="O62" s="39">
        <v>0</v>
      </c>
      <c r="P62" s="39">
        <v>11.3264</v>
      </c>
      <c r="Q62" s="39">
        <v>11.365</v>
      </c>
      <c r="R62" s="39">
        <v>10.050800000000001</v>
      </c>
      <c r="S62" s="39" t="s">
        <v>268</v>
      </c>
      <c r="T62" s="39">
        <v>11.3933</v>
      </c>
      <c r="U62" s="39">
        <v>0</v>
      </c>
      <c r="V62" s="39">
        <v>11.3933</v>
      </c>
      <c r="W62" s="39">
        <v>11.4069</v>
      </c>
      <c r="X62" s="39">
        <v>10.179399999999999</v>
      </c>
      <c r="Y62" s="39">
        <v>0</v>
      </c>
      <c r="Z62" s="39">
        <v>10.4704</v>
      </c>
      <c r="AA62" s="39">
        <v>0</v>
      </c>
      <c r="AB62" s="39">
        <v>10.4704</v>
      </c>
      <c r="AC62" s="39">
        <v>10.6448</v>
      </c>
      <c r="AD62" s="39">
        <v>9.9810999999999996</v>
      </c>
      <c r="AE62" s="39">
        <v>0</v>
      </c>
    </row>
    <row r="63" spans="1:31" hidden="1" outlineLevel="1" collapsed="1">
      <c r="A63" s="9">
        <v>42125</v>
      </c>
      <c r="B63" s="39">
        <v>23.901900000000001</v>
      </c>
      <c r="C63" s="39">
        <v>26.8432</v>
      </c>
      <c r="D63" s="39">
        <v>21.386500000000002</v>
      </c>
      <c r="E63" s="39">
        <v>21.0778</v>
      </c>
      <c r="F63" s="39">
        <v>22.0181</v>
      </c>
      <c r="G63" s="39">
        <v>10.4796</v>
      </c>
      <c r="H63" s="39">
        <v>26.467500000000001</v>
      </c>
      <c r="I63" s="39">
        <v>26.8432</v>
      </c>
      <c r="J63" s="39">
        <v>26.0122</v>
      </c>
      <c r="K63" s="39">
        <v>27.153099999999998</v>
      </c>
      <c r="L63" s="39">
        <v>25.622499999999999</v>
      </c>
      <c r="M63" s="39">
        <v>10.4796</v>
      </c>
      <c r="N63" s="39">
        <v>10.289300000000001</v>
      </c>
      <c r="O63" s="39">
        <v>0</v>
      </c>
      <c r="P63" s="39">
        <v>10.289300000000001</v>
      </c>
      <c r="Q63" s="39">
        <v>10.494400000000001</v>
      </c>
      <c r="R63" s="39">
        <v>9.9543999999999997</v>
      </c>
      <c r="S63" s="39" t="s">
        <v>268</v>
      </c>
      <c r="T63" s="39">
        <v>9.7096</v>
      </c>
      <c r="U63" s="39">
        <v>0</v>
      </c>
      <c r="V63" s="39">
        <v>9.7096</v>
      </c>
      <c r="W63" s="39">
        <v>9.7096</v>
      </c>
      <c r="X63" s="39">
        <v>0</v>
      </c>
      <c r="Y63" s="39">
        <v>0</v>
      </c>
      <c r="Z63" s="39">
        <v>10.370799999999999</v>
      </c>
      <c r="AA63" s="39">
        <v>0</v>
      </c>
      <c r="AB63" s="39">
        <v>10.370799999999999</v>
      </c>
      <c r="AC63" s="39">
        <v>10.689</v>
      </c>
      <c r="AD63" s="39">
        <v>9.9543999999999997</v>
      </c>
      <c r="AE63" s="39">
        <v>0</v>
      </c>
    </row>
    <row r="64" spans="1:31" hidden="1" outlineLevel="1" collapsed="1">
      <c r="A64" s="9">
        <v>42156</v>
      </c>
      <c r="B64" s="39">
        <v>23.595700000000001</v>
      </c>
      <c r="C64" s="39">
        <v>27.343800000000002</v>
      </c>
      <c r="D64" s="39">
        <v>20.761900000000001</v>
      </c>
      <c r="E64" s="39">
        <v>20.253799999999998</v>
      </c>
      <c r="F64" s="39">
        <v>21.163699999999999</v>
      </c>
      <c r="G64" s="39">
        <v>28.236000000000001</v>
      </c>
      <c r="H64" s="39">
        <v>26.6404</v>
      </c>
      <c r="I64" s="39">
        <v>27.343800000000002</v>
      </c>
      <c r="J64" s="39">
        <v>25.846399999999999</v>
      </c>
      <c r="K64" s="39">
        <v>26.644400000000001</v>
      </c>
      <c r="L64" s="39">
        <v>25.238600000000002</v>
      </c>
      <c r="M64" s="39">
        <v>28.236000000000001</v>
      </c>
      <c r="N64" s="39">
        <v>10.446099999999999</v>
      </c>
      <c r="O64" s="39">
        <v>0</v>
      </c>
      <c r="P64" s="39">
        <v>10.446099999999999</v>
      </c>
      <c r="Q64" s="39">
        <v>10.403</v>
      </c>
      <c r="R64" s="39">
        <v>10.5</v>
      </c>
      <c r="S64" s="39" t="s">
        <v>268</v>
      </c>
      <c r="T64" s="39">
        <v>10</v>
      </c>
      <c r="U64" s="39">
        <v>0</v>
      </c>
      <c r="V64" s="39">
        <v>10</v>
      </c>
      <c r="W64" s="39">
        <v>10</v>
      </c>
      <c r="X64" s="39">
        <v>0</v>
      </c>
      <c r="Y64" s="39">
        <v>0</v>
      </c>
      <c r="Z64" s="39">
        <v>10.486800000000001</v>
      </c>
      <c r="AA64" s="39">
        <v>0</v>
      </c>
      <c r="AB64" s="39">
        <v>10.486800000000001</v>
      </c>
      <c r="AC64" s="39">
        <v>10.474399999999999</v>
      </c>
      <c r="AD64" s="39">
        <v>10.5</v>
      </c>
      <c r="AE64" s="39">
        <v>0</v>
      </c>
    </row>
    <row r="65" spans="1:31" hidden="1" outlineLevel="1" collapsed="1">
      <c r="A65" s="9">
        <v>42186</v>
      </c>
      <c r="B65" s="39">
        <v>22.605499999999999</v>
      </c>
      <c r="C65" s="39">
        <v>28.007400000000001</v>
      </c>
      <c r="D65" s="39">
        <v>20.509699999999999</v>
      </c>
      <c r="E65" s="39">
        <v>19.5623</v>
      </c>
      <c r="F65" s="39">
        <v>21.866599999999998</v>
      </c>
      <c r="G65" s="39">
        <v>0</v>
      </c>
      <c r="H65" s="39">
        <v>25.717500000000001</v>
      </c>
      <c r="I65" s="39">
        <v>28.007400000000001</v>
      </c>
      <c r="J65" s="39">
        <v>24.431000000000001</v>
      </c>
      <c r="K65" s="39">
        <v>23.340800000000002</v>
      </c>
      <c r="L65" s="39">
        <v>25.933399999999999</v>
      </c>
      <c r="M65" s="39">
        <v>0</v>
      </c>
      <c r="N65" s="39">
        <v>11.7592</v>
      </c>
      <c r="O65" s="39">
        <v>0</v>
      </c>
      <c r="P65" s="39">
        <v>11.7592</v>
      </c>
      <c r="Q65" s="39">
        <v>11.547599999999999</v>
      </c>
      <c r="R65" s="39">
        <v>12.0898</v>
      </c>
      <c r="S65" s="39">
        <v>0</v>
      </c>
      <c r="T65" s="39">
        <v>12.326700000000001</v>
      </c>
      <c r="U65" s="39">
        <v>0</v>
      </c>
      <c r="V65" s="39">
        <v>12.326700000000001</v>
      </c>
      <c r="W65" s="39">
        <v>12.1599</v>
      </c>
      <c r="X65" s="39">
        <v>12.4755</v>
      </c>
      <c r="Y65" s="39">
        <v>0</v>
      </c>
      <c r="Z65" s="39">
        <v>10.58</v>
      </c>
      <c r="AA65" s="39">
        <v>0</v>
      </c>
      <c r="AB65" s="39">
        <v>10.58</v>
      </c>
      <c r="AC65" s="39">
        <v>10.878</v>
      </c>
      <c r="AD65" s="39">
        <v>8</v>
      </c>
      <c r="AE65" s="39">
        <v>0</v>
      </c>
    </row>
    <row r="66" spans="1:31" hidden="1" outlineLevel="1" collapsed="1">
      <c r="A66" s="9">
        <v>42217</v>
      </c>
      <c r="B66" s="39">
        <v>24.6738</v>
      </c>
      <c r="C66" s="39">
        <v>28.069700000000001</v>
      </c>
      <c r="D66" s="39">
        <v>22.2774</v>
      </c>
      <c r="E66" s="39">
        <v>21.0367</v>
      </c>
      <c r="F66" s="39">
        <v>24.7211</v>
      </c>
      <c r="G66" s="39">
        <v>0</v>
      </c>
      <c r="H66" s="39">
        <v>26.331499999999998</v>
      </c>
      <c r="I66" s="39">
        <v>28.069700000000001</v>
      </c>
      <c r="J66" s="39">
        <v>24.8383</v>
      </c>
      <c r="K66" s="39">
        <v>24.765000000000001</v>
      </c>
      <c r="L66" s="39">
        <v>24.9467</v>
      </c>
      <c r="M66" s="39">
        <v>0</v>
      </c>
      <c r="N66" s="39">
        <v>10.4916</v>
      </c>
      <c r="O66" s="39">
        <v>0</v>
      </c>
      <c r="P66" s="39">
        <v>10.4916</v>
      </c>
      <c r="Q66" s="39">
        <v>10.491400000000001</v>
      </c>
      <c r="R66" s="39">
        <v>10.5</v>
      </c>
      <c r="S66" s="39" t="s">
        <v>268</v>
      </c>
      <c r="T66" s="39">
        <v>11.1883</v>
      </c>
      <c r="U66" s="39">
        <v>0</v>
      </c>
      <c r="V66" s="39">
        <v>11.1883</v>
      </c>
      <c r="W66" s="39">
        <v>11.1883</v>
      </c>
      <c r="X66" s="39">
        <v>0</v>
      </c>
      <c r="Y66" s="39">
        <v>0</v>
      </c>
      <c r="Z66" s="39">
        <v>10.1973</v>
      </c>
      <c r="AA66" s="39">
        <v>0</v>
      </c>
      <c r="AB66" s="39">
        <v>10.1973</v>
      </c>
      <c r="AC66" s="39">
        <v>10.184100000000001</v>
      </c>
      <c r="AD66" s="39">
        <v>10.5</v>
      </c>
      <c r="AE66" s="39">
        <v>0</v>
      </c>
    </row>
    <row r="67" spans="1:31" hidden="1" outlineLevel="1" collapsed="1">
      <c r="A67" s="9">
        <v>42248</v>
      </c>
      <c r="B67" s="39">
        <v>23.357900000000001</v>
      </c>
      <c r="C67" s="39">
        <v>27.551100000000002</v>
      </c>
      <c r="D67" s="39">
        <v>20.692499999999999</v>
      </c>
      <c r="E67" s="39">
        <v>20.3047</v>
      </c>
      <c r="F67" s="39">
        <v>22.2529</v>
      </c>
      <c r="G67" s="39">
        <v>0</v>
      </c>
      <c r="H67" s="39">
        <v>25.5276</v>
      </c>
      <c r="I67" s="39">
        <v>27.551100000000002</v>
      </c>
      <c r="J67" s="39">
        <v>23.8004</v>
      </c>
      <c r="K67" s="39">
        <v>23.7288</v>
      </c>
      <c r="L67" s="39">
        <v>24.037299999999998</v>
      </c>
      <c r="M67" s="39">
        <v>0</v>
      </c>
      <c r="N67" s="39">
        <v>11.628</v>
      </c>
      <c r="O67" s="39">
        <v>0</v>
      </c>
      <c r="P67" s="39">
        <v>11.628</v>
      </c>
      <c r="Q67" s="39">
        <v>11.757199999999999</v>
      </c>
      <c r="R67" s="39">
        <v>10.5</v>
      </c>
      <c r="S67" s="39" t="s">
        <v>268</v>
      </c>
      <c r="T67" s="39">
        <v>11.9077</v>
      </c>
      <c r="U67" s="39">
        <v>0</v>
      </c>
      <c r="V67" s="39">
        <v>11.9077</v>
      </c>
      <c r="W67" s="39">
        <v>12.175000000000001</v>
      </c>
      <c r="X67" s="39">
        <v>10.5</v>
      </c>
      <c r="Y67" s="39">
        <v>0</v>
      </c>
      <c r="Z67" s="39">
        <v>11.121499999999999</v>
      </c>
      <c r="AA67" s="39">
        <v>0</v>
      </c>
      <c r="AB67" s="39">
        <v>11.121499999999999</v>
      </c>
      <c r="AC67" s="39">
        <v>11.121499999999999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24.431899999999999</v>
      </c>
      <c r="C68" s="39">
        <v>27.335799999999999</v>
      </c>
      <c r="D68" s="39">
        <v>22.4909</v>
      </c>
      <c r="E68" s="39">
        <v>22.104099999999999</v>
      </c>
      <c r="F68" s="39">
        <v>24.3386</v>
      </c>
      <c r="G68" s="39">
        <v>23</v>
      </c>
      <c r="H68" s="39">
        <v>25.5322</v>
      </c>
      <c r="I68" s="39">
        <v>27.335799999999999</v>
      </c>
      <c r="J68" s="39">
        <v>24.159800000000001</v>
      </c>
      <c r="K68" s="39">
        <v>24.116</v>
      </c>
      <c r="L68" s="39">
        <v>24.3386</v>
      </c>
      <c r="M68" s="39">
        <v>23</v>
      </c>
      <c r="N68" s="39">
        <v>10.431100000000001</v>
      </c>
      <c r="O68" s="39">
        <v>0</v>
      </c>
      <c r="P68" s="39">
        <v>10.431100000000001</v>
      </c>
      <c r="Q68" s="39">
        <v>10.431100000000001</v>
      </c>
      <c r="R68" s="39" t="s">
        <v>268</v>
      </c>
      <c r="S68" s="39" t="s">
        <v>268</v>
      </c>
      <c r="T68" s="39">
        <v>10.592700000000001</v>
      </c>
      <c r="U68" s="39">
        <v>0</v>
      </c>
      <c r="V68" s="39">
        <v>10.592700000000001</v>
      </c>
      <c r="W68" s="39">
        <v>10.592700000000001</v>
      </c>
      <c r="X68" s="39">
        <v>0</v>
      </c>
      <c r="Y68" s="39">
        <v>0</v>
      </c>
      <c r="Z68" s="39">
        <v>10.389099999999999</v>
      </c>
      <c r="AA68" s="39">
        <v>0</v>
      </c>
      <c r="AB68" s="39">
        <v>10.389099999999999</v>
      </c>
      <c r="AC68" s="39">
        <v>10.389099999999999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23.430800000000001</v>
      </c>
      <c r="C69" s="39">
        <v>26.992899999999999</v>
      </c>
      <c r="D69" s="39">
        <v>21.689699999999998</v>
      </c>
      <c r="E69" s="39">
        <v>21.192299999999999</v>
      </c>
      <c r="F69" s="39">
        <v>24.006499999999999</v>
      </c>
      <c r="G69" s="39">
        <v>21.4146</v>
      </c>
      <c r="H69" s="39">
        <v>24.502099999999999</v>
      </c>
      <c r="I69" s="39">
        <v>26.992899999999999</v>
      </c>
      <c r="J69" s="39">
        <v>23.112300000000001</v>
      </c>
      <c r="K69" s="39">
        <v>23.001300000000001</v>
      </c>
      <c r="L69" s="39">
        <v>24.122599999999998</v>
      </c>
      <c r="M69" s="39">
        <v>21.4146</v>
      </c>
      <c r="N69" s="39">
        <v>11.6363</v>
      </c>
      <c r="O69" s="39">
        <v>0</v>
      </c>
      <c r="P69" s="39">
        <v>11.6363</v>
      </c>
      <c r="Q69" s="39">
        <v>11.649900000000001</v>
      </c>
      <c r="R69" s="39">
        <v>10.5</v>
      </c>
      <c r="S69" s="39" t="s">
        <v>268</v>
      </c>
      <c r="T69" s="39">
        <v>11.9602</v>
      </c>
      <c r="U69" s="39">
        <v>0</v>
      </c>
      <c r="V69" s="39">
        <v>11.9602</v>
      </c>
      <c r="W69" s="39">
        <v>11.9602</v>
      </c>
      <c r="X69" s="39">
        <v>0</v>
      </c>
      <c r="Y69" s="39">
        <v>0</v>
      </c>
      <c r="Z69" s="39">
        <v>11.0345</v>
      </c>
      <c r="AA69" s="39">
        <v>0</v>
      </c>
      <c r="AB69" s="39">
        <v>11.0345</v>
      </c>
      <c r="AC69" s="39">
        <v>11.0532</v>
      </c>
      <c r="AD69" s="39">
        <v>10.5</v>
      </c>
      <c r="AE69" s="39">
        <v>0</v>
      </c>
    </row>
    <row r="70" spans="1:31" hidden="1" outlineLevel="1" collapsed="1">
      <c r="A70" s="9">
        <v>42339</v>
      </c>
      <c r="B70" s="39">
        <v>24.5061</v>
      </c>
      <c r="C70" s="39">
        <v>27.2425</v>
      </c>
      <c r="D70" s="39">
        <v>22.5076</v>
      </c>
      <c r="E70" s="39">
        <v>22.0975</v>
      </c>
      <c r="F70" s="39">
        <v>24.055700000000002</v>
      </c>
      <c r="G70" s="39">
        <v>30</v>
      </c>
      <c r="H70" s="39">
        <v>25.1584</v>
      </c>
      <c r="I70" s="39">
        <v>27.2425</v>
      </c>
      <c r="J70" s="39">
        <v>23.508700000000001</v>
      </c>
      <c r="K70" s="39">
        <v>23.3477</v>
      </c>
      <c r="L70" s="39">
        <v>24.055700000000002</v>
      </c>
      <c r="M70" s="39">
        <v>30</v>
      </c>
      <c r="N70" s="39">
        <v>10.5547</v>
      </c>
      <c r="O70" s="39">
        <v>0</v>
      </c>
      <c r="P70" s="39">
        <v>10.5547</v>
      </c>
      <c r="Q70" s="39">
        <v>10.5547</v>
      </c>
      <c r="R70" s="39" t="s">
        <v>268</v>
      </c>
      <c r="S70" s="39">
        <v>0</v>
      </c>
      <c r="T70" s="39">
        <v>10</v>
      </c>
      <c r="U70" s="39">
        <v>0</v>
      </c>
      <c r="V70" s="39">
        <v>10</v>
      </c>
      <c r="W70" s="39">
        <v>10</v>
      </c>
      <c r="X70" s="39">
        <v>0</v>
      </c>
      <c r="Y70" s="39">
        <v>0</v>
      </c>
      <c r="Z70" s="39">
        <v>10.6022</v>
      </c>
      <c r="AA70" s="39">
        <v>0</v>
      </c>
      <c r="AB70" s="39">
        <v>10.6022</v>
      </c>
      <c r="AC70" s="39">
        <v>10.6022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23.0792</v>
      </c>
      <c r="C71" s="39">
        <v>26.64</v>
      </c>
      <c r="D71" s="39">
        <v>21.268000000000001</v>
      </c>
      <c r="E71" s="39">
        <v>20.392900000000001</v>
      </c>
      <c r="F71" s="39">
        <v>23.793900000000001</v>
      </c>
      <c r="G71" s="39">
        <v>21.3718</v>
      </c>
      <c r="H71" s="39">
        <v>24.470099999999999</v>
      </c>
      <c r="I71" s="39">
        <v>26.64</v>
      </c>
      <c r="J71" s="39">
        <v>23.206</v>
      </c>
      <c r="K71" s="39">
        <v>22.940300000000001</v>
      </c>
      <c r="L71" s="39">
        <v>24.1221</v>
      </c>
      <c r="M71" s="39">
        <v>21.3718</v>
      </c>
      <c r="N71" s="39">
        <v>7.9435000000000002</v>
      </c>
      <c r="O71" s="39">
        <v>0</v>
      </c>
      <c r="P71" s="39">
        <v>7.9435000000000002</v>
      </c>
      <c r="Q71" s="39">
        <v>7.8459000000000003</v>
      </c>
      <c r="R71" s="39">
        <v>10</v>
      </c>
      <c r="S71" s="39" t="s">
        <v>268</v>
      </c>
      <c r="T71" s="39">
        <v>7.2717999999999998</v>
      </c>
      <c r="U71" s="39">
        <v>0</v>
      </c>
      <c r="V71" s="39">
        <v>7.2717999999999998</v>
      </c>
      <c r="W71" s="39">
        <v>7.2717999999999998</v>
      </c>
      <c r="X71" s="39">
        <v>0</v>
      </c>
      <c r="Y71" s="39">
        <v>0</v>
      </c>
      <c r="Z71" s="39">
        <v>8.9542999999999999</v>
      </c>
      <c r="AA71" s="39">
        <v>0</v>
      </c>
      <c r="AB71" s="39">
        <v>8.9542999999999999</v>
      </c>
      <c r="AC71" s="39">
        <v>8.8204999999999991</v>
      </c>
      <c r="AD71" s="39">
        <v>10</v>
      </c>
      <c r="AE71" s="39">
        <v>0</v>
      </c>
    </row>
    <row r="72" spans="1:31" hidden="1" outlineLevel="1" collapsed="1">
      <c r="A72" s="9">
        <v>42401</v>
      </c>
      <c r="B72" s="39">
        <v>23.332000000000001</v>
      </c>
      <c r="C72" s="39">
        <v>27.033300000000001</v>
      </c>
      <c r="D72" s="39">
        <v>21.105599999999999</v>
      </c>
      <c r="E72" s="39">
        <v>21.1938</v>
      </c>
      <c r="F72" s="39">
        <v>20.910399999999999</v>
      </c>
      <c r="G72" s="39">
        <v>30</v>
      </c>
      <c r="H72" s="39">
        <v>24.209099999999999</v>
      </c>
      <c r="I72" s="39">
        <v>27.033300000000001</v>
      </c>
      <c r="J72" s="39">
        <v>22.336400000000001</v>
      </c>
      <c r="K72" s="39">
        <v>22.789300000000001</v>
      </c>
      <c r="L72" s="39">
        <v>21.422599999999999</v>
      </c>
      <c r="M72" s="39">
        <v>30</v>
      </c>
      <c r="N72" s="39">
        <v>9.0791000000000004</v>
      </c>
      <c r="O72" s="39">
        <v>0</v>
      </c>
      <c r="P72" s="39">
        <v>9.0791000000000004</v>
      </c>
      <c r="Q72" s="39">
        <v>9.2181999999999995</v>
      </c>
      <c r="R72" s="39">
        <v>8.1494999999999997</v>
      </c>
      <c r="S72" s="39" t="s">
        <v>268</v>
      </c>
      <c r="T72" s="39">
        <v>7.1516999999999999</v>
      </c>
      <c r="U72" s="39">
        <v>0</v>
      </c>
      <c r="V72" s="39">
        <v>7.1516999999999999</v>
      </c>
      <c r="W72" s="39">
        <v>6.4326999999999996</v>
      </c>
      <c r="X72" s="39">
        <v>8.1494999999999997</v>
      </c>
      <c r="Y72" s="39">
        <v>0</v>
      </c>
      <c r="Z72" s="39">
        <v>9.9478000000000009</v>
      </c>
      <c r="AA72" s="39">
        <v>0</v>
      </c>
      <c r="AB72" s="39">
        <v>9.9478000000000009</v>
      </c>
      <c r="AC72" s="39">
        <v>9.9478000000000009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22.6874</v>
      </c>
      <c r="C73" s="39">
        <v>26.7239</v>
      </c>
      <c r="D73" s="39">
        <v>21.051400000000001</v>
      </c>
      <c r="E73" s="39">
        <v>21.776299999999999</v>
      </c>
      <c r="F73" s="39">
        <v>18.481100000000001</v>
      </c>
      <c r="G73" s="39">
        <v>30</v>
      </c>
      <c r="H73" s="39">
        <v>24.103000000000002</v>
      </c>
      <c r="I73" s="39">
        <v>26.7239</v>
      </c>
      <c r="J73" s="39">
        <v>22.8735</v>
      </c>
      <c r="K73" s="39">
        <v>23.016999999999999</v>
      </c>
      <c r="L73" s="39">
        <v>22.226400000000002</v>
      </c>
      <c r="M73" s="39">
        <v>30</v>
      </c>
      <c r="N73" s="39">
        <v>9.4718999999999998</v>
      </c>
      <c r="O73" s="39">
        <v>0</v>
      </c>
      <c r="P73" s="39">
        <v>9.4718999999999998</v>
      </c>
      <c r="Q73" s="39">
        <v>10.0283</v>
      </c>
      <c r="R73" s="39">
        <v>8.7990999999999993</v>
      </c>
      <c r="S73" s="39" t="s">
        <v>268</v>
      </c>
      <c r="T73" s="39">
        <v>8.5580999999999996</v>
      </c>
      <c r="U73" s="39">
        <v>0</v>
      </c>
      <c r="V73" s="39">
        <v>8.5580999999999996</v>
      </c>
      <c r="W73" s="39">
        <v>7.1802999999999999</v>
      </c>
      <c r="X73" s="39">
        <v>8.9829000000000008</v>
      </c>
      <c r="Y73" s="39">
        <v>0</v>
      </c>
      <c r="Z73" s="39">
        <v>10.3001</v>
      </c>
      <c r="AA73" s="39">
        <v>0</v>
      </c>
      <c r="AB73" s="39">
        <v>10.3001</v>
      </c>
      <c r="AC73" s="39">
        <v>10.761200000000001</v>
      </c>
      <c r="AD73" s="39">
        <v>8.0505999999999993</v>
      </c>
      <c r="AE73" s="39">
        <v>0</v>
      </c>
    </row>
    <row r="74" spans="1:31" hidden="1" outlineLevel="1" collapsed="1">
      <c r="A74" s="9">
        <v>42461</v>
      </c>
      <c r="B74" s="39">
        <v>23.255400000000002</v>
      </c>
      <c r="C74" s="39">
        <v>26.545999999999999</v>
      </c>
      <c r="D74" s="39">
        <v>21.9407</v>
      </c>
      <c r="E74" s="39">
        <v>21.908300000000001</v>
      </c>
      <c r="F74" s="39">
        <v>22.275300000000001</v>
      </c>
      <c r="G74" s="39">
        <v>30</v>
      </c>
      <c r="H74" s="39">
        <v>23.377099999999999</v>
      </c>
      <c r="I74" s="39">
        <v>26.545999999999999</v>
      </c>
      <c r="J74" s="39">
        <v>22.092600000000001</v>
      </c>
      <c r="K74" s="39">
        <v>22.074300000000001</v>
      </c>
      <c r="L74" s="39">
        <v>22.275300000000001</v>
      </c>
      <c r="M74" s="39">
        <v>30</v>
      </c>
      <c r="N74" s="39">
        <v>11.5497</v>
      </c>
      <c r="O74" s="39">
        <v>0</v>
      </c>
      <c r="P74" s="39">
        <v>11.5497</v>
      </c>
      <c r="Q74" s="39">
        <v>11.5497</v>
      </c>
      <c r="R74" s="39" t="s">
        <v>268</v>
      </c>
      <c r="S74" s="39" t="s">
        <v>268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11.5497</v>
      </c>
      <c r="AA74" s="39">
        <v>0</v>
      </c>
      <c r="AB74" s="39">
        <v>11.5497</v>
      </c>
      <c r="AC74" s="39">
        <v>11.5497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22.4968</v>
      </c>
      <c r="C75" s="39">
        <v>25.8338</v>
      </c>
      <c r="D75" s="39">
        <v>20.871300000000002</v>
      </c>
      <c r="E75" s="39">
        <v>20.793900000000001</v>
      </c>
      <c r="F75" s="39">
        <v>21.898599999999998</v>
      </c>
      <c r="G75" s="39">
        <v>30</v>
      </c>
      <c r="H75" s="39">
        <v>23.1722</v>
      </c>
      <c r="I75" s="39">
        <v>25.8338</v>
      </c>
      <c r="J75" s="39">
        <v>21.779800000000002</v>
      </c>
      <c r="K75" s="39">
        <v>21.7699</v>
      </c>
      <c r="L75" s="39">
        <v>21.898599999999998</v>
      </c>
      <c r="M75" s="39">
        <v>30</v>
      </c>
      <c r="N75" s="39">
        <v>8.5955999999999992</v>
      </c>
      <c r="O75" s="39">
        <v>0</v>
      </c>
      <c r="P75" s="39">
        <v>8.5955999999999992</v>
      </c>
      <c r="Q75" s="39">
        <v>8.5955999999999992</v>
      </c>
      <c r="R75" s="39" t="s">
        <v>268</v>
      </c>
      <c r="S75" s="39" t="s">
        <v>268</v>
      </c>
      <c r="T75" s="39">
        <v>9</v>
      </c>
      <c r="U75" s="39">
        <v>0</v>
      </c>
      <c r="V75" s="39">
        <v>9</v>
      </c>
      <c r="W75" s="39">
        <v>9</v>
      </c>
      <c r="X75" s="39">
        <v>0</v>
      </c>
      <c r="Y75" s="39">
        <v>0</v>
      </c>
      <c r="Z75" s="39">
        <v>8.5724</v>
      </c>
      <c r="AA75" s="39">
        <v>0</v>
      </c>
      <c r="AB75" s="39">
        <v>8.5724</v>
      </c>
      <c r="AC75" s="39">
        <v>8.5724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22.5518</v>
      </c>
      <c r="C76" s="39">
        <v>25.408799999999999</v>
      </c>
      <c r="D76" s="39">
        <v>20.951699999999999</v>
      </c>
      <c r="E76" s="39">
        <v>21.1126</v>
      </c>
      <c r="F76" s="39">
        <v>20.6249</v>
      </c>
      <c r="G76" s="39">
        <v>30</v>
      </c>
      <c r="H76" s="39">
        <v>23.298100000000002</v>
      </c>
      <c r="I76" s="39">
        <v>25.408799999999999</v>
      </c>
      <c r="J76" s="39">
        <v>22.01</v>
      </c>
      <c r="K76" s="39">
        <v>22.457899999999999</v>
      </c>
      <c r="L76" s="39">
        <v>21.1523</v>
      </c>
      <c r="M76" s="39">
        <v>30</v>
      </c>
      <c r="N76" s="39">
        <v>9.1417000000000002</v>
      </c>
      <c r="O76" s="39">
        <v>0</v>
      </c>
      <c r="P76" s="39">
        <v>9.1417000000000002</v>
      </c>
      <c r="Q76" s="39">
        <v>8.8025000000000002</v>
      </c>
      <c r="R76" s="39">
        <v>10.5</v>
      </c>
      <c r="S76" s="39" t="s">
        <v>268</v>
      </c>
      <c r="T76" s="39">
        <v>6.2765000000000004</v>
      </c>
      <c r="U76" s="39">
        <v>0</v>
      </c>
      <c r="V76" s="39">
        <v>6.2765000000000004</v>
      </c>
      <c r="W76" s="39">
        <v>6.2765000000000004</v>
      </c>
      <c r="X76" s="39">
        <v>0</v>
      </c>
      <c r="Y76" s="39">
        <v>0</v>
      </c>
      <c r="Z76" s="39">
        <v>10.882</v>
      </c>
      <c r="AA76" s="39">
        <v>0</v>
      </c>
      <c r="AB76" s="39">
        <v>10.882</v>
      </c>
      <c r="AC76" s="39">
        <v>11.062799999999999</v>
      </c>
      <c r="AD76" s="39">
        <v>10.5</v>
      </c>
      <c r="AE76" s="39">
        <v>0</v>
      </c>
    </row>
    <row r="77" spans="1:31" hidden="1" outlineLevel="1" collapsed="1">
      <c r="A77" s="9">
        <v>42552</v>
      </c>
      <c r="B77" s="39">
        <v>21.838999999999999</v>
      </c>
      <c r="C77" s="39">
        <v>23.791599999999999</v>
      </c>
      <c r="D77" s="39">
        <v>20.4953</v>
      </c>
      <c r="E77" s="39">
        <v>20.921399999999998</v>
      </c>
      <c r="F77" s="39">
        <v>19.124300000000002</v>
      </c>
      <c r="G77" s="39">
        <v>30</v>
      </c>
      <c r="H77" s="39">
        <v>22.6083</v>
      </c>
      <c r="I77" s="39">
        <v>23.791599999999999</v>
      </c>
      <c r="J77" s="39">
        <v>21.711300000000001</v>
      </c>
      <c r="K77" s="39">
        <v>22.147400000000001</v>
      </c>
      <c r="L77" s="39">
        <v>20.325600000000001</v>
      </c>
      <c r="M77" s="39">
        <v>30</v>
      </c>
      <c r="N77" s="39">
        <v>8.5426000000000002</v>
      </c>
      <c r="O77" s="39">
        <v>0</v>
      </c>
      <c r="P77" s="39">
        <v>8.5426000000000002</v>
      </c>
      <c r="Q77" s="39">
        <v>9.2415000000000003</v>
      </c>
      <c r="R77" s="39">
        <v>6</v>
      </c>
      <c r="S77" s="39" t="s">
        <v>268</v>
      </c>
      <c r="T77" s="39">
        <v>6.4790999999999999</v>
      </c>
      <c r="U77" s="39">
        <v>0</v>
      </c>
      <c r="V77" s="39">
        <v>6.4790999999999999</v>
      </c>
      <c r="W77" s="39">
        <v>6.4790999999999999</v>
      </c>
      <c r="X77" s="39">
        <v>0</v>
      </c>
      <c r="Y77" s="39">
        <v>0</v>
      </c>
      <c r="Z77" s="39">
        <v>9.1476000000000006</v>
      </c>
      <c r="AA77" s="39">
        <v>0</v>
      </c>
      <c r="AB77" s="39">
        <v>9.1476000000000006</v>
      </c>
      <c r="AC77" s="39">
        <v>10.364599999999999</v>
      </c>
      <c r="AD77" s="39">
        <v>6</v>
      </c>
      <c r="AE77" s="39">
        <v>0</v>
      </c>
    </row>
    <row r="78" spans="1:31" hidden="1" outlineLevel="1" collapsed="1">
      <c r="A78" s="9">
        <v>42583</v>
      </c>
      <c r="B78" s="39">
        <v>16.533899999999999</v>
      </c>
      <c r="C78" s="39">
        <v>23.8368</v>
      </c>
      <c r="D78" s="39">
        <v>15.1699</v>
      </c>
      <c r="E78" s="39">
        <v>15.040699999999999</v>
      </c>
      <c r="F78" s="39">
        <v>16.997399999999999</v>
      </c>
      <c r="G78" s="39">
        <v>30</v>
      </c>
      <c r="H78" s="39">
        <v>21.287400000000002</v>
      </c>
      <c r="I78" s="39">
        <v>23.8368</v>
      </c>
      <c r="J78" s="39">
        <v>20.351299999999998</v>
      </c>
      <c r="K78" s="39">
        <v>20.466799999999999</v>
      </c>
      <c r="L78" s="39">
        <v>19.376799999999999</v>
      </c>
      <c r="M78" s="39">
        <v>30</v>
      </c>
      <c r="N78" s="39">
        <v>9.8065999999999995</v>
      </c>
      <c r="O78" s="39">
        <v>0</v>
      </c>
      <c r="P78" s="39">
        <v>9.8065999999999995</v>
      </c>
      <c r="Q78" s="39">
        <v>9.8994999999999997</v>
      </c>
      <c r="R78" s="39">
        <v>6.0049000000000001</v>
      </c>
      <c r="S78" s="39" t="s">
        <v>268</v>
      </c>
      <c r="T78" s="39">
        <v>9.9791000000000007</v>
      </c>
      <c r="U78" s="39">
        <v>0</v>
      </c>
      <c r="V78" s="39">
        <v>9.9791000000000007</v>
      </c>
      <c r="W78" s="39">
        <v>9.9791000000000007</v>
      </c>
      <c r="X78" s="39">
        <v>8.3009000000000004</v>
      </c>
      <c r="Y78" s="39">
        <v>0</v>
      </c>
      <c r="Z78" s="39">
        <v>7.1898</v>
      </c>
      <c r="AA78" s="39">
        <v>0</v>
      </c>
      <c r="AB78" s="39">
        <v>7.1898</v>
      </c>
      <c r="AC78" s="39">
        <v>7.9341999999999997</v>
      </c>
      <c r="AD78" s="39">
        <v>6.0026999999999999</v>
      </c>
      <c r="AE78" s="39">
        <v>0</v>
      </c>
    </row>
    <row r="79" spans="1:31" hidden="1" outlineLevel="1" collapsed="1">
      <c r="A79" s="9">
        <v>42614</v>
      </c>
      <c r="B79" s="39">
        <v>20.7897</v>
      </c>
      <c r="C79" s="39">
        <v>23.291899999999998</v>
      </c>
      <c r="D79" s="39">
        <v>18.8491</v>
      </c>
      <c r="E79" s="39">
        <v>19.775700000000001</v>
      </c>
      <c r="F79" s="39">
        <v>15.183400000000001</v>
      </c>
      <c r="G79" s="39">
        <v>23.751999999999999</v>
      </c>
      <c r="H79" s="39">
        <v>22.070699999999999</v>
      </c>
      <c r="I79" s="39">
        <v>23.291899999999998</v>
      </c>
      <c r="J79" s="39">
        <v>20.962</v>
      </c>
      <c r="K79" s="39">
        <v>21.150600000000001</v>
      </c>
      <c r="L79" s="39">
        <v>19.936299999999999</v>
      </c>
      <c r="M79" s="39">
        <v>23.751999999999999</v>
      </c>
      <c r="N79" s="39">
        <v>6.4581999999999997</v>
      </c>
      <c r="O79" s="39">
        <v>0</v>
      </c>
      <c r="P79" s="39">
        <v>6.4581999999999997</v>
      </c>
      <c r="Q79" s="39">
        <v>7.0304000000000002</v>
      </c>
      <c r="R79" s="39">
        <v>5.8063000000000002</v>
      </c>
      <c r="S79" s="39" t="s">
        <v>268</v>
      </c>
      <c r="T79" s="39">
        <v>7.6890999999999998</v>
      </c>
      <c r="U79" s="39">
        <v>0</v>
      </c>
      <c r="V79" s="39">
        <v>7.6890999999999998</v>
      </c>
      <c r="W79" s="39">
        <v>7.6890999999999998</v>
      </c>
      <c r="X79" s="39">
        <v>0</v>
      </c>
      <c r="Y79" s="39">
        <v>0</v>
      </c>
      <c r="Z79" s="39">
        <v>6.1875</v>
      </c>
      <c r="AA79" s="39">
        <v>0</v>
      </c>
      <c r="AB79" s="39">
        <v>6.1875</v>
      </c>
      <c r="AC79" s="39">
        <v>6.6932999999999998</v>
      </c>
      <c r="AD79" s="39">
        <v>5.8063000000000002</v>
      </c>
      <c r="AE79" s="39">
        <v>0</v>
      </c>
    </row>
    <row r="80" spans="1:31" hidden="1" outlineLevel="1" collapsed="1">
      <c r="A80" s="9">
        <v>42644</v>
      </c>
      <c r="B80" s="39">
        <v>20.207699999999999</v>
      </c>
      <c r="C80" s="39">
        <v>23.311399999999999</v>
      </c>
      <c r="D80" s="39">
        <v>18.095800000000001</v>
      </c>
      <c r="E80" s="39">
        <v>19.755500000000001</v>
      </c>
      <c r="F80" s="39">
        <v>15.5055</v>
      </c>
      <c r="G80" s="39">
        <v>24.680800000000001</v>
      </c>
      <c r="H80" s="39">
        <v>21.0214</v>
      </c>
      <c r="I80" s="39">
        <v>23.311399999999999</v>
      </c>
      <c r="J80" s="39">
        <v>19.292899999999999</v>
      </c>
      <c r="K80" s="39">
        <v>21.1509</v>
      </c>
      <c r="L80" s="39">
        <v>16.4407</v>
      </c>
      <c r="M80" s="39">
        <v>24.680800000000001</v>
      </c>
      <c r="N80" s="39">
        <v>7.1489000000000003</v>
      </c>
      <c r="O80" s="39">
        <v>0</v>
      </c>
      <c r="P80" s="39">
        <v>7.1489000000000003</v>
      </c>
      <c r="Q80" s="39">
        <v>7.7815000000000003</v>
      </c>
      <c r="R80" s="39">
        <v>6</v>
      </c>
      <c r="S80" s="39" t="s">
        <v>268</v>
      </c>
      <c r="T80" s="39">
        <v>9</v>
      </c>
      <c r="U80" s="39">
        <v>0</v>
      </c>
      <c r="V80" s="39">
        <v>9</v>
      </c>
      <c r="W80" s="39">
        <v>9</v>
      </c>
      <c r="X80" s="39">
        <v>0</v>
      </c>
      <c r="Y80" s="39">
        <v>0</v>
      </c>
      <c r="Z80" s="39">
        <v>6.7747999999999999</v>
      </c>
      <c r="AA80" s="39">
        <v>0</v>
      </c>
      <c r="AB80" s="39">
        <v>6.7747999999999999</v>
      </c>
      <c r="AC80" s="39">
        <v>7.3517999999999999</v>
      </c>
      <c r="AD80" s="39">
        <v>6</v>
      </c>
      <c r="AE80" s="39">
        <v>0</v>
      </c>
    </row>
    <row r="81" spans="1:31" hidden="1" outlineLevel="1" collapsed="1">
      <c r="A81" s="9">
        <v>42675</v>
      </c>
      <c r="B81" s="39">
        <v>21.179099999999998</v>
      </c>
      <c r="C81" s="39">
        <v>23.5867</v>
      </c>
      <c r="D81" s="39">
        <v>19.807400000000001</v>
      </c>
      <c r="E81" s="39">
        <v>19.8734</v>
      </c>
      <c r="F81" s="39">
        <v>19.2</v>
      </c>
      <c r="G81" s="39">
        <v>30</v>
      </c>
      <c r="H81" s="39">
        <v>21.6006</v>
      </c>
      <c r="I81" s="39">
        <v>23.5867</v>
      </c>
      <c r="J81" s="39">
        <v>20.412299999999998</v>
      </c>
      <c r="K81" s="39">
        <v>20.469899999999999</v>
      </c>
      <c r="L81" s="39">
        <v>19.877500000000001</v>
      </c>
      <c r="M81" s="39">
        <v>30</v>
      </c>
      <c r="N81" s="39">
        <v>7.7621000000000002</v>
      </c>
      <c r="O81" s="39">
        <v>0</v>
      </c>
      <c r="P81" s="39">
        <v>7.7621000000000002</v>
      </c>
      <c r="Q81" s="39">
        <v>7.8086000000000002</v>
      </c>
      <c r="R81" s="39">
        <v>7.3949999999999996</v>
      </c>
      <c r="S81" s="39" t="s">
        <v>268</v>
      </c>
      <c r="T81" s="39">
        <v>8.8857999999999997</v>
      </c>
      <c r="U81" s="39">
        <v>0</v>
      </c>
      <c r="V81" s="39">
        <v>8.8857999999999997</v>
      </c>
      <c r="W81" s="39">
        <v>9</v>
      </c>
      <c r="X81" s="39">
        <v>8.3226999999999993</v>
      </c>
      <c r="Y81" s="39">
        <v>0</v>
      </c>
      <c r="Z81" s="39">
        <v>7.0109000000000004</v>
      </c>
      <c r="AA81" s="39">
        <v>0</v>
      </c>
      <c r="AB81" s="39">
        <v>7.0109000000000004</v>
      </c>
      <c r="AC81" s="39">
        <v>7.0928000000000004</v>
      </c>
      <c r="AD81" s="39">
        <v>6</v>
      </c>
      <c r="AE81" s="39">
        <v>0</v>
      </c>
    </row>
    <row r="82" spans="1:31" hidden="1" outlineLevel="1" collapsed="1">
      <c r="A82" s="9">
        <v>42705</v>
      </c>
      <c r="B82" s="39">
        <v>19.474399999999999</v>
      </c>
      <c r="C82" s="39">
        <v>23.008400000000002</v>
      </c>
      <c r="D82" s="39">
        <v>17.7882</v>
      </c>
      <c r="E82" s="39">
        <v>19.0762</v>
      </c>
      <c r="F82" s="39">
        <v>12.6328</v>
      </c>
      <c r="G82" s="39">
        <v>23.515999999999998</v>
      </c>
      <c r="H82" s="39">
        <v>20.540900000000001</v>
      </c>
      <c r="I82" s="39">
        <v>23.008400000000002</v>
      </c>
      <c r="J82" s="39">
        <v>19.2105</v>
      </c>
      <c r="K82" s="39">
        <v>19.6464</v>
      </c>
      <c r="L82" s="39">
        <v>16.518000000000001</v>
      </c>
      <c r="M82" s="39">
        <v>23.515999999999998</v>
      </c>
      <c r="N82" s="39">
        <v>6.8453999999999997</v>
      </c>
      <c r="O82" s="39">
        <v>0</v>
      </c>
      <c r="P82" s="39">
        <v>6.8453999999999997</v>
      </c>
      <c r="Q82" s="39">
        <v>7.8255999999999997</v>
      </c>
      <c r="R82" s="39">
        <v>6.3507999999999996</v>
      </c>
      <c r="S82" s="39" t="s">
        <v>268</v>
      </c>
      <c r="T82" s="39">
        <v>9.1684000000000001</v>
      </c>
      <c r="U82" s="39">
        <v>0</v>
      </c>
      <c r="V82" s="39">
        <v>9.1684000000000001</v>
      </c>
      <c r="W82" s="39">
        <v>9</v>
      </c>
      <c r="X82" s="39">
        <v>10.156000000000001</v>
      </c>
      <c r="Y82" s="39">
        <v>0</v>
      </c>
      <c r="Z82" s="39">
        <v>6.4189999999999996</v>
      </c>
      <c r="AA82" s="39">
        <v>0</v>
      </c>
      <c r="AB82" s="39">
        <v>6.4189999999999996</v>
      </c>
      <c r="AC82" s="39">
        <v>7.0586000000000002</v>
      </c>
      <c r="AD82" s="39">
        <v>6.2168999999999999</v>
      </c>
      <c r="AE82" s="39">
        <v>0</v>
      </c>
    </row>
    <row r="83" spans="1:31" hidden="1" outlineLevel="1" collapsed="1">
      <c r="A83" s="9">
        <v>42736</v>
      </c>
      <c r="B83" s="39">
        <v>20.0779</v>
      </c>
      <c r="C83" s="39">
        <v>22.319900000000001</v>
      </c>
      <c r="D83" s="39">
        <v>18.690999999999999</v>
      </c>
      <c r="E83" s="39">
        <v>18.985099999999999</v>
      </c>
      <c r="F83" s="39">
        <v>17.4696</v>
      </c>
      <c r="G83" s="39">
        <v>30</v>
      </c>
      <c r="H83" s="39">
        <v>20.397400000000001</v>
      </c>
      <c r="I83" s="39">
        <v>22.319900000000001</v>
      </c>
      <c r="J83" s="39">
        <v>19.159700000000001</v>
      </c>
      <c r="K83" s="39">
        <v>19.272300000000001</v>
      </c>
      <c r="L83" s="39">
        <v>18.655200000000001</v>
      </c>
      <c r="M83" s="39">
        <v>30</v>
      </c>
      <c r="N83" s="39">
        <v>7.1787999999999998</v>
      </c>
      <c r="O83" s="39">
        <v>0</v>
      </c>
      <c r="P83" s="39">
        <v>7.1787999999999998</v>
      </c>
      <c r="Q83" s="39">
        <v>8.2060999999999993</v>
      </c>
      <c r="R83" s="39">
        <v>6</v>
      </c>
      <c r="S83" s="39" t="s">
        <v>268</v>
      </c>
      <c r="T83" s="39">
        <v>9</v>
      </c>
      <c r="U83" s="39">
        <v>0</v>
      </c>
      <c r="V83" s="39">
        <v>9</v>
      </c>
      <c r="W83" s="39">
        <v>9</v>
      </c>
      <c r="X83" s="39">
        <v>0</v>
      </c>
      <c r="Y83" s="39">
        <v>0</v>
      </c>
      <c r="Z83" s="39">
        <v>6.3129</v>
      </c>
      <c r="AA83" s="39">
        <v>0</v>
      </c>
      <c r="AB83" s="39">
        <v>6.3129</v>
      </c>
      <c r="AC83" s="39">
        <v>7</v>
      </c>
      <c r="AD83" s="39">
        <v>6</v>
      </c>
      <c r="AE83" s="39">
        <v>0</v>
      </c>
    </row>
    <row r="84" spans="1:31" hidden="1" outlineLevel="1" collapsed="1">
      <c r="A84" s="9">
        <v>42767</v>
      </c>
      <c r="B84" s="39">
        <v>19.718599999999999</v>
      </c>
      <c r="C84" s="39">
        <v>21.889900000000001</v>
      </c>
      <c r="D84" s="39">
        <v>18.026499999999999</v>
      </c>
      <c r="E84" s="39">
        <v>19.7151</v>
      </c>
      <c r="F84" s="39">
        <v>12.177099999999999</v>
      </c>
      <c r="G84" s="39">
        <v>23.7255</v>
      </c>
      <c r="H84" s="39">
        <v>20.662500000000001</v>
      </c>
      <c r="I84" s="39">
        <v>21.889900000000001</v>
      </c>
      <c r="J84" s="39">
        <v>19.5806</v>
      </c>
      <c r="K84" s="39">
        <v>19.862200000000001</v>
      </c>
      <c r="L84" s="39">
        <v>17.733899999999998</v>
      </c>
      <c r="M84" s="39">
        <v>23.7255</v>
      </c>
      <c r="N84" s="39">
        <v>6.1746999999999996</v>
      </c>
      <c r="O84" s="39">
        <v>0</v>
      </c>
      <c r="P84" s="39">
        <v>6.1746999999999996</v>
      </c>
      <c r="Q84" s="39">
        <v>8.3683999999999994</v>
      </c>
      <c r="R84" s="39">
        <v>5.9695</v>
      </c>
      <c r="S84" s="39" t="s">
        <v>268</v>
      </c>
      <c r="T84" s="39">
        <v>9</v>
      </c>
      <c r="U84" s="39">
        <v>0</v>
      </c>
      <c r="V84" s="39">
        <v>9</v>
      </c>
      <c r="W84" s="39">
        <v>9</v>
      </c>
      <c r="X84" s="39">
        <v>0</v>
      </c>
      <c r="Y84" s="39">
        <v>0</v>
      </c>
      <c r="Z84" s="39">
        <v>6.0534999999999997</v>
      </c>
      <c r="AA84" s="39">
        <v>0</v>
      </c>
      <c r="AB84" s="39">
        <v>6.0534999999999997</v>
      </c>
      <c r="AC84" s="39">
        <v>7.7831999999999999</v>
      </c>
      <c r="AD84" s="39">
        <v>5.9695</v>
      </c>
      <c r="AE84" s="39">
        <v>0</v>
      </c>
    </row>
    <row r="85" spans="1:31" hidden="1" outlineLevel="1" collapsed="1">
      <c r="A85" s="9">
        <v>42795</v>
      </c>
      <c r="B85" s="39">
        <v>19.750900000000001</v>
      </c>
      <c r="C85" s="39">
        <v>21.8291</v>
      </c>
      <c r="D85" s="39">
        <v>18.383800000000001</v>
      </c>
      <c r="E85" s="39">
        <v>18.484300000000001</v>
      </c>
      <c r="F85" s="39">
        <v>17.890499999999999</v>
      </c>
      <c r="G85" s="39">
        <v>22.824100000000001</v>
      </c>
      <c r="H85" s="39">
        <v>19.840199999999999</v>
      </c>
      <c r="I85" s="39">
        <v>21.8291</v>
      </c>
      <c r="J85" s="39">
        <v>18.517099999999999</v>
      </c>
      <c r="K85" s="39">
        <v>18.6525</v>
      </c>
      <c r="L85" s="39">
        <v>17.890499999999999</v>
      </c>
      <c r="M85" s="39">
        <v>22.824100000000001</v>
      </c>
      <c r="N85" s="39">
        <v>6.6276000000000002</v>
      </c>
      <c r="O85" s="39">
        <v>0</v>
      </c>
      <c r="P85" s="39">
        <v>6.6276000000000002</v>
      </c>
      <c r="Q85" s="39">
        <v>6.6276000000000002</v>
      </c>
      <c r="R85" s="39" t="s">
        <v>268</v>
      </c>
      <c r="S85" s="39" t="s">
        <v>268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6.6276000000000002</v>
      </c>
      <c r="AA85" s="39">
        <v>0</v>
      </c>
      <c r="AB85" s="39">
        <v>6.6276000000000002</v>
      </c>
      <c r="AC85" s="39">
        <v>6.6276000000000002</v>
      </c>
      <c r="AD85" s="39">
        <v>0</v>
      </c>
      <c r="AE85" s="39">
        <v>0</v>
      </c>
    </row>
    <row r="86" spans="1:31" hidden="1" outlineLevel="1" collapsed="1">
      <c r="A86" s="9">
        <v>42826</v>
      </c>
      <c r="B86" s="39">
        <v>19.171199999999999</v>
      </c>
      <c r="C86" s="39">
        <v>21.577300000000001</v>
      </c>
      <c r="D86" s="39">
        <v>17.6386</v>
      </c>
      <c r="E86" s="39">
        <v>17.829799999999999</v>
      </c>
      <c r="F86" s="39">
        <v>17.340399999999999</v>
      </c>
      <c r="G86" s="39">
        <v>22.175000000000001</v>
      </c>
      <c r="H86" s="39">
        <v>19.633800000000001</v>
      </c>
      <c r="I86" s="39">
        <v>21.577300000000001</v>
      </c>
      <c r="J86" s="39">
        <v>18.317399999999999</v>
      </c>
      <c r="K86" s="39">
        <v>18.891100000000002</v>
      </c>
      <c r="L86" s="39">
        <v>17.549099999999999</v>
      </c>
      <c r="M86" s="39">
        <v>22.175000000000001</v>
      </c>
      <c r="N86" s="39">
        <v>6.9340999999999999</v>
      </c>
      <c r="O86" s="39">
        <v>0</v>
      </c>
      <c r="P86" s="39">
        <v>6.9340999999999999</v>
      </c>
      <c r="Q86" s="39">
        <v>7.1314000000000002</v>
      </c>
      <c r="R86" s="39">
        <v>5.5</v>
      </c>
      <c r="S86" s="39" t="s">
        <v>268</v>
      </c>
      <c r="T86" s="39">
        <v>9</v>
      </c>
      <c r="U86" s="39">
        <v>0</v>
      </c>
      <c r="V86" s="39">
        <v>9</v>
      </c>
      <c r="W86" s="39">
        <v>9</v>
      </c>
      <c r="X86" s="39">
        <v>0</v>
      </c>
      <c r="Y86" s="39">
        <v>0</v>
      </c>
      <c r="Z86" s="39">
        <v>6.5792999999999999</v>
      </c>
      <c r="AA86" s="39">
        <v>0</v>
      </c>
      <c r="AB86" s="39">
        <v>6.5792999999999999</v>
      </c>
      <c r="AC86" s="39">
        <v>6.7575000000000003</v>
      </c>
      <c r="AD86" s="39">
        <v>5.5</v>
      </c>
      <c r="AE86" s="39">
        <v>0</v>
      </c>
    </row>
    <row r="87" spans="1:31" hidden="1" outlineLevel="1" collapsed="1">
      <c r="A87" s="9">
        <v>42856</v>
      </c>
      <c r="B87" s="39">
        <v>19.507999999999999</v>
      </c>
      <c r="C87" s="39">
        <v>21.449000000000002</v>
      </c>
      <c r="D87" s="39">
        <v>18.133400000000002</v>
      </c>
      <c r="E87" s="39">
        <v>17.941800000000001</v>
      </c>
      <c r="F87" s="39">
        <v>18.796700000000001</v>
      </c>
      <c r="G87" s="39">
        <v>22.234300000000001</v>
      </c>
      <c r="H87" s="39">
        <v>20.069700000000001</v>
      </c>
      <c r="I87" s="39">
        <v>21.449000000000002</v>
      </c>
      <c r="J87" s="39">
        <v>19.0106</v>
      </c>
      <c r="K87" s="39">
        <v>18.882400000000001</v>
      </c>
      <c r="L87" s="39">
        <v>19.4236</v>
      </c>
      <c r="M87" s="39">
        <v>22.234300000000001</v>
      </c>
      <c r="N87" s="39">
        <v>7.7287999999999997</v>
      </c>
      <c r="O87" s="39">
        <v>0</v>
      </c>
      <c r="P87" s="39">
        <v>7.7287999999999997</v>
      </c>
      <c r="Q87" s="39">
        <v>7.9566999999999997</v>
      </c>
      <c r="R87" s="39">
        <v>6.1440000000000001</v>
      </c>
      <c r="S87" s="39" t="s">
        <v>268</v>
      </c>
      <c r="T87" s="39">
        <v>8.7128999999999994</v>
      </c>
      <c r="U87" s="39">
        <v>0</v>
      </c>
      <c r="V87" s="39">
        <v>8.7128999999999994</v>
      </c>
      <c r="W87" s="39">
        <v>9</v>
      </c>
      <c r="X87" s="39">
        <v>7.2530000000000001</v>
      </c>
      <c r="Y87" s="39">
        <v>0</v>
      </c>
      <c r="Z87" s="39">
        <v>7.3441999999999998</v>
      </c>
      <c r="AA87" s="39">
        <v>0</v>
      </c>
      <c r="AB87" s="39">
        <v>7.3441999999999998</v>
      </c>
      <c r="AC87" s="39">
        <v>7.5735000000000001</v>
      </c>
      <c r="AD87" s="39">
        <v>5.5</v>
      </c>
      <c r="AE87" s="39">
        <v>0</v>
      </c>
    </row>
    <row r="88" spans="1:31" hidden="1" outlineLevel="1" collapsed="1">
      <c r="A88" s="9">
        <v>42887</v>
      </c>
      <c r="B88" s="39">
        <v>18.242100000000001</v>
      </c>
      <c r="C88" s="39">
        <v>20.4663</v>
      </c>
      <c r="D88" s="39">
        <v>17.160399999999999</v>
      </c>
      <c r="E88" s="39">
        <v>17.398800000000001</v>
      </c>
      <c r="F88" s="39">
        <v>16.460799999999999</v>
      </c>
      <c r="G88" s="39">
        <v>30</v>
      </c>
      <c r="H88" s="39">
        <v>18.683499999999999</v>
      </c>
      <c r="I88" s="39">
        <v>20.4663</v>
      </c>
      <c r="J88" s="39">
        <v>17.763500000000001</v>
      </c>
      <c r="K88" s="39">
        <v>18.206600000000002</v>
      </c>
      <c r="L88" s="39">
        <v>16.5489</v>
      </c>
      <c r="M88" s="39">
        <v>30</v>
      </c>
      <c r="N88" s="39">
        <v>7.2893999999999997</v>
      </c>
      <c r="O88" s="39">
        <v>0</v>
      </c>
      <c r="P88" s="39">
        <v>7.2893999999999997</v>
      </c>
      <c r="Q88" s="39">
        <v>7.2602000000000002</v>
      </c>
      <c r="R88" s="39">
        <v>7.9073000000000002</v>
      </c>
      <c r="S88" s="39" t="s">
        <v>268</v>
      </c>
      <c r="T88" s="39">
        <v>8.4657</v>
      </c>
      <c r="U88" s="39">
        <v>0</v>
      </c>
      <c r="V88" s="39">
        <v>8.4657</v>
      </c>
      <c r="W88" s="39">
        <v>9</v>
      </c>
      <c r="X88" s="39">
        <v>7.2748999999999997</v>
      </c>
      <c r="Y88" s="39">
        <v>0</v>
      </c>
      <c r="Z88" s="39">
        <v>7.1920999999999999</v>
      </c>
      <c r="AA88" s="39">
        <v>0</v>
      </c>
      <c r="AB88" s="39">
        <v>7.1920999999999999</v>
      </c>
      <c r="AC88" s="39">
        <v>7.1585000000000001</v>
      </c>
      <c r="AD88" s="39">
        <v>8.6041000000000007</v>
      </c>
      <c r="AE88" s="39">
        <v>0</v>
      </c>
    </row>
    <row r="89" spans="1:31" hidden="1" outlineLevel="1" collapsed="1">
      <c r="A89" s="9">
        <v>42917</v>
      </c>
      <c r="B89" s="39">
        <v>17.910599999999999</v>
      </c>
      <c r="C89" s="39">
        <v>19.980599999999999</v>
      </c>
      <c r="D89" s="39">
        <v>16.754999999999999</v>
      </c>
      <c r="E89" s="39">
        <v>16.598099999999999</v>
      </c>
      <c r="F89" s="39">
        <v>16.935600000000001</v>
      </c>
      <c r="G89" s="39">
        <v>22.491700000000002</v>
      </c>
      <c r="H89" s="39">
        <v>18.465299999999999</v>
      </c>
      <c r="I89" s="39">
        <v>19.980599999999999</v>
      </c>
      <c r="J89" s="39">
        <v>17.550899999999999</v>
      </c>
      <c r="K89" s="39">
        <v>17.8263</v>
      </c>
      <c r="L89" s="39">
        <v>17.237400000000001</v>
      </c>
      <c r="M89" s="39">
        <v>22.491700000000002</v>
      </c>
      <c r="N89" s="39">
        <v>6.9352999999999998</v>
      </c>
      <c r="O89" s="39">
        <v>0</v>
      </c>
      <c r="P89" s="39">
        <v>6.9352999999999998</v>
      </c>
      <c r="Q89" s="39">
        <v>7.1155999999999997</v>
      </c>
      <c r="R89" s="39">
        <v>6</v>
      </c>
      <c r="S89" s="39" t="s">
        <v>268</v>
      </c>
      <c r="T89" s="39">
        <v>9</v>
      </c>
      <c r="U89" s="39">
        <v>0</v>
      </c>
      <c r="V89" s="39">
        <v>9</v>
      </c>
      <c r="W89" s="39">
        <v>9</v>
      </c>
      <c r="X89" s="39">
        <v>0</v>
      </c>
      <c r="Y89" s="39">
        <v>0</v>
      </c>
      <c r="Z89" s="39">
        <v>6.3924000000000003</v>
      </c>
      <c r="AA89" s="39">
        <v>0</v>
      </c>
      <c r="AB89" s="39">
        <v>6.3924000000000003</v>
      </c>
      <c r="AC89" s="39">
        <v>6.4930000000000003</v>
      </c>
      <c r="AD89" s="39">
        <v>6</v>
      </c>
      <c r="AE89" s="39">
        <v>0</v>
      </c>
    </row>
    <row r="90" spans="1:31" hidden="1" outlineLevel="1" collapsed="1">
      <c r="A90" s="9">
        <v>42948</v>
      </c>
      <c r="B90" s="39">
        <v>18.017399999999999</v>
      </c>
      <c r="C90" s="39">
        <v>19.7515</v>
      </c>
      <c r="D90" s="39">
        <v>17.038499999999999</v>
      </c>
      <c r="E90" s="39">
        <v>17.386199999999999</v>
      </c>
      <c r="F90" s="39">
        <v>16.320699999999999</v>
      </c>
      <c r="G90" s="39">
        <v>23.524899999999999</v>
      </c>
      <c r="H90" s="39">
        <v>18.458100000000002</v>
      </c>
      <c r="I90" s="39">
        <v>19.7515</v>
      </c>
      <c r="J90" s="39">
        <v>17.6844</v>
      </c>
      <c r="K90" s="39">
        <v>17.689699999999998</v>
      </c>
      <c r="L90" s="39">
        <v>17.665800000000001</v>
      </c>
      <c r="M90" s="39">
        <v>23.524899999999999</v>
      </c>
      <c r="N90" s="39">
        <v>6.2027000000000001</v>
      </c>
      <c r="O90" s="39">
        <v>0</v>
      </c>
      <c r="P90" s="39">
        <v>6.2027000000000001</v>
      </c>
      <c r="Q90" s="39">
        <v>7.4649000000000001</v>
      </c>
      <c r="R90" s="39">
        <v>5.51</v>
      </c>
      <c r="S90" s="39" t="s">
        <v>268</v>
      </c>
      <c r="T90" s="39">
        <v>9</v>
      </c>
      <c r="U90" s="39">
        <v>0</v>
      </c>
      <c r="V90" s="39">
        <v>9</v>
      </c>
      <c r="W90" s="39">
        <v>9</v>
      </c>
      <c r="X90" s="39">
        <v>0</v>
      </c>
      <c r="Y90" s="39">
        <v>0</v>
      </c>
      <c r="Z90" s="39">
        <v>5.6173999999999999</v>
      </c>
      <c r="AA90" s="39">
        <v>0</v>
      </c>
      <c r="AB90" s="39">
        <v>5.6173999999999999</v>
      </c>
      <c r="AC90" s="39">
        <v>6</v>
      </c>
      <c r="AD90" s="39">
        <v>5.51</v>
      </c>
      <c r="AE90" s="39">
        <v>0</v>
      </c>
    </row>
    <row r="91" spans="1:31" hidden="1" outlineLevel="1" collapsed="1">
      <c r="A91" s="9">
        <v>42979</v>
      </c>
      <c r="B91" s="39">
        <v>17.359100000000002</v>
      </c>
      <c r="C91" s="39">
        <v>19.372499999999999</v>
      </c>
      <c r="D91" s="39">
        <v>16.3733</v>
      </c>
      <c r="E91" s="39">
        <v>17.4346</v>
      </c>
      <c r="F91" s="39">
        <v>15.089600000000001</v>
      </c>
      <c r="G91" s="39">
        <v>30</v>
      </c>
      <c r="H91" s="39">
        <v>17.966799999999999</v>
      </c>
      <c r="I91" s="39">
        <v>19.372499999999999</v>
      </c>
      <c r="J91" s="39">
        <v>17.22</v>
      </c>
      <c r="K91" s="39">
        <v>17.642399999999999</v>
      </c>
      <c r="L91" s="39">
        <v>16.6311</v>
      </c>
      <c r="M91" s="39">
        <v>30</v>
      </c>
      <c r="N91" s="39">
        <v>6.4151999999999996</v>
      </c>
      <c r="O91" s="39">
        <v>0</v>
      </c>
      <c r="P91" s="39">
        <v>6.4151999999999996</v>
      </c>
      <c r="Q91" s="39">
        <v>7.0705</v>
      </c>
      <c r="R91" s="39">
        <v>6.3109000000000002</v>
      </c>
      <c r="S91" s="39" t="s">
        <v>268</v>
      </c>
      <c r="T91" s="39">
        <v>5.1002000000000001</v>
      </c>
      <c r="U91" s="39">
        <v>0</v>
      </c>
      <c r="V91" s="39">
        <v>5.1002000000000001</v>
      </c>
      <c r="W91" s="39">
        <v>9</v>
      </c>
      <c r="X91" s="39">
        <v>4.5999999999999996</v>
      </c>
      <c r="Y91" s="39">
        <v>0</v>
      </c>
      <c r="Z91" s="39">
        <v>7.9713000000000003</v>
      </c>
      <c r="AA91" s="39">
        <v>0</v>
      </c>
      <c r="AB91" s="39">
        <v>7.9713000000000003</v>
      </c>
      <c r="AC91" s="39">
        <v>5.5</v>
      </c>
      <c r="AD91" s="39">
        <v>8.4604999999999997</v>
      </c>
      <c r="AE91" s="39">
        <v>0</v>
      </c>
    </row>
    <row r="92" spans="1:31" hidden="1" outlineLevel="1" collapsed="1">
      <c r="A92" s="9">
        <v>43009</v>
      </c>
      <c r="B92" s="39">
        <v>17.5901</v>
      </c>
      <c r="C92" s="39">
        <v>19.531500000000001</v>
      </c>
      <c r="D92" s="39">
        <v>16.482099999999999</v>
      </c>
      <c r="E92" s="39">
        <v>17.113499999999998</v>
      </c>
      <c r="F92" s="39">
        <v>14.614599999999999</v>
      </c>
      <c r="G92" s="39">
        <v>16.899999999999999</v>
      </c>
      <c r="H92" s="39">
        <v>18.1555</v>
      </c>
      <c r="I92" s="39">
        <v>19.531500000000001</v>
      </c>
      <c r="J92" s="39">
        <v>17.309999999999999</v>
      </c>
      <c r="K92" s="39">
        <v>17.415099999999999</v>
      </c>
      <c r="L92" s="39">
        <v>16.953099999999999</v>
      </c>
      <c r="M92" s="39">
        <v>16.899999999999999</v>
      </c>
      <c r="N92" s="39">
        <v>5.6936</v>
      </c>
      <c r="O92" s="39">
        <v>0</v>
      </c>
      <c r="P92" s="39">
        <v>5.6936</v>
      </c>
      <c r="Q92" s="39">
        <v>6.1303999999999998</v>
      </c>
      <c r="R92" s="39">
        <v>5.5263999999999998</v>
      </c>
      <c r="S92" s="39" t="s">
        <v>268</v>
      </c>
      <c r="T92" s="39">
        <v>6.9573999999999998</v>
      </c>
      <c r="U92" s="39">
        <v>0</v>
      </c>
      <c r="V92" s="39">
        <v>6.9573999999999998</v>
      </c>
      <c r="W92" s="39">
        <v>9</v>
      </c>
      <c r="X92" s="39">
        <v>5.73</v>
      </c>
      <c r="Y92" s="39">
        <v>0</v>
      </c>
      <c r="Z92" s="39">
        <v>5.5</v>
      </c>
      <c r="AA92" s="39">
        <v>0</v>
      </c>
      <c r="AB92" s="39">
        <v>5.5</v>
      </c>
      <c r="AC92" s="39">
        <v>5.5</v>
      </c>
      <c r="AD92" s="39">
        <v>5.5</v>
      </c>
      <c r="AE92" s="39">
        <v>0</v>
      </c>
    </row>
    <row r="93" spans="1:31" hidden="1" outlineLevel="1" collapsed="1">
      <c r="A93" s="9">
        <v>43040</v>
      </c>
      <c r="B93" s="39">
        <v>17.711400000000001</v>
      </c>
      <c r="C93" s="39">
        <v>19.300999999999998</v>
      </c>
      <c r="D93" s="39">
        <v>16.974399999999999</v>
      </c>
      <c r="E93" s="39">
        <v>17.030899999999999</v>
      </c>
      <c r="F93" s="39">
        <v>16.7346</v>
      </c>
      <c r="G93" s="39">
        <v>22</v>
      </c>
      <c r="H93" s="39">
        <v>17.8123</v>
      </c>
      <c r="I93" s="39">
        <v>19.300999999999998</v>
      </c>
      <c r="J93" s="39">
        <v>17.112200000000001</v>
      </c>
      <c r="K93" s="39">
        <v>17.206499999999998</v>
      </c>
      <c r="L93" s="39">
        <v>16.7346</v>
      </c>
      <c r="M93" s="39">
        <v>22</v>
      </c>
      <c r="N93" s="39">
        <v>7.3399000000000001</v>
      </c>
      <c r="O93" s="39">
        <v>0</v>
      </c>
      <c r="P93" s="39">
        <v>7.3399000000000001</v>
      </c>
      <c r="Q93" s="39">
        <v>7.3399000000000001</v>
      </c>
      <c r="R93" s="39" t="s">
        <v>268</v>
      </c>
      <c r="S93" s="39" t="s">
        <v>268</v>
      </c>
      <c r="T93" s="39">
        <v>9</v>
      </c>
      <c r="U93" s="39">
        <v>0</v>
      </c>
      <c r="V93" s="39">
        <v>9</v>
      </c>
      <c r="W93" s="39">
        <v>9</v>
      </c>
      <c r="X93" s="39">
        <v>0</v>
      </c>
      <c r="Y93" s="39">
        <v>0</v>
      </c>
      <c r="Z93" s="39">
        <v>5.5</v>
      </c>
      <c r="AA93" s="39">
        <v>0</v>
      </c>
      <c r="AB93" s="39">
        <v>5.5</v>
      </c>
      <c r="AC93" s="39">
        <v>5.5</v>
      </c>
      <c r="AD93" s="39">
        <v>0</v>
      </c>
      <c r="AE93" s="39">
        <v>0</v>
      </c>
    </row>
    <row r="94" spans="1:31" hidden="1" outlineLevel="1" collapsed="1">
      <c r="A94" s="9">
        <v>43070</v>
      </c>
      <c r="B94" s="39">
        <v>17.6404</v>
      </c>
      <c r="C94" s="39">
        <v>19.864599999999999</v>
      </c>
      <c r="D94" s="39">
        <v>16.601199999999999</v>
      </c>
      <c r="E94" s="39">
        <v>16.3903</v>
      </c>
      <c r="F94" s="39">
        <v>17.466200000000001</v>
      </c>
      <c r="G94" s="39">
        <v>0</v>
      </c>
      <c r="H94" s="39">
        <v>18.0518</v>
      </c>
      <c r="I94" s="39">
        <v>19.864599999999999</v>
      </c>
      <c r="J94" s="39">
        <v>17.1599</v>
      </c>
      <c r="K94" s="39">
        <v>16.978000000000002</v>
      </c>
      <c r="L94" s="39">
        <v>17.887699999999999</v>
      </c>
      <c r="M94" s="39">
        <v>0</v>
      </c>
      <c r="N94" s="39">
        <v>6.0499000000000001</v>
      </c>
      <c r="O94" s="39">
        <v>0</v>
      </c>
      <c r="P94" s="39">
        <v>6.0499000000000001</v>
      </c>
      <c r="Q94" s="39">
        <v>6.2592999999999996</v>
      </c>
      <c r="R94" s="39">
        <v>4.5612000000000004</v>
      </c>
      <c r="S94" s="39" t="s">
        <v>268</v>
      </c>
      <c r="T94" s="39">
        <v>8.8920999999999992</v>
      </c>
      <c r="U94" s="39">
        <v>0</v>
      </c>
      <c r="V94" s="39">
        <v>8.8920999999999992</v>
      </c>
      <c r="W94" s="39">
        <v>9</v>
      </c>
      <c r="X94" s="39">
        <v>7.2748999999999997</v>
      </c>
      <c r="Y94" s="39">
        <v>0</v>
      </c>
      <c r="Z94" s="39">
        <v>5.3265000000000002</v>
      </c>
      <c r="AA94" s="39">
        <v>0</v>
      </c>
      <c r="AB94" s="39">
        <v>5.3265000000000002</v>
      </c>
      <c r="AC94" s="39">
        <v>5.5</v>
      </c>
      <c r="AD94" s="39">
        <v>4.25</v>
      </c>
      <c r="AE94" s="39">
        <v>0</v>
      </c>
    </row>
    <row r="95" spans="1:31" hidden="1" outlineLevel="1" collapsed="1">
      <c r="A95" s="9">
        <v>43101</v>
      </c>
      <c r="B95" s="39">
        <v>17.796399999999998</v>
      </c>
      <c r="C95" s="39">
        <v>19.488900000000001</v>
      </c>
      <c r="D95" s="39">
        <v>16.7818</v>
      </c>
      <c r="E95" s="39">
        <v>17.331800000000001</v>
      </c>
      <c r="F95" s="39">
        <v>15.1</v>
      </c>
      <c r="G95" s="39">
        <v>0</v>
      </c>
      <c r="H95" s="39">
        <v>18.561800000000002</v>
      </c>
      <c r="I95" s="39">
        <v>19.488900000000001</v>
      </c>
      <c r="J95" s="39">
        <v>17.949200000000001</v>
      </c>
      <c r="K95" s="39">
        <v>18.038399999999999</v>
      </c>
      <c r="L95" s="39">
        <v>17.633199999999999</v>
      </c>
      <c r="M95" s="39">
        <v>0</v>
      </c>
      <c r="N95" s="39">
        <v>5.3655999999999997</v>
      </c>
      <c r="O95" s="39">
        <v>0</v>
      </c>
      <c r="P95" s="39">
        <v>5.3655999999999997</v>
      </c>
      <c r="Q95" s="39">
        <v>6.4939</v>
      </c>
      <c r="R95" s="39">
        <v>4.25</v>
      </c>
      <c r="S95" s="39" t="s">
        <v>268</v>
      </c>
      <c r="T95" s="39">
        <v>9</v>
      </c>
      <c r="U95" s="39">
        <v>0</v>
      </c>
      <c r="V95" s="39">
        <v>9</v>
      </c>
      <c r="W95" s="39">
        <v>9</v>
      </c>
      <c r="X95" s="39">
        <v>0</v>
      </c>
      <c r="Y95" s="39">
        <v>0</v>
      </c>
      <c r="Z95" s="39">
        <v>4.7680999999999996</v>
      </c>
      <c r="AA95" s="39">
        <v>0</v>
      </c>
      <c r="AB95" s="39">
        <v>4.7680999999999996</v>
      </c>
      <c r="AC95" s="39">
        <v>5.5</v>
      </c>
      <c r="AD95" s="39">
        <v>4.25</v>
      </c>
      <c r="AE95" s="39">
        <v>0</v>
      </c>
    </row>
    <row r="96" spans="1:31" hidden="1" outlineLevel="1" collapsed="1">
      <c r="A96" s="9">
        <v>43132</v>
      </c>
      <c r="B96" s="39">
        <v>18.035299999999999</v>
      </c>
      <c r="C96" s="39">
        <v>18.839400000000001</v>
      </c>
      <c r="D96" s="39">
        <v>17.503</v>
      </c>
      <c r="E96" s="39">
        <v>17.539100000000001</v>
      </c>
      <c r="F96" s="39">
        <v>17.239899999999999</v>
      </c>
      <c r="G96" s="39">
        <v>22</v>
      </c>
      <c r="H96" s="39">
        <v>18.142499999999998</v>
      </c>
      <c r="I96" s="39">
        <v>18.839400000000001</v>
      </c>
      <c r="J96" s="39">
        <v>17.674499999999998</v>
      </c>
      <c r="K96" s="39">
        <v>17.658999999999999</v>
      </c>
      <c r="L96" s="39">
        <v>17.754300000000001</v>
      </c>
      <c r="M96" s="39">
        <v>22</v>
      </c>
      <c r="N96" s="39">
        <v>5.4649000000000001</v>
      </c>
      <c r="O96" s="39">
        <v>0</v>
      </c>
      <c r="P96" s="39">
        <v>5.4649000000000001</v>
      </c>
      <c r="Q96" s="39">
        <v>5.8788</v>
      </c>
      <c r="R96" s="39">
        <v>4.7649999999999997</v>
      </c>
      <c r="S96" s="39" t="s">
        <v>268</v>
      </c>
      <c r="T96" s="39">
        <v>8.9684000000000008</v>
      </c>
      <c r="U96" s="39">
        <v>0</v>
      </c>
      <c r="V96" s="39">
        <v>8.9684000000000008</v>
      </c>
      <c r="W96" s="39">
        <v>9</v>
      </c>
      <c r="X96" s="39">
        <v>6.75</v>
      </c>
      <c r="Y96" s="39">
        <v>0</v>
      </c>
      <c r="Z96" s="39">
        <v>5.2053000000000003</v>
      </c>
      <c r="AA96" s="39">
        <v>0</v>
      </c>
      <c r="AB96" s="39">
        <v>5.2053000000000003</v>
      </c>
      <c r="AC96" s="39">
        <v>5.5</v>
      </c>
      <c r="AD96" s="39">
        <v>4.7598000000000003</v>
      </c>
      <c r="AE96" s="39">
        <v>0</v>
      </c>
    </row>
    <row r="97" spans="1:31" hidden="1" outlineLevel="1" collapsed="1">
      <c r="A97" s="9">
        <v>43160</v>
      </c>
      <c r="B97" s="39">
        <v>17.914000000000001</v>
      </c>
      <c r="C97" s="39">
        <v>19.309699999999999</v>
      </c>
      <c r="D97" s="39">
        <v>17.053999999999998</v>
      </c>
      <c r="E97" s="39">
        <v>16.7971</v>
      </c>
      <c r="F97" s="39">
        <v>17.836200000000002</v>
      </c>
      <c r="G97" s="39">
        <v>22</v>
      </c>
      <c r="H97" s="39">
        <v>18.492599999999999</v>
      </c>
      <c r="I97" s="39">
        <v>19.309699999999999</v>
      </c>
      <c r="J97" s="39">
        <v>17.948399999999999</v>
      </c>
      <c r="K97" s="39">
        <v>17.987300000000001</v>
      </c>
      <c r="L97" s="39">
        <v>17.836200000000002</v>
      </c>
      <c r="M97" s="39">
        <v>22</v>
      </c>
      <c r="N97" s="39">
        <v>6.0133999999999999</v>
      </c>
      <c r="O97" s="39">
        <v>0</v>
      </c>
      <c r="P97" s="39">
        <v>6.0133999999999999</v>
      </c>
      <c r="Q97" s="39">
        <v>6.0133999999999999</v>
      </c>
      <c r="R97" s="39" t="s">
        <v>268</v>
      </c>
      <c r="S97" s="39" t="s">
        <v>268</v>
      </c>
      <c r="T97" s="39">
        <v>9</v>
      </c>
      <c r="U97" s="39">
        <v>0</v>
      </c>
      <c r="V97" s="39">
        <v>9</v>
      </c>
      <c r="W97" s="39">
        <v>9</v>
      </c>
      <c r="X97" s="39">
        <v>0</v>
      </c>
      <c r="Y97" s="39">
        <v>0</v>
      </c>
      <c r="Z97" s="39">
        <v>5.5358999999999998</v>
      </c>
      <c r="AA97" s="39">
        <v>0</v>
      </c>
      <c r="AB97" s="39">
        <v>5.5358999999999998</v>
      </c>
      <c r="AC97" s="39">
        <v>5.5358999999999998</v>
      </c>
      <c r="AD97" s="39">
        <v>0</v>
      </c>
      <c r="AE97" s="39">
        <v>0</v>
      </c>
    </row>
    <row r="98" spans="1:31" hidden="1" outlineLevel="1" collapsed="1">
      <c r="A98" s="9">
        <v>43191</v>
      </c>
      <c r="B98" s="39">
        <v>17.261700000000001</v>
      </c>
      <c r="C98" s="39">
        <v>19.332000000000001</v>
      </c>
      <c r="D98" s="39">
        <v>16.0014</v>
      </c>
      <c r="E98" s="39">
        <v>15.466699999999999</v>
      </c>
      <c r="F98" s="39">
        <v>17.0639</v>
      </c>
      <c r="G98" s="39">
        <v>22</v>
      </c>
      <c r="H98" s="39">
        <v>18.370100000000001</v>
      </c>
      <c r="I98" s="39">
        <v>19.332000000000001</v>
      </c>
      <c r="J98" s="39">
        <v>17.689399999999999</v>
      </c>
      <c r="K98" s="39">
        <v>18.079799999999999</v>
      </c>
      <c r="L98" s="39">
        <v>17.0639</v>
      </c>
      <c r="M98" s="39">
        <v>22</v>
      </c>
      <c r="N98" s="39">
        <v>5.6032000000000002</v>
      </c>
      <c r="O98" s="39">
        <v>0</v>
      </c>
      <c r="P98" s="39">
        <v>5.6032000000000002</v>
      </c>
      <c r="Q98" s="39">
        <v>5.6032000000000002</v>
      </c>
      <c r="R98" s="39" t="s">
        <v>268</v>
      </c>
      <c r="S98" s="39" t="s">
        <v>268</v>
      </c>
      <c r="T98" s="39">
        <v>6</v>
      </c>
      <c r="U98" s="39">
        <v>0</v>
      </c>
      <c r="V98" s="39">
        <v>6</v>
      </c>
      <c r="W98" s="39">
        <v>6</v>
      </c>
      <c r="X98" s="39">
        <v>0</v>
      </c>
      <c r="Y98" s="39">
        <v>0</v>
      </c>
      <c r="Z98" s="39">
        <v>5.5629</v>
      </c>
      <c r="AA98" s="39">
        <v>0</v>
      </c>
      <c r="AB98" s="39">
        <v>5.5629</v>
      </c>
      <c r="AC98" s="39">
        <v>5.5629</v>
      </c>
      <c r="AD98" s="39">
        <v>0</v>
      </c>
      <c r="AE98" s="39">
        <v>0</v>
      </c>
    </row>
    <row r="99" spans="1:31" hidden="1" outlineLevel="1" collapsed="1">
      <c r="A99" s="9">
        <v>43221</v>
      </c>
      <c r="B99" s="39">
        <v>17.561299999999999</v>
      </c>
      <c r="C99" s="39">
        <v>19.1599</v>
      </c>
      <c r="D99" s="39">
        <v>16.591100000000001</v>
      </c>
      <c r="E99" s="39">
        <v>16.987100000000002</v>
      </c>
      <c r="F99" s="39">
        <v>15.5627</v>
      </c>
      <c r="G99" s="39">
        <v>22</v>
      </c>
      <c r="H99" s="39">
        <v>18.389600000000002</v>
      </c>
      <c r="I99" s="39">
        <v>19.1599</v>
      </c>
      <c r="J99" s="39">
        <v>17.867599999999999</v>
      </c>
      <c r="K99" s="39">
        <v>18.236899999999999</v>
      </c>
      <c r="L99" s="39">
        <v>16.895099999999999</v>
      </c>
      <c r="M99" s="39">
        <v>22</v>
      </c>
      <c r="N99" s="39">
        <v>5.6313000000000004</v>
      </c>
      <c r="O99" s="39">
        <v>0</v>
      </c>
      <c r="P99" s="39">
        <v>5.6313000000000004</v>
      </c>
      <c r="Q99" s="39">
        <v>5.8068999999999997</v>
      </c>
      <c r="R99" s="39">
        <v>5.2358000000000002</v>
      </c>
      <c r="S99" s="39" t="s">
        <v>268</v>
      </c>
      <c r="T99" s="39">
        <v>5.9227999999999996</v>
      </c>
      <c r="U99" s="39">
        <v>0</v>
      </c>
      <c r="V99" s="39">
        <v>5.9227999999999996</v>
      </c>
      <c r="W99" s="39">
        <v>6</v>
      </c>
      <c r="X99" s="39">
        <v>5.75</v>
      </c>
      <c r="Y99" s="39">
        <v>0</v>
      </c>
      <c r="Z99" s="39">
        <v>5.5548000000000002</v>
      </c>
      <c r="AA99" s="39">
        <v>0</v>
      </c>
      <c r="AB99" s="39">
        <v>5.5548000000000002</v>
      </c>
      <c r="AC99" s="39">
        <v>5.7563000000000004</v>
      </c>
      <c r="AD99" s="39">
        <v>5.0999999999999996</v>
      </c>
      <c r="AE99" s="39">
        <v>0</v>
      </c>
    </row>
    <row r="100" spans="1:31" hidden="1" outlineLevel="1" collapsed="1">
      <c r="A100" s="9">
        <v>43252</v>
      </c>
      <c r="B100" s="39">
        <v>18.540600000000001</v>
      </c>
      <c r="C100" s="39">
        <v>19.541699999999999</v>
      </c>
      <c r="D100" s="39">
        <v>17.851800000000001</v>
      </c>
      <c r="E100" s="39">
        <v>17.647099999999998</v>
      </c>
      <c r="F100" s="39">
        <v>18.588799999999999</v>
      </c>
      <c r="G100" s="39">
        <v>22</v>
      </c>
      <c r="H100" s="39">
        <v>18.8932</v>
      </c>
      <c r="I100" s="39">
        <v>19.541699999999999</v>
      </c>
      <c r="J100" s="39">
        <v>18.425899999999999</v>
      </c>
      <c r="K100" s="39">
        <v>18.3735</v>
      </c>
      <c r="L100" s="39">
        <v>18.588799999999999</v>
      </c>
      <c r="M100" s="39">
        <v>22</v>
      </c>
      <c r="N100" s="39">
        <v>5.6852999999999998</v>
      </c>
      <c r="O100" s="39">
        <v>0</v>
      </c>
      <c r="P100" s="39">
        <v>5.6852999999999998</v>
      </c>
      <c r="Q100" s="39">
        <v>5.6852999999999998</v>
      </c>
      <c r="R100" s="39" t="s">
        <v>268</v>
      </c>
      <c r="S100" s="39" t="s">
        <v>268</v>
      </c>
      <c r="T100" s="39">
        <v>6</v>
      </c>
      <c r="U100" s="39">
        <v>0</v>
      </c>
      <c r="V100" s="39">
        <v>6</v>
      </c>
      <c r="W100" s="39">
        <v>6</v>
      </c>
      <c r="X100" s="39">
        <v>0</v>
      </c>
      <c r="Y100" s="39">
        <v>0</v>
      </c>
      <c r="Z100" s="39">
        <v>5.5</v>
      </c>
      <c r="AA100" s="39">
        <v>0</v>
      </c>
      <c r="AB100" s="39">
        <v>5.5</v>
      </c>
      <c r="AC100" s="39">
        <v>5.5</v>
      </c>
      <c r="AD100" s="39">
        <v>0</v>
      </c>
      <c r="AE100" s="39">
        <v>0</v>
      </c>
    </row>
    <row r="101" spans="1:31" hidden="1" outlineLevel="1" collapsed="1">
      <c r="A101" s="9">
        <v>43282</v>
      </c>
      <c r="B101" s="39">
        <v>18.202400000000001</v>
      </c>
      <c r="C101" s="39">
        <v>19.4451</v>
      </c>
      <c r="D101" s="39">
        <v>17.335799999999999</v>
      </c>
      <c r="E101" s="39">
        <v>17.8965</v>
      </c>
      <c r="F101" s="39">
        <v>16.489999999999998</v>
      </c>
      <c r="G101" s="39">
        <v>20</v>
      </c>
      <c r="H101" s="39">
        <v>18.458500000000001</v>
      </c>
      <c r="I101" s="39">
        <v>19.4451</v>
      </c>
      <c r="J101" s="39">
        <v>17.746600000000001</v>
      </c>
      <c r="K101" s="39">
        <v>18.5413</v>
      </c>
      <c r="L101" s="39">
        <v>16.613700000000001</v>
      </c>
      <c r="M101" s="39">
        <v>20</v>
      </c>
      <c r="N101" s="39">
        <v>5.5355999999999996</v>
      </c>
      <c r="O101" s="39">
        <v>0</v>
      </c>
      <c r="P101" s="39">
        <v>5.5355999999999996</v>
      </c>
      <c r="Q101" s="39">
        <v>5.6006</v>
      </c>
      <c r="R101" s="39">
        <v>5.0999999999999996</v>
      </c>
      <c r="S101" s="39" t="s">
        <v>268</v>
      </c>
      <c r="T101" s="39">
        <v>6</v>
      </c>
      <c r="U101" s="39">
        <v>0</v>
      </c>
      <c r="V101" s="39">
        <v>6</v>
      </c>
      <c r="W101" s="39">
        <v>6</v>
      </c>
      <c r="X101" s="39">
        <v>0</v>
      </c>
      <c r="Y101" s="39">
        <v>0</v>
      </c>
      <c r="Z101" s="39">
        <v>5.4370000000000003</v>
      </c>
      <c r="AA101" s="39">
        <v>0</v>
      </c>
      <c r="AB101" s="39">
        <v>5.4370000000000003</v>
      </c>
      <c r="AC101" s="39">
        <v>5.5</v>
      </c>
      <c r="AD101" s="39">
        <v>5.0999999999999996</v>
      </c>
      <c r="AE101" s="39">
        <v>0</v>
      </c>
    </row>
    <row r="102" spans="1:31" hidden="1" outlineLevel="1" collapsed="1">
      <c r="A102" s="9">
        <v>43313</v>
      </c>
      <c r="B102" s="39">
        <v>18.222999999999999</v>
      </c>
      <c r="C102" s="39">
        <v>19.5289</v>
      </c>
      <c r="D102" s="39">
        <v>16.968900000000001</v>
      </c>
      <c r="E102" s="39">
        <v>16.960100000000001</v>
      </c>
      <c r="F102" s="39">
        <v>17.005199999999999</v>
      </c>
      <c r="G102" s="39">
        <v>0</v>
      </c>
      <c r="H102" s="39">
        <v>18.679400000000001</v>
      </c>
      <c r="I102" s="39">
        <v>19.5289</v>
      </c>
      <c r="J102" s="39">
        <v>17.803799999999999</v>
      </c>
      <c r="K102" s="39">
        <v>18.014299999999999</v>
      </c>
      <c r="L102" s="39">
        <v>17.005199999999999</v>
      </c>
      <c r="M102" s="39">
        <v>0</v>
      </c>
      <c r="N102" s="39">
        <v>5.5799000000000003</v>
      </c>
      <c r="O102" s="39">
        <v>0</v>
      </c>
      <c r="P102" s="39">
        <v>5.5799000000000003</v>
      </c>
      <c r="Q102" s="39">
        <v>5.5799000000000003</v>
      </c>
      <c r="R102" s="39" t="s">
        <v>268</v>
      </c>
      <c r="S102" s="39" t="s">
        <v>268</v>
      </c>
      <c r="T102" s="39">
        <v>5.9846000000000004</v>
      </c>
      <c r="U102" s="39">
        <v>0</v>
      </c>
      <c r="V102" s="39">
        <v>5.9846000000000004</v>
      </c>
      <c r="W102" s="39">
        <v>5.9846000000000004</v>
      </c>
      <c r="X102" s="39">
        <v>0</v>
      </c>
      <c r="Y102" s="39">
        <v>0</v>
      </c>
      <c r="Z102" s="39">
        <v>5.3087999999999997</v>
      </c>
      <c r="AA102" s="39">
        <v>0</v>
      </c>
      <c r="AB102" s="39">
        <v>5.3087999999999997</v>
      </c>
      <c r="AC102" s="39">
        <v>5.3087999999999997</v>
      </c>
      <c r="AD102" s="39">
        <v>0</v>
      </c>
      <c r="AE102" s="39">
        <v>0</v>
      </c>
    </row>
    <row r="103" spans="1:31" hidden="1" outlineLevel="1" collapsed="1">
      <c r="A103" s="9">
        <v>43344</v>
      </c>
      <c r="B103" s="39">
        <v>19.383800000000001</v>
      </c>
      <c r="C103" s="39">
        <v>19.528600000000001</v>
      </c>
      <c r="D103" s="39">
        <v>19.2913</v>
      </c>
      <c r="E103" s="39">
        <v>17.835799999999999</v>
      </c>
      <c r="F103" s="39">
        <v>20.9253</v>
      </c>
      <c r="G103" s="39">
        <v>21</v>
      </c>
      <c r="H103" s="39">
        <v>19.582699999999999</v>
      </c>
      <c r="I103" s="39">
        <v>19.528600000000001</v>
      </c>
      <c r="J103" s="39">
        <v>19.618099999999998</v>
      </c>
      <c r="K103" s="39">
        <v>18.399999999999999</v>
      </c>
      <c r="L103" s="39">
        <v>20.9253</v>
      </c>
      <c r="M103" s="39">
        <v>21</v>
      </c>
      <c r="N103" s="39">
        <v>5.5620000000000003</v>
      </c>
      <c r="O103" s="39">
        <v>0</v>
      </c>
      <c r="P103" s="39">
        <v>5.5620000000000003</v>
      </c>
      <c r="Q103" s="39">
        <v>5.5620000000000003</v>
      </c>
      <c r="R103" s="39" t="s">
        <v>268</v>
      </c>
      <c r="S103" s="39" t="s">
        <v>268</v>
      </c>
      <c r="T103" s="39">
        <v>6</v>
      </c>
      <c r="U103" s="39">
        <v>0</v>
      </c>
      <c r="V103" s="39">
        <v>6</v>
      </c>
      <c r="W103" s="39">
        <v>6</v>
      </c>
      <c r="X103" s="39">
        <v>0</v>
      </c>
      <c r="Y103" s="39">
        <v>0</v>
      </c>
      <c r="Z103" s="39">
        <v>5.5</v>
      </c>
      <c r="AA103" s="39">
        <v>0</v>
      </c>
      <c r="AB103" s="39">
        <v>5.5</v>
      </c>
      <c r="AC103" s="39">
        <v>5.5</v>
      </c>
      <c r="AD103" s="39">
        <v>0</v>
      </c>
      <c r="AE103" s="39">
        <v>0</v>
      </c>
    </row>
    <row r="104" spans="1:31" hidden="1" outlineLevel="1" collapsed="1">
      <c r="A104" s="9">
        <v>43374</v>
      </c>
      <c r="B104" s="39">
        <v>17.539400000000001</v>
      </c>
      <c r="C104" s="39">
        <v>19.7866</v>
      </c>
      <c r="D104" s="39">
        <v>15.850300000000001</v>
      </c>
      <c r="E104" s="39">
        <v>18.092400000000001</v>
      </c>
      <c r="F104" s="39">
        <v>12.404500000000001</v>
      </c>
      <c r="G104" s="39">
        <v>22.8066</v>
      </c>
      <c r="H104" s="39">
        <v>19.083100000000002</v>
      </c>
      <c r="I104" s="39">
        <v>19.7866</v>
      </c>
      <c r="J104" s="39">
        <v>18.4361</v>
      </c>
      <c r="K104" s="39">
        <v>18.817</v>
      </c>
      <c r="L104" s="39">
        <v>17.535799999999998</v>
      </c>
      <c r="M104" s="39">
        <v>22.8066</v>
      </c>
      <c r="N104" s="39">
        <v>4.2847999999999997</v>
      </c>
      <c r="O104" s="39">
        <v>0</v>
      </c>
      <c r="P104" s="39">
        <v>4.2847999999999997</v>
      </c>
      <c r="Q104" s="39">
        <v>5.6139999999999999</v>
      </c>
      <c r="R104" s="39">
        <v>3.99</v>
      </c>
      <c r="S104" s="39" t="s">
        <v>268</v>
      </c>
      <c r="T104" s="39">
        <v>6</v>
      </c>
      <c r="U104" s="39">
        <v>0</v>
      </c>
      <c r="V104" s="39">
        <v>6</v>
      </c>
      <c r="W104" s="39">
        <v>6</v>
      </c>
      <c r="X104" s="39">
        <v>0</v>
      </c>
      <c r="Y104" s="39">
        <v>0</v>
      </c>
      <c r="Z104" s="39">
        <v>4.2107999999999999</v>
      </c>
      <c r="AA104" s="39">
        <v>0</v>
      </c>
      <c r="AB104" s="39">
        <v>4.2107999999999999</v>
      </c>
      <c r="AC104" s="39">
        <v>5.5</v>
      </c>
      <c r="AD104" s="39">
        <v>3.99</v>
      </c>
      <c r="AE104" s="39">
        <v>0</v>
      </c>
    </row>
    <row r="105" spans="1:31" hidden="1" outlineLevel="1" collapsed="1">
      <c r="A105" s="9">
        <v>43405</v>
      </c>
      <c r="B105" s="39">
        <v>17.647300000000001</v>
      </c>
      <c r="C105" s="39">
        <v>19.6784</v>
      </c>
      <c r="D105" s="39">
        <v>15.001799999999999</v>
      </c>
      <c r="E105" s="39">
        <v>15.219200000000001</v>
      </c>
      <c r="F105" s="39">
        <v>14.5671</v>
      </c>
      <c r="G105" s="39">
        <v>24</v>
      </c>
      <c r="H105" s="39">
        <v>19.6098</v>
      </c>
      <c r="I105" s="39">
        <v>19.6784</v>
      </c>
      <c r="J105" s="39">
        <v>19.479299999999999</v>
      </c>
      <c r="K105" s="39">
        <v>19.503299999999999</v>
      </c>
      <c r="L105" s="39">
        <v>19.415299999999998</v>
      </c>
      <c r="M105" s="39">
        <v>24</v>
      </c>
      <c r="N105" s="39">
        <v>5.2302999999999997</v>
      </c>
      <c r="O105" s="39">
        <v>0</v>
      </c>
      <c r="P105" s="39">
        <v>5.2302999999999997</v>
      </c>
      <c r="Q105" s="39">
        <v>5.4248000000000003</v>
      </c>
      <c r="R105" s="39">
        <v>4.8933</v>
      </c>
      <c r="S105" s="39" t="s">
        <v>268</v>
      </c>
      <c r="T105" s="39">
        <v>5.7145000000000001</v>
      </c>
      <c r="U105" s="39">
        <v>0</v>
      </c>
      <c r="V105" s="39">
        <v>5.7145000000000001</v>
      </c>
      <c r="W105" s="39">
        <v>5.6273999999999997</v>
      </c>
      <c r="X105" s="39">
        <v>5.77</v>
      </c>
      <c r="Y105" s="39">
        <v>0</v>
      </c>
      <c r="Z105" s="39">
        <v>5.0186000000000002</v>
      </c>
      <c r="AA105" s="39">
        <v>0</v>
      </c>
      <c r="AB105" s="39">
        <v>5.0186000000000002</v>
      </c>
      <c r="AC105" s="39">
        <v>5.3783000000000003</v>
      </c>
      <c r="AD105" s="39">
        <v>3.99</v>
      </c>
      <c r="AE105" s="39">
        <v>0</v>
      </c>
    </row>
    <row r="106" spans="1:31" hidden="1" outlineLevel="1" collapsed="1">
      <c r="A106" s="9">
        <v>43435</v>
      </c>
      <c r="B106" s="39">
        <v>18.8248</v>
      </c>
      <c r="C106" s="39">
        <v>19.535299999999999</v>
      </c>
      <c r="D106" s="39">
        <v>17.688400000000001</v>
      </c>
      <c r="E106" s="39">
        <v>19.540500000000002</v>
      </c>
      <c r="F106" s="39">
        <v>15.924200000000001</v>
      </c>
      <c r="G106" s="39">
        <v>24</v>
      </c>
      <c r="H106" s="39">
        <v>19.7439</v>
      </c>
      <c r="I106" s="39">
        <v>19.535299999999999</v>
      </c>
      <c r="J106" s="39">
        <v>20.148</v>
      </c>
      <c r="K106" s="39">
        <v>19.6266</v>
      </c>
      <c r="L106" s="39">
        <v>20.8096</v>
      </c>
      <c r="M106" s="39">
        <v>24</v>
      </c>
      <c r="N106" s="39">
        <v>6.0435999999999996</v>
      </c>
      <c r="O106" s="39">
        <v>0</v>
      </c>
      <c r="P106" s="39">
        <v>6.0435999999999996</v>
      </c>
      <c r="Q106" s="39">
        <v>4.9946999999999999</v>
      </c>
      <c r="R106" s="39">
        <v>6.0606999999999998</v>
      </c>
      <c r="S106" s="39" t="s">
        <v>268</v>
      </c>
      <c r="T106" s="39">
        <v>6.0435999999999996</v>
      </c>
      <c r="U106" s="39">
        <v>0</v>
      </c>
      <c r="V106" s="39">
        <v>6.0435999999999996</v>
      </c>
      <c r="W106" s="39">
        <v>4.9946999999999999</v>
      </c>
      <c r="X106" s="39">
        <v>6.0606999999999998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</row>
    <row r="107" spans="1:31" hidden="1" outlineLevel="1" collapsed="1">
      <c r="A107" s="9">
        <v>43466</v>
      </c>
      <c r="B107" s="39">
        <v>18.549800000000001</v>
      </c>
      <c r="C107" s="39">
        <v>20.011099999999999</v>
      </c>
      <c r="D107" s="39">
        <v>17.001799999999999</v>
      </c>
      <c r="E107" s="39">
        <v>18.147200000000002</v>
      </c>
      <c r="F107" s="39">
        <v>14.2614</v>
      </c>
      <c r="G107" s="39">
        <v>0</v>
      </c>
      <c r="H107" s="39">
        <v>20.142099999999999</v>
      </c>
      <c r="I107" s="39">
        <v>20.011099999999999</v>
      </c>
      <c r="J107" s="39">
        <v>20.3188</v>
      </c>
      <c r="K107" s="39">
        <v>20.287400000000002</v>
      </c>
      <c r="L107" s="39">
        <v>20.421199999999999</v>
      </c>
      <c r="M107" s="39">
        <v>0</v>
      </c>
      <c r="N107" s="39">
        <v>4.8891999999999998</v>
      </c>
      <c r="O107" s="39">
        <v>0</v>
      </c>
      <c r="P107" s="39">
        <v>4.8891999999999998</v>
      </c>
      <c r="Q107" s="39">
        <v>5.8403</v>
      </c>
      <c r="R107" s="39">
        <v>3.99</v>
      </c>
      <c r="S107" s="39" t="s">
        <v>268</v>
      </c>
      <c r="T107" s="39">
        <v>6</v>
      </c>
      <c r="U107" s="39">
        <v>0</v>
      </c>
      <c r="V107" s="39">
        <v>6</v>
      </c>
      <c r="W107" s="39">
        <v>6</v>
      </c>
      <c r="X107" s="39">
        <v>0</v>
      </c>
      <c r="Y107" s="39">
        <v>0</v>
      </c>
      <c r="Z107" s="39">
        <v>4.8788</v>
      </c>
      <c r="AA107" s="39">
        <v>0</v>
      </c>
      <c r="AB107" s="39">
        <v>4.8788</v>
      </c>
      <c r="AC107" s="39">
        <v>5.8372000000000002</v>
      </c>
      <c r="AD107" s="39">
        <v>3.99</v>
      </c>
      <c r="AE107" s="39">
        <v>0</v>
      </c>
    </row>
    <row r="108" spans="1:31" hidden="1" outlineLevel="1" collapsed="1">
      <c r="A108" s="9">
        <v>43497</v>
      </c>
      <c r="B108" s="39">
        <v>18.726700000000001</v>
      </c>
      <c r="C108" s="39">
        <v>20.311</v>
      </c>
      <c r="D108" s="39">
        <v>17.021899999999999</v>
      </c>
      <c r="E108" s="39">
        <v>18.060500000000001</v>
      </c>
      <c r="F108" s="39">
        <v>13.557399999999999</v>
      </c>
      <c r="G108" s="39">
        <v>24</v>
      </c>
      <c r="H108" s="39">
        <v>20.086099999999998</v>
      </c>
      <c r="I108" s="39">
        <v>20.311</v>
      </c>
      <c r="J108" s="39">
        <v>19.7834</v>
      </c>
      <c r="K108" s="39">
        <v>19.931699999999999</v>
      </c>
      <c r="L108" s="39">
        <v>19.023900000000001</v>
      </c>
      <c r="M108" s="39">
        <v>24</v>
      </c>
      <c r="N108" s="39">
        <v>6.0045999999999999</v>
      </c>
      <c r="O108" s="39">
        <v>0</v>
      </c>
      <c r="P108" s="39">
        <v>6.0045999999999999</v>
      </c>
      <c r="Q108" s="39">
        <v>5.9135</v>
      </c>
      <c r="R108" s="39">
        <v>6.1</v>
      </c>
      <c r="S108" s="39" t="s">
        <v>268</v>
      </c>
      <c r="T108" s="39">
        <v>6.0857999999999999</v>
      </c>
      <c r="U108" s="39">
        <v>0</v>
      </c>
      <c r="V108" s="39">
        <v>6.0857999999999999</v>
      </c>
      <c r="W108" s="39">
        <v>5.6848999999999998</v>
      </c>
      <c r="X108" s="39">
        <v>6.1</v>
      </c>
      <c r="Y108" s="39">
        <v>0</v>
      </c>
      <c r="Z108" s="39">
        <v>5.9215999999999998</v>
      </c>
      <c r="AA108" s="39">
        <v>0</v>
      </c>
      <c r="AB108" s="39">
        <v>5.9215999999999998</v>
      </c>
      <c r="AC108" s="39">
        <v>5.9215999999999998</v>
      </c>
      <c r="AD108" s="39">
        <v>0</v>
      </c>
      <c r="AE108" s="39">
        <v>0</v>
      </c>
    </row>
    <row r="109" spans="1:31" hidden="1" outlineLevel="1" collapsed="1">
      <c r="A109" s="9">
        <v>43525</v>
      </c>
      <c r="B109" s="39">
        <v>18.290600000000001</v>
      </c>
      <c r="C109" s="39">
        <v>20.741299999999999</v>
      </c>
      <c r="D109" s="39">
        <v>16.950399999999998</v>
      </c>
      <c r="E109" s="39">
        <v>19.636900000000001</v>
      </c>
      <c r="F109" s="39">
        <v>14.0846</v>
      </c>
      <c r="G109" s="39">
        <v>17.767800000000001</v>
      </c>
      <c r="H109" s="39">
        <v>20.2879</v>
      </c>
      <c r="I109" s="39">
        <v>20.741299999999999</v>
      </c>
      <c r="J109" s="39">
        <v>19.979299999999999</v>
      </c>
      <c r="K109" s="39">
        <v>20.510400000000001</v>
      </c>
      <c r="L109" s="39">
        <v>19.190200000000001</v>
      </c>
      <c r="M109" s="39">
        <v>17.767800000000001</v>
      </c>
      <c r="N109" s="39">
        <v>4.5845000000000002</v>
      </c>
      <c r="O109" s="39">
        <v>0</v>
      </c>
      <c r="P109" s="39">
        <v>4.5845000000000002</v>
      </c>
      <c r="Q109" s="39">
        <v>5.0002000000000004</v>
      </c>
      <c r="R109" s="39">
        <v>4.5129000000000001</v>
      </c>
      <c r="S109" s="39" t="s">
        <v>268</v>
      </c>
      <c r="T109" s="39">
        <v>4.5502000000000002</v>
      </c>
      <c r="U109" s="39">
        <v>0</v>
      </c>
      <c r="V109" s="39">
        <v>4.5502000000000002</v>
      </c>
      <c r="W109" s="39">
        <v>6.5</v>
      </c>
      <c r="X109" s="39">
        <v>4.5</v>
      </c>
      <c r="Y109" s="39">
        <v>0</v>
      </c>
      <c r="Z109" s="39">
        <v>4.7885</v>
      </c>
      <c r="AA109" s="39">
        <v>0</v>
      </c>
      <c r="AB109" s="39">
        <v>4.7885</v>
      </c>
      <c r="AC109" s="39">
        <v>4.7430000000000003</v>
      </c>
      <c r="AD109" s="39">
        <v>5.0999999999999996</v>
      </c>
      <c r="AE109" s="39">
        <v>0</v>
      </c>
    </row>
    <row r="110" spans="1:31" hidden="1" outlineLevel="1" collapsed="1">
      <c r="A110" s="9">
        <v>43556</v>
      </c>
      <c r="B110" s="39">
        <v>20.731000000000002</v>
      </c>
      <c r="C110" s="39">
        <v>20.407</v>
      </c>
      <c r="D110" s="39">
        <v>20.8842</v>
      </c>
      <c r="E110" s="39">
        <v>20.115200000000002</v>
      </c>
      <c r="F110" s="39">
        <v>22.1037</v>
      </c>
      <c r="G110" s="39">
        <v>20.5625</v>
      </c>
      <c r="H110" s="39">
        <v>20.770299999999999</v>
      </c>
      <c r="I110" s="39">
        <v>20.407</v>
      </c>
      <c r="J110" s="39">
        <v>20.942699999999999</v>
      </c>
      <c r="K110" s="39">
        <v>20.206900000000001</v>
      </c>
      <c r="L110" s="39">
        <v>22.1037</v>
      </c>
      <c r="M110" s="39">
        <v>20.5625</v>
      </c>
      <c r="N110" s="39">
        <v>4.7926000000000002</v>
      </c>
      <c r="O110" s="39">
        <v>0</v>
      </c>
      <c r="P110" s="39">
        <v>4.7926000000000002</v>
      </c>
      <c r="Q110" s="39">
        <v>4.7926000000000002</v>
      </c>
      <c r="R110" s="39" t="s">
        <v>268</v>
      </c>
      <c r="S110" s="39" t="s">
        <v>268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4.7926000000000002</v>
      </c>
      <c r="AA110" s="39">
        <v>0</v>
      </c>
      <c r="AB110" s="39">
        <v>4.7926000000000002</v>
      </c>
      <c r="AC110" s="39">
        <v>4.7926000000000002</v>
      </c>
      <c r="AD110" s="39">
        <v>0</v>
      </c>
      <c r="AE110" s="39">
        <v>0</v>
      </c>
    </row>
    <row r="111" spans="1:31" hidden="1" outlineLevel="1" collapsed="1">
      <c r="A111" s="9">
        <v>43586</v>
      </c>
      <c r="B111" s="39">
        <v>19.414100000000001</v>
      </c>
      <c r="C111" s="39">
        <v>20.116199999999999</v>
      </c>
      <c r="D111" s="39">
        <v>18.536100000000001</v>
      </c>
      <c r="E111" s="39">
        <v>19.332799999999999</v>
      </c>
      <c r="F111" s="39">
        <v>16.376999999999999</v>
      </c>
      <c r="G111" s="39">
        <v>20.3</v>
      </c>
      <c r="H111" s="39">
        <v>19.963699999999999</v>
      </c>
      <c r="I111" s="39">
        <v>20.116199999999999</v>
      </c>
      <c r="J111" s="39">
        <v>19.754999999999999</v>
      </c>
      <c r="K111" s="39">
        <v>19.7285</v>
      </c>
      <c r="L111" s="39">
        <v>19.8385</v>
      </c>
      <c r="M111" s="39">
        <v>20.3</v>
      </c>
      <c r="N111" s="39">
        <v>5.5598999999999998</v>
      </c>
      <c r="O111" s="39">
        <v>0</v>
      </c>
      <c r="P111" s="39">
        <v>5.5598999999999998</v>
      </c>
      <c r="Q111" s="39">
        <v>6.7591000000000001</v>
      </c>
      <c r="R111" s="39">
        <v>5.1424000000000003</v>
      </c>
      <c r="S111" s="39" t="s">
        <v>268</v>
      </c>
      <c r="T111" s="39">
        <v>5.2659000000000002</v>
      </c>
      <c r="U111" s="39">
        <v>0</v>
      </c>
      <c r="V111" s="39">
        <v>5.2659000000000002</v>
      </c>
      <c r="W111" s="39">
        <v>6.7591000000000001</v>
      </c>
      <c r="X111" s="39">
        <v>4.5</v>
      </c>
      <c r="Y111" s="39">
        <v>0</v>
      </c>
      <c r="Z111" s="39">
        <v>6.5</v>
      </c>
      <c r="AA111" s="39">
        <v>0</v>
      </c>
      <c r="AB111" s="39">
        <v>6.5</v>
      </c>
      <c r="AC111" s="39">
        <v>0</v>
      </c>
      <c r="AD111" s="39">
        <v>6.5</v>
      </c>
      <c r="AE111" s="39">
        <v>0</v>
      </c>
    </row>
    <row r="112" spans="1:31" hidden="1" outlineLevel="1" collapsed="1">
      <c r="A112" s="9">
        <v>43617</v>
      </c>
      <c r="B112" s="39">
        <v>19.111799999999999</v>
      </c>
      <c r="C112" s="39">
        <v>20.194199999999999</v>
      </c>
      <c r="D112" s="39">
        <v>18.344100000000001</v>
      </c>
      <c r="E112" s="39">
        <v>19.213799999999999</v>
      </c>
      <c r="F112" s="39">
        <v>16.215599999999998</v>
      </c>
      <c r="G112" s="39">
        <v>20.3</v>
      </c>
      <c r="H112" s="39">
        <v>19.803699999999999</v>
      </c>
      <c r="I112" s="39">
        <v>20.194199999999999</v>
      </c>
      <c r="J112" s="39">
        <v>19.502099999999999</v>
      </c>
      <c r="K112" s="39">
        <v>19.591200000000001</v>
      </c>
      <c r="L112" s="39">
        <v>19.2209</v>
      </c>
      <c r="M112" s="39">
        <v>20.3</v>
      </c>
      <c r="N112" s="39">
        <v>5.2869999999999999</v>
      </c>
      <c r="O112" s="39">
        <v>0</v>
      </c>
      <c r="P112" s="39">
        <v>5.2869999999999999</v>
      </c>
      <c r="Q112" s="39">
        <v>6.5210999999999997</v>
      </c>
      <c r="R112" s="39">
        <v>4.8773</v>
      </c>
      <c r="S112" s="39" t="s">
        <v>268</v>
      </c>
      <c r="T112" s="39">
        <v>5.2812000000000001</v>
      </c>
      <c r="U112" s="39">
        <v>0</v>
      </c>
      <c r="V112" s="39">
        <v>5.2812000000000001</v>
      </c>
      <c r="W112" s="39">
        <v>6.5210999999999997</v>
      </c>
      <c r="X112" s="39">
        <v>4.5</v>
      </c>
      <c r="Y112" s="39">
        <v>0</v>
      </c>
      <c r="Z112" s="39">
        <v>5.2973999999999997</v>
      </c>
      <c r="AA112" s="39">
        <v>0</v>
      </c>
      <c r="AB112" s="39">
        <v>5.2973999999999997</v>
      </c>
      <c r="AC112" s="39">
        <v>0</v>
      </c>
      <c r="AD112" s="39">
        <v>5.2973999999999997</v>
      </c>
      <c r="AE112" s="39">
        <v>0</v>
      </c>
    </row>
    <row r="113" spans="1:31" hidden="1" outlineLevel="1" collapsed="1">
      <c r="A113" s="9">
        <v>43647</v>
      </c>
      <c r="B113" s="39">
        <v>19.8721</v>
      </c>
      <c r="C113" s="39">
        <v>20.419</v>
      </c>
      <c r="D113" s="39">
        <v>19.3935</v>
      </c>
      <c r="E113" s="39">
        <v>19.7378</v>
      </c>
      <c r="F113" s="39">
        <v>16.617000000000001</v>
      </c>
      <c r="G113" s="39">
        <v>21.004200000000001</v>
      </c>
      <c r="H113" s="39">
        <v>20.057600000000001</v>
      </c>
      <c r="I113" s="39">
        <v>20.419</v>
      </c>
      <c r="J113" s="39">
        <v>19.7331</v>
      </c>
      <c r="K113" s="39">
        <v>19.7883</v>
      </c>
      <c r="L113" s="39">
        <v>19.115100000000002</v>
      </c>
      <c r="M113" s="39">
        <v>21.004200000000001</v>
      </c>
      <c r="N113" s="39">
        <v>6.5</v>
      </c>
      <c r="O113" s="39">
        <v>0</v>
      </c>
      <c r="P113" s="39">
        <v>6.5</v>
      </c>
      <c r="Q113" s="39">
        <v>6.5</v>
      </c>
      <c r="R113" s="39">
        <v>6.5</v>
      </c>
      <c r="S113" s="39" t="s">
        <v>268</v>
      </c>
      <c r="T113" s="39">
        <v>6.5</v>
      </c>
      <c r="U113" s="39">
        <v>0</v>
      </c>
      <c r="V113" s="39">
        <v>6.5</v>
      </c>
      <c r="W113" s="39">
        <v>6.5</v>
      </c>
      <c r="X113" s="39">
        <v>0</v>
      </c>
      <c r="Y113" s="39">
        <v>0</v>
      </c>
      <c r="Z113" s="39">
        <v>6.5</v>
      </c>
      <c r="AA113" s="39">
        <v>0</v>
      </c>
      <c r="AB113" s="39">
        <v>6.5</v>
      </c>
      <c r="AC113" s="39">
        <v>0</v>
      </c>
      <c r="AD113" s="39">
        <v>6.5</v>
      </c>
      <c r="AE113" s="39">
        <v>0</v>
      </c>
    </row>
    <row r="114" spans="1:31" hidden="1" outlineLevel="1" collapsed="1">
      <c r="A114" s="9">
        <v>43678</v>
      </c>
      <c r="B114" s="39">
        <v>19.990500000000001</v>
      </c>
      <c r="C114" s="39">
        <v>20.629000000000001</v>
      </c>
      <c r="D114" s="39">
        <v>19.479500000000002</v>
      </c>
      <c r="E114" s="39">
        <v>19.862300000000001</v>
      </c>
      <c r="F114" s="39">
        <v>17.020099999999999</v>
      </c>
      <c r="G114" s="39">
        <v>20.4755</v>
      </c>
      <c r="H114" s="39">
        <v>20.393699999999999</v>
      </c>
      <c r="I114" s="39">
        <v>20.629000000000001</v>
      </c>
      <c r="J114" s="39">
        <v>20.195399999999999</v>
      </c>
      <c r="K114" s="39">
        <v>20.363399999999999</v>
      </c>
      <c r="L114" s="39">
        <v>18.965</v>
      </c>
      <c r="M114" s="39">
        <v>20.4755</v>
      </c>
      <c r="N114" s="39">
        <v>6.0500999999999996</v>
      </c>
      <c r="O114" s="39">
        <v>0</v>
      </c>
      <c r="P114" s="39">
        <v>6.0500999999999996</v>
      </c>
      <c r="Q114" s="39">
        <v>5.7271000000000001</v>
      </c>
      <c r="R114" s="39">
        <v>6.5</v>
      </c>
      <c r="S114" s="39" t="s">
        <v>268</v>
      </c>
      <c r="T114" s="39">
        <v>6.3367000000000004</v>
      </c>
      <c r="U114" s="39">
        <v>0</v>
      </c>
      <c r="V114" s="39">
        <v>6.3367000000000004</v>
      </c>
      <c r="W114" s="39">
        <v>6.3367000000000004</v>
      </c>
      <c r="X114" s="39">
        <v>0</v>
      </c>
      <c r="Y114" s="39">
        <v>0</v>
      </c>
      <c r="Z114" s="39">
        <v>5.9962999999999997</v>
      </c>
      <c r="AA114" s="39">
        <v>0</v>
      </c>
      <c r="AB114" s="39">
        <v>5.9962999999999997</v>
      </c>
      <c r="AC114" s="39">
        <v>5.5</v>
      </c>
      <c r="AD114" s="39">
        <v>6.5</v>
      </c>
      <c r="AE114" s="39">
        <v>0</v>
      </c>
    </row>
    <row r="115" spans="1:31" hidden="1" outlineLevel="1" collapsed="1">
      <c r="A115" s="9">
        <v>43709</v>
      </c>
      <c r="B115" s="39">
        <v>19.840900000000001</v>
      </c>
      <c r="C115" s="39">
        <v>20.4863</v>
      </c>
      <c r="D115" s="39">
        <v>19.1526</v>
      </c>
      <c r="E115" s="39">
        <v>19.350000000000001</v>
      </c>
      <c r="F115" s="39">
        <v>18.064</v>
      </c>
      <c r="G115" s="39">
        <v>20.3</v>
      </c>
      <c r="H115" s="39">
        <v>20.129200000000001</v>
      </c>
      <c r="I115" s="39">
        <v>20.4863</v>
      </c>
      <c r="J115" s="39">
        <v>19.732500000000002</v>
      </c>
      <c r="K115" s="39">
        <v>19.848199999999999</v>
      </c>
      <c r="L115" s="39">
        <v>19.0731</v>
      </c>
      <c r="M115" s="39">
        <v>20.3</v>
      </c>
      <c r="N115" s="39">
        <v>5.2975000000000003</v>
      </c>
      <c r="O115" s="39">
        <v>0</v>
      </c>
      <c r="P115" s="39">
        <v>5.2975000000000003</v>
      </c>
      <c r="Q115" s="39">
        <v>5.5147000000000004</v>
      </c>
      <c r="R115" s="39">
        <v>4.7237</v>
      </c>
      <c r="S115" s="39" t="s">
        <v>268</v>
      </c>
      <c r="T115" s="39">
        <v>5.1475999999999997</v>
      </c>
      <c r="U115" s="39">
        <v>0</v>
      </c>
      <c r="V115" s="39">
        <v>5.1475999999999997</v>
      </c>
      <c r="W115" s="39">
        <v>5.1475999999999997</v>
      </c>
      <c r="X115" s="39">
        <v>0</v>
      </c>
      <c r="Y115" s="39">
        <v>0</v>
      </c>
      <c r="Z115" s="39">
        <v>5.4653999999999998</v>
      </c>
      <c r="AA115" s="39">
        <v>0</v>
      </c>
      <c r="AB115" s="39">
        <v>5.4653999999999998</v>
      </c>
      <c r="AC115" s="39">
        <v>6.5</v>
      </c>
      <c r="AD115" s="39">
        <v>4.7237</v>
      </c>
      <c r="AE115" s="39">
        <v>0</v>
      </c>
    </row>
    <row r="116" spans="1:31" hidden="1" outlineLevel="1" collapsed="1">
      <c r="A116" s="9">
        <v>43739</v>
      </c>
      <c r="B116" s="39">
        <v>19.827400000000001</v>
      </c>
      <c r="C116" s="39">
        <v>20.276599999999998</v>
      </c>
      <c r="D116" s="39">
        <v>19.4253</v>
      </c>
      <c r="E116" s="39">
        <v>19.630199999999999</v>
      </c>
      <c r="F116" s="39">
        <v>18.944400000000002</v>
      </c>
      <c r="G116" s="39">
        <v>20.3</v>
      </c>
      <c r="H116" s="39">
        <v>19.881599999999999</v>
      </c>
      <c r="I116" s="39">
        <v>20.276599999999998</v>
      </c>
      <c r="J116" s="39">
        <v>19.524999999999999</v>
      </c>
      <c r="K116" s="39">
        <v>19.776900000000001</v>
      </c>
      <c r="L116" s="39">
        <v>18.944400000000002</v>
      </c>
      <c r="M116" s="39">
        <v>20.3</v>
      </c>
      <c r="N116" s="39">
        <v>7.6437999999999997</v>
      </c>
      <c r="O116" s="39">
        <v>0</v>
      </c>
      <c r="P116" s="39">
        <v>7.6437999999999997</v>
      </c>
      <c r="Q116" s="39">
        <v>7.6437999999999997</v>
      </c>
      <c r="R116" s="39" t="s">
        <v>268</v>
      </c>
      <c r="S116" s="39" t="s">
        <v>268</v>
      </c>
      <c r="T116" s="39">
        <v>7.6437999999999997</v>
      </c>
      <c r="U116" s="39">
        <v>0</v>
      </c>
      <c r="V116" s="39">
        <v>7.6437999999999997</v>
      </c>
      <c r="W116" s="39">
        <v>7.6437999999999997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17.239999999999998</v>
      </c>
      <c r="C117" s="39">
        <v>20.536899999999999</v>
      </c>
      <c r="D117" s="39">
        <v>15.301500000000001</v>
      </c>
      <c r="E117" s="39">
        <v>15.8902</v>
      </c>
      <c r="F117" s="39">
        <v>12.7506</v>
      </c>
      <c r="G117" s="39">
        <v>20.3</v>
      </c>
      <c r="H117" s="39">
        <v>20.372499999999999</v>
      </c>
      <c r="I117" s="39">
        <v>20.536899999999999</v>
      </c>
      <c r="J117" s="39">
        <v>20.2241</v>
      </c>
      <c r="K117" s="39">
        <v>20.202100000000002</v>
      </c>
      <c r="L117" s="39">
        <v>20.358599999999999</v>
      </c>
      <c r="M117" s="39">
        <v>20.3</v>
      </c>
      <c r="N117" s="39">
        <v>6.0959000000000003</v>
      </c>
      <c r="O117" s="39">
        <v>0</v>
      </c>
      <c r="P117" s="39">
        <v>6.0959000000000003</v>
      </c>
      <c r="Q117" s="39">
        <v>6.1749999999999998</v>
      </c>
      <c r="R117" s="39">
        <v>5.9</v>
      </c>
      <c r="S117" s="39">
        <v>0</v>
      </c>
      <c r="T117" s="39">
        <v>6.1009000000000002</v>
      </c>
      <c r="U117" s="39">
        <v>0</v>
      </c>
      <c r="V117" s="39">
        <v>6.1009000000000002</v>
      </c>
      <c r="W117" s="39">
        <v>6.1824000000000003</v>
      </c>
      <c r="X117" s="39">
        <v>5.9</v>
      </c>
      <c r="Y117" s="39">
        <v>0</v>
      </c>
      <c r="Z117" s="39">
        <v>3.9</v>
      </c>
      <c r="AA117" s="39">
        <v>0</v>
      </c>
      <c r="AB117" s="39">
        <v>3.9</v>
      </c>
      <c r="AC117" s="39">
        <v>3.9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19.578099999999999</v>
      </c>
      <c r="C118" s="39">
        <v>20.519100000000002</v>
      </c>
      <c r="D118" s="39">
        <v>18.765499999999999</v>
      </c>
      <c r="E118" s="39">
        <v>19.334700000000002</v>
      </c>
      <c r="F118" s="39">
        <v>16.858699999999999</v>
      </c>
      <c r="G118" s="39">
        <v>20.3</v>
      </c>
      <c r="H118" s="39">
        <v>19.930099999999999</v>
      </c>
      <c r="I118" s="39">
        <v>20.519100000000002</v>
      </c>
      <c r="J118" s="39">
        <v>19.396999999999998</v>
      </c>
      <c r="K118" s="39">
        <v>19.343900000000001</v>
      </c>
      <c r="L118" s="39">
        <v>19.599599999999999</v>
      </c>
      <c r="M118" s="39">
        <v>20.3</v>
      </c>
      <c r="N118" s="39">
        <v>5.5770999999999997</v>
      </c>
      <c r="O118" s="39">
        <v>0</v>
      </c>
      <c r="P118" s="39">
        <v>5.5770999999999997</v>
      </c>
      <c r="Q118" s="39">
        <v>3.9634</v>
      </c>
      <c r="R118" s="39">
        <v>5.5934999999999997</v>
      </c>
      <c r="S118" s="39" t="s">
        <v>268</v>
      </c>
      <c r="T118" s="39">
        <v>6</v>
      </c>
      <c r="U118" s="39">
        <v>0</v>
      </c>
      <c r="V118" s="39">
        <v>6</v>
      </c>
      <c r="W118" s="39">
        <v>0</v>
      </c>
      <c r="X118" s="39">
        <v>6</v>
      </c>
      <c r="Y118" s="39">
        <v>0</v>
      </c>
      <c r="Z118" s="39">
        <v>3.9887000000000001</v>
      </c>
      <c r="AA118" s="39">
        <v>0</v>
      </c>
      <c r="AB118" s="39">
        <v>3.9887000000000001</v>
      </c>
      <c r="AC118" s="39">
        <v>3.9634</v>
      </c>
      <c r="AD118" s="39">
        <v>3.99</v>
      </c>
      <c r="AE118" s="39">
        <v>0</v>
      </c>
    </row>
    <row r="119" spans="1:31" hidden="1" outlineLevel="1" collapsed="1">
      <c r="A119" s="9">
        <v>43831</v>
      </c>
      <c r="B119" s="39">
        <v>19.352499999999999</v>
      </c>
      <c r="C119" s="39">
        <v>20.351600000000001</v>
      </c>
      <c r="D119" s="39">
        <v>18.502600000000001</v>
      </c>
      <c r="E119" s="39">
        <v>18.474799999999998</v>
      </c>
      <c r="F119" s="39">
        <v>18.5838</v>
      </c>
      <c r="G119" s="39">
        <v>20.5139</v>
      </c>
      <c r="H119" s="39">
        <v>19.352499999999999</v>
      </c>
      <c r="I119" s="39">
        <v>20.351600000000001</v>
      </c>
      <c r="J119" s="39">
        <v>18.502600000000001</v>
      </c>
      <c r="K119" s="39">
        <v>18.474799999999998</v>
      </c>
      <c r="L119" s="39">
        <v>18.5838</v>
      </c>
      <c r="M119" s="39">
        <v>20.5139</v>
      </c>
      <c r="N119" s="39">
        <v>0</v>
      </c>
      <c r="O119" s="39">
        <v>0</v>
      </c>
      <c r="P119" s="39" t="s">
        <v>268</v>
      </c>
      <c r="Q119" s="39" t="s">
        <v>268</v>
      </c>
      <c r="R119" s="39" t="s">
        <v>268</v>
      </c>
      <c r="S119" s="39" t="s">
        <v>268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18.677499999999998</v>
      </c>
      <c r="C120" s="39">
        <v>20.282</v>
      </c>
      <c r="D120" s="39">
        <v>17.528199999999998</v>
      </c>
      <c r="E120" s="39">
        <v>17.302499999999998</v>
      </c>
      <c r="F120" s="39">
        <v>19.316199999999998</v>
      </c>
      <c r="G120" s="39">
        <v>20.3</v>
      </c>
      <c r="H120" s="39">
        <v>18.708200000000001</v>
      </c>
      <c r="I120" s="39">
        <v>20.282</v>
      </c>
      <c r="J120" s="39">
        <v>17.576799999999999</v>
      </c>
      <c r="K120" s="39">
        <v>17.335000000000001</v>
      </c>
      <c r="L120" s="39">
        <v>19.5167</v>
      </c>
      <c r="M120" s="39">
        <v>20.3</v>
      </c>
      <c r="N120" s="39">
        <v>3.9401000000000002</v>
      </c>
      <c r="O120" s="39">
        <v>0</v>
      </c>
      <c r="P120" s="39">
        <v>3.9401000000000002</v>
      </c>
      <c r="Q120" s="39">
        <v>3.25</v>
      </c>
      <c r="R120" s="39">
        <v>4.8746999999999998</v>
      </c>
      <c r="S120" s="39" t="s">
        <v>268</v>
      </c>
      <c r="T120" s="39">
        <v>4.8746999999999998</v>
      </c>
      <c r="U120" s="39">
        <v>0</v>
      </c>
      <c r="V120" s="39">
        <v>4.8746999999999998</v>
      </c>
      <c r="W120" s="39">
        <v>0</v>
      </c>
      <c r="X120" s="39">
        <v>4.8746999999999998</v>
      </c>
      <c r="Y120" s="39">
        <v>0</v>
      </c>
      <c r="Z120" s="39">
        <v>3.25</v>
      </c>
      <c r="AA120" s="39">
        <v>0</v>
      </c>
      <c r="AB120" s="39">
        <v>3.25</v>
      </c>
      <c r="AC120" s="39">
        <v>3.25</v>
      </c>
      <c r="AD120" s="39">
        <v>0</v>
      </c>
      <c r="AE120" s="39">
        <v>0</v>
      </c>
    </row>
    <row r="121" spans="1:31" hidden="1" outlineLevel="1" collapsed="1">
      <c r="A121" s="9">
        <v>43891</v>
      </c>
      <c r="B121" s="39">
        <v>17.694800000000001</v>
      </c>
      <c r="C121" s="39">
        <v>19.852399999999999</v>
      </c>
      <c r="D121" s="39">
        <v>16.4026</v>
      </c>
      <c r="E121" s="39">
        <v>16.5044</v>
      </c>
      <c r="F121" s="39">
        <v>15.8048</v>
      </c>
      <c r="G121" s="39">
        <v>0</v>
      </c>
      <c r="H121" s="39">
        <v>17.899699999999999</v>
      </c>
      <c r="I121" s="39">
        <v>19.852399999999999</v>
      </c>
      <c r="J121" s="39">
        <v>16.701799999999999</v>
      </c>
      <c r="K121" s="39">
        <v>16.628</v>
      </c>
      <c r="L121" s="39">
        <v>17.181000000000001</v>
      </c>
      <c r="M121" s="39">
        <v>0</v>
      </c>
      <c r="N121" s="39">
        <v>4.0839999999999996</v>
      </c>
      <c r="O121" s="39">
        <v>0</v>
      </c>
      <c r="P121" s="39">
        <v>4.0839999999999996</v>
      </c>
      <c r="Q121" s="39">
        <v>4.2337999999999996</v>
      </c>
      <c r="R121" s="39">
        <v>4</v>
      </c>
      <c r="S121" s="39" t="s">
        <v>268</v>
      </c>
      <c r="T121" s="39">
        <v>4.2337999999999996</v>
      </c>
      <c r="U121" s="39">
        <v>0</v>
      </c>
      <c r="V121" s="39">
        <v>4.2337999999999996</v>
      </c>
      <c r="W121" s="39">
        <v>4.2337999999999996</v>
      </c>
      <c r="X121" s="39">
        <v>0</v>
      </c>
      <c r="Y121" s="39">
        <v>0</v>
      </c>
      <c r="Z121" s="39">
        <v>4</v>
      </c>
      <c r="AA121" s="39">
        <v>0</v>
      </c>
      <c r="AB121" s="39">
        <v>4</v>
      </c>
      <c r="AC121" s="39">
        <v>0</v>
      </c>
      <c r="AD121" s="39">
        <v>4</v>
      </c>
      <c r="AE121" s="39">
        <v>0</v>
      </c>
    </row>
    <row r="122" spans="1:31" hidden="1" outlineLevel="1" collapsed="1">
      <c r="A122" s="9">
        <v>43922</v>
      </c>
      <c r="B122" s="39">
        <v>16.702400000000001</v>
      </c>
      <c r="C122" s="39">
        <v>19.1768</v>
      </c>
      <c r="D122" s="39">
        <v>14.7295</v>
      </c>
      <c r="E122" s="39">
        <v>16.127800000000001</v>
      </c>
      <c r="F122" s="39">
        <v>10.891500000000001</v>
      </c>
      <c r="G122" s="39">
        <v>0</v>
      </c>
      <c r="H122" s="39">
        <v>17.714500000000001</v>
      </c>
      <c r="I122" s="39">
        <v>19.1768</v>
      </c>
      <c r="J122" s="39">
        <v>16.372699999999998</v>
      </c>
      <c r="K122" s="39">
        <v>16.296199999999999</v>
      </c>
      <c r="L122" s="39">
        <v>16.752700000000001</v>
      </c>
      <c r="M122" s="39">
        <v>0</v>
      </c>
      <c r="N122" s="39">
        <v>3.8386</v>
      </c>
      <c r="O122" s="39">
        <v>0</v>
      </c>
      <c r="P122" s="39">
        <v>3.8386</v>
      </c>
      <c r="Q122" s="39">
        <v>3.5630999999999999</v>
      </c>
      <c r="R122" s="39">
        <v>3.8605999999999998</v>
      </c>
      <c r="S122" s="39" t="s">
        <v>268</v>
      </c>
      <c r="T122" s="39">
        <v>4.0858999999999996</v>
      </c>
      <c r="U122" s="39">
        <v>0</v>
      </c>
      <c r="V122" s="39">
        <v>4.0858999999999996</v>
      </c>
      <c r="W122" s="39">
        <v>4.0765000000000002</v>
      </c>
      <c r="X122" s="39">
        <v>4.0868000000000002</v>
      </c>
      <c r="Y122" s="39">
        <v>0</v>
      </c>
      <c r="Z122" s="39">
        <v>3.4270999999999998</v>
      </c>
      <c r="AA122" s="39">
        <v>0</v>
      </c>
      <c r="AB122" s="39">
        <v>3.4270999999999998</v>
      </c>
      <c r="AC122" s="39">
        <v>2.0099999999999998</v>
      </c>
      <c r="AD122" s="39">
        <v>3.5</v>
      </c>
      <c r="AE122" s="39">
        <v>0</v>
      </c>
    </row>
    <row r="123" spans="1:31" hidden="1" outlineLevel="1" collapsed="1">
      <c r="A123" s="9">
        <v>43952</v>
      </c>
      <c r="B123" s="39">
        <v>15.3788</v>
      </c>
      <c r="C123" s="39">
        <v>17.7546</v>
      </c>
      <c r="D123" s="39">
        <v>14.01</v>
      </c>
      <c r="E123" s="39">
        <v>14.5579</v>
      </c>
      <c r="F123" s="39">
        <v>12.4544</v>
      </c>
      <c r="G123" s="39">
        <v>0</v>
      </c>
      <c r="H123" s="39">
        <v>16.7575</v>
      </c>
      <c r="I123" s="39">
        <v>17.7546</v>
      </c>
      <c r="J123" s="39">
        <v>16.013999999999999</v>
      </c>
      <c r="K123" s="39">
        <v>15.733499999999999</v>
      </c>
      <c r="L123" s="39">
        <v>17.6435</v>
      </c>
      <c r="M123" s="39">
        <v>0</v>
      </c>
      <c r="N123" s="39">
        <v>7.1962000000000002</v>
      </c>
      <c r="O123" s="39">
        <v>0</v>
      </c>
      <c r="P123" s="39">
        <v>7.1962000000000002</v>
      </c>
      <c r="Q123" s="39">
        <v>4.9032</v>
      </c>
      <c r="R123" s="39">
        <v>8.4484999999999992</v>
      </c>
      <c r="S123" s="39" t="s">
        <v>268</v>
      </c>
      <c r="T123" s="39">
        <v>7.1962000000000002</v>
      </c>
      <c r="U123" s="39">
        <v>0</v>
      </c>
      <c r="V123" s="39">
        <v>7.1962000000000002</v>
      </c>
      <c r="W123" s="39">
        <v>4.9032</v>
      </c>
      <c r="X123" s="39">
        <v>8.4484999999999992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</row>
    <row r="124" spans="1:31" hidden="1" outlineLevel="1" collapsed="1">
      <c r="A124" s="9">
        <v>43983</v>
      </c>
      <c r="B124" s="39">
        <v>15.517799999999999</v>
      </c>
      <c r="C124" s="39">
        <v>18.241700000000002</v>
      </c>
      <c r="D124" s="39">
        <v>14.295400000000001</v>
      </c>
      <c r="E124" s="39">
        <v>14.0982</v>
      </c>
      <c r="F124" s="39">
        <v>15.927199999999999</v>
      </c>
      <c r="G124" s="39">
        <v>18.421500000000002</v>
      </c>
      <c r="H124" s="39">
        <v>15.7294</v>
      </c>
      <c r="I124" s="39">
        <v>18.241700000000002</v>
      </c>
      <c r="J124" s="39">
        <v>14.5707</v>
      </c>
      <c r="K124" s="39">
        <v>14.305899999999999</v>
      </c>
      <c r="L124" s="39">
        <v>16.904499999999999</v>
      </c>
      <c r="M124" s="39">
        <v>18.421500000000002</v>
      </c>
      <c r="N124" s="39">
        <v>4.3734000000000002</v>
      </c>
      <c r="O124" s="39">
        <v>0</v>
      </c>
      <c r="P124" s="39">
        <v>4.3734000000000002</v>
      </c>
      <c r="Q124" s="39">
        <v>4.2876000000000003</v>
      </c>
      <c r="R124" s="39">
        <v>4.5603999999999996</v>
      </c>
      <c r="S124" s="39" t="s">
        <v>268</v>
      </c>
      <c r="T124" s="39">
        <v>4.3734000000000002</v>
      </c>
      <c r="U124" s="39">
        <v>0</v>
      </c>
      <c r="V124" s="39">
        <v>4.3734000000000002</v>
      </c>
      <c r="W124" s="39">
        <v>4.2876000000000003</v>
      </c>
      <c r="X124" s="39">
        <v>4.5603999999999996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</row>
    <row r="125" spans="1:31" hidden="1" outlineLevel="1" collapsed="1">
      <c r="A125" s="9">
        <v>44013</v>
      </c>
      <c r="B125" s="39">
        <v>13.470700000000001</v>
      </c>
      <c r="C125" s="39">
        <v>16.950700000000001</v>
      </c>
      <c r="D125" s="39">
        <v>12.29</v>
      </c>
      <c r="E125" s="39">
        <v>12.353999999999999</v>
      </c>
      <c r="F125" s="39">
        <v>11.866300000000001</v>
      </c>
      <c r="G125" s="39">
        <v>20</v>
      </c>
      <c r="H125" s="39">
        <v>14.144500000000001</v>
      </c>
      <c r="I125" s="39">
        <v>16.950700000000001</v>
      </c>
      <c r="J125" s="39">
        <v>13.0825</v>
      </c>
      <c r="K125" s="39">
        <v>13.047499999999999</v>
      </c>
      <c r="L125" s="39">
        <v>13.2782</v>
      </c>
      <c r="M125" s="39">
        <v>20</v>
      </c>
      <c r="N125" s="39">
        <v>5.4276</v>
      </c>
      <c r="O125" s="39">
        <v>0</v>
      </c>
      <c r="P125" s="39">
        <v>5.4276</v>
      </c>
      <c r="Q125" s="39">
        <v>5.4950999999999999</v>
      </c>
      <c r="R125" s="39">
        <v>5.2122999999999999</v>
      </c>
      <c r="S125" s="39" t="s">
        <v>268</v>
      </c>
      <c r="T125" s="39">
        <v>5.4276</v>
      </c>
      <c r="U125" s="39">
        <v>0</v>
      </c>
      <c r="V125" s="39">
        <v>5.4276</v>
      </c>
      <c r="W125" s="39">
        <v>5.4950999999999999</v>
      </c>
      <c r="X125" s="39">
        <v>5.2122999999999999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13.699</v>
      </c>
      <c r="C126" s="39">
        <v>16.414300000000001</v>
      </c>
      <c r="D126" s="39">
        <v>12.2142</v>
      </c>
      <c r="E126" s="39">
        <v>12.8888</v>
      </c>
      <c r="F126" s="39">
        <v>10.7807</v>
      </c>
      <c r="G126" s="39">
        <v>0</v>
      </c>
      <c r="H126" s="39">
        <v>14.3161</v>
      </c>
      <c r="I126" s="39">
        <v>16.414300000000001</v>
      </c>
      <c r="J126" s="39">
        <v>12.946999999999999</v>
      </c>
      <c r="K126" s="39">
        <v>12.9282</v>
      </c>
      <c r="L126" s="39">
        <v>13.0258</v>
      </c>
      <c r="M126" s="39">
        <v>0</v>
      </c>
      <c r="N126" s="39">
        <v>8.4216999999999995</v>
      </c>
      <c r="O126" s="39">
        <v>0</v>
      </c>
      <c r="P126" s="39">
        <v>8.4216999999999995</v>
      </c>
      <c r="Q126" s="39">
        <v>4.5156000000000001</v>
      </c>
      <c r="R126" s="39">
        <v>8.5</v>
      </c>
      <c r="S126" s="39" t="s">
        <v>268</v>
      </c>
      <c r="T126" s="39">
        <v>8.4216999999999995</v>
      </c>
      <c r="U126" s="39">
        <v>0</v>
      </c>
      <c r="V126" s="39">
        <v>8.4216999999999995</v>
      </c>
      <c r="W126" s="39">
        <v>4.5156000000000001</v>
      </c>
      <c r="X126" s="39">
        <v>8.5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</row>
    <row r="127" spans="1:31" hidden="1" outlineLevel="1" collapsed="1">
      <c r="A127" s="9">
        <v>44075</v>
      </c>
      <c r="B127" s="39">
        <v>13.2463</v>
      </c>
      <c r="C127" s="39">
        <v>16.237200000000001</v>
      </c>
      <c r="D127" s="39">
        <v>11.6508</v>
      </c>
      <c r="E127" s="39">
        <v>12.712999999999999</v>
      </c>
      <c r="F127" s="39">
        <v>9.7630999999999997</v>
      </c>
      <c r="G127" s="39">
        <v>0</v>
      </c>
      <c r="H127" s="39">
        <v>14.6921</v>
      </c>
      <c r="I127" s="39">
        <v>16.237200000000001</v>
      </c>
      <c r="J127" s="39">
        <v>13.5319</v>
      </c>
      <c r="K127" s="39">
        <v>13.550800000000001</v>
      </c>
      <c r="L127" s="39">
        <v>13.4534</v>
      </c>
      <c r="M127" s="39">
        <v>0</v>
      </c>
      <c r="N127" s="39">
        <v>7.0364000000000004</v>
      </c>
      <c r="O127" s="39">
        <v>0</v>
      </c>
      <c r="P127" s="39">
        <v>7.0364000000000004</v>
      </c>
      <c r="Q127" s="39">
        <v>5.6421000000000001</v>
      </c>
      <c r="R127" s="39">
        <v>7.4625000000000004</v>
      </c>
      <c r="S127" s="39" t="s">
        <v>268</v>
      </c>
      <c r="T127" s="39">
        <v>7.0364000000000004</v>
      </c>
      <c r="U127" s="39">
        <v>0</v>
      </c>
      <c r="V127" s="39">
        <v>7.0364000000000004</v>
      </c>
      <c r="W127" s="39">
        <v>5.6421000000000001</v>
      </c>
      <c r="X127" s="39">
        <v>7.4625000000000004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12.5251</v>
      </c>
      <c r="C128" s="39">
        <v>15.179500000000001</v>
      </c>
      <c r="D128" s="39">
        <v>11.7151</v>
      </c>
      <c r="E128" s="39">
        <v>11.4275</v>
      </c>
      <c r="F128" s="39">
        <v>12.731299999999999</v>
      </c>
      <c r="G128" s="39">
        <v>0</v>
      </c>
      <c r="H128" s="39">
        <v>13.305999999999999</v>
      </c>
      <c r="I128" s="39">
        <v>15.179500000000001</v>
      </c>
      <c r="J128" s="39">
        <v>12.6355</v>
      </c>
      <c r="K128" s="39">
        <v>12.3766</v>
      </c>
      <c r="L128" s="39">
        <v>13.5764</v>
      </c>
      <c r="M128" s="39">
        <v>0</v>
      </c>
      <c r="N128" s="39">
        <v>6.3933</v>
      </c>
      <c r="O128" s="39">
        <v>0</v>
      </c>
      <c r="P128" s="39">
        <v>6.3933</v>
      </c>
      <c r="Q128" s="39">
        <v>5.6997999999999998</v>
      </c>
      <c r="R128" s="39">
        <v>8.4898000000000007</v>
      </c>
      <c r="S128" s="39" t="s">
        <v>268</v>
      </c>
      <c r="T128" s="39">
        <v>6.4160000000000004</v>
      </c>
      <c r="U128" s="39">
        <v>0</v>
      </c>
      <c r="V128" s="39">
        <v>6.4160000000000004</v>
      </c>
      <c r="W128" s="39">
        <v>5.7252999999999998</v>
      </c>
      <c r="X128" s="39">
        <v>8.4898000000000007</v>
      </c>
      <c r="Y128" s="39">
        <v>0</v>
      </c>
      <c r="Z128" s="39">
        <v>2.0099999999999998</v>
      </c>
      <c r="AA128" s="39">
        <v>0</v>
      </c>
      <c r="AB128" s="39">
        <v>2.0099999999999998</v>
      </c>
      <c r="AC128" s="39">
        <v>2.0099999999999998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12.6534</v>
      </c>
      <c r="C129" s="39">
        <v>15.0555</v>
      </c>
      <c r="D129" s="39">
        <v>11.397500000000001</v>
      </c>
      <c r="E129" s="39">
        <v>11.415699999999999</v>
      </c>
      <c r="F129" s="39">
        <v>11.3521</v>
      </c>
      <c r="G129" s="39">
        <v>0</v>
      </c>
      <c r="H129" s="39">
        <v>13.6928</v>
      </c>
      <c r="I129" s="39">
        <v>15.0555</v>
      </c>
      <c r="J129" s="39">
        <v>12.756399999999999</v>
      </c>
      <c r="K129" s="39">
        <v>12.5741</v>
      </c>
      <c r="L129" s="39">
        <v>13.410299999999999</v>
      </c>
      <c r="M129" s="39">
        <v>0</v>
      </c>
      <c r="N129" s="39">
        <v>7.0730000000000004</v>
      </c>
      <c r="O129" s="39">
        <v>0</v>
      </c>
      <c r="P129" s="39">
        <v>7.0730000000000004</v>
      </c>
      <c r="Q129" s="39">
        <v>5.6418999999999997</v>
      </c>
      <c r="R129" s="39">
        <v>8.5</v>
      </c>
      <c r="S129" s="39" t="s">
        <v>268</v>
      </c>
      <c r="T129" s="39">
        <v>7.0730000000000004</v>
      </c>
      <c r="U129" s="39">
        <v>0</v>
      </c>
      <c r="V129" s="39">
        <v>7.0730000000000004</v>
      </c>
      <c r="W129" s="39">
        <v>5.6418999999999997</v>
      </c>
      <c r="X129" s="39">
        <v>8.5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12.4038</v>
      </c>
      <c r="C130" s="39">
        <v>15.077299999999999</v>
      </c>
      <c r="D130" s="39">
        <v>11.3079</v>
      </c>
      <c r="E130" s="39">
        <v>11.032400000000001</v>
      </c>
      <c r="F130" s="39">
        <v>12.2582</v>
      </c>
      <c r="G130" s="39">
        <v>0</v>
      </c>
      <c r="H130" s="39">
        <v>12.9201</v>
      </c>
      <c r="I130" s="39">
        <v>15.077299999999999</v>
      </c>
      <c r="J130" s="39">
        <v>11.9377</v>
      </c>
      <c r="K130" s="39">
        <v>11.7866</v>
      </c>
      <c r="L130" s="39">
        <v>12.4038</v>
      </c>
      <c r="M130" s="39">
        <v>0</v>
      </c>
      <c r="N130" s="39">
        <v>5.6276000000000002</v>
      </c>
      <c r="O130" s="39">
        <v>0</v>
      </c>
      <c r="P130" s="39">
        <v>5.6276000000000002</v>
      </c>
      <c r="Q130" s="39">
        <v>5.6649000000000003</v>
      </c>
      <c r="R130" s="39">
        <v>4.7995000000000001</v>
      </c>
      <c r="S130" s="39" t="s">
        <v>268</v>
      </c>
      <c r="T130" s="39">
        <v>5.6595000000000004</v>
      </c>
      <c r="U130" s="39">
        <v>0</v>
      </c>
      <c r="V130" s="39">
        <v>5.6595000000000004</v>
      </c>
      <c r="W130" s="39">
        <v>5.6649000000000003</v>
      </c>
      <c r="X130" s="39">
        <v>4.7893999999999997</v>
      </c>
      <c r="Y130" s="39">
        <v>0</v>
      </c>
      <c r="Z130" s="39">
        <v>4.8010999999999999</v>
      </c>
      <c r="AA130" s="39">
        <v>0</v>
      </c>
      <c r="AB130" s="39">
        <v>4.8010999999999999</v>
      </c>
      <c r="AC130" s="39">
        <v>0</v>
      </c>
      <c r="AD130" s="39">
        <v>4.8010999999999999</v>
      </c>
      <c r="AE130" s="39">
        <v>0</v>
      </c>
    </row>
    <row r="131" spans="1:31" hidden="1" outlineLevel="1" collapsed="1">
      <c r="A131" s="9">
        <v>44197</v>
      </c>
      <c r="B131" s="39">
        <v>12.4293</v>
      </c>
      <c r="C131" s="39">
        <v>14.970599999999999</v>
      </c>
      <c r="D131" s="39">
        <v>11.281599999999999</v>
      </c>
      <c r="E131" s="39">
        <v>10.9003</v>
      </c>
      <c r="F131" s="39">
        <v>12.8268</v>
      </c>
      <c r="G131" s="39">
        <v>4.9000000000000004</v>
      </c>
      <c r="H131" s="39">
        <v>13.1357</v>
      </c>
      <c r="I131" s="39">
        <v>14.970599999999999</v>
      </c>
      <c r="J131" s="39">
        <v>12.174300000000001</v>
      </c>
      <c r="K131" s="39">
        <v>11.963100000000001</v>
      </c>
      <c r="L131" s="39">
        <v>12.8569</v>
      </c>
      <c r="M131" s="39">
        <v>0</v>
      </c>
      <c r="N131" s="39">
        <v>5.7102000000000004</v>
      </c>
      <c r="O131" s="39">
        <v>0</v>
      </c>
      <c r="P131" s="39">
        <v>5.7102000000000004</v>
      </c>
      <c r="Q131" s="39">
        <v>5.6947999999999999</v>
      </c>
      <c r="R131" s="39">
        <v>8.5</v>
      </c>
      <c r="S131" s="39">
        <v>4.9000000000000004</v>
      </c>
      <c r="T131" s="39">
        <v>5.7102000000000004</v>
      </c>
      <c r="U131" s="39">
        <v>0</v>
      </c>
      <c r="V131" s="39">
        <v>5.7102000000000004</v>
      </c>
      <c r="W131" s="39">
        <v>5.6947999999999999</v>
      </c>
      <c r="X131" s="39">
        <v>8.5</v>
      </c>
      <c r="Y131" s="39">
        <v>4.9000000000000004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</row>
    <row r="132" spans="1:31" hidden="1" outlineLevel="1" collapsed="1">
      <c r="A132" s="9">
        <v>44228</v>
      </c>
      <c r="B132" s="39">
        <v>11.605600000000001</v>
      </c>
      <c r="C132" s="39">
        <v>14.9046</v>
      </c>
      <c r="D132" s="39">
        <v>10.404299999999999</v>
      </c>
      <c r="E132" s="39">
        <v>10.3284</v>
      </c>
      <c r="F132" s="39">
        <v>11.0693</v>
      </c>
      <c r="G132" s="39">
        <v>0</v>
      </c>
      <c r="H132" s="39">
        <v>12.944900000000001</v>
      </c>
      <c r="I132" s="39">
        <v>14.9046</v>
      </c>
      <c r="J132" s="39">
        <v>11.982900000000001</v>
      </c>
      <c r="K132" s="39">
        <v>12.0251</v>
      </c>
      <c r="L132" s="39">
        <v>11.684699999999999</v>
      </c>
      <c r="M132" s="39">
        <v>0</v>
      </c>
      <c r="N132" s="39">
        <v>5.8680000000000003</v>
      </c>
      <c r="O132" s="39">
        <v>0</v>
      </c>
      <c r="P132" s="39">
        <v>5.8680000000000003</v>
      </c>
      <c r="Q132" s="39">
        <v>5.8772000000000002</v>
      </c>
      <c r="R132" s="39">
        <v>5.6493000000000002</v>
      </c>
      <c r="S132" s="39" t="s">
        <v>268</v>
      </c>
      <c r="T132" s="39">
        <v>5.8883000000000001</v>
      </c>
      <c r="U132" s="39">
        <v>0</v>
      </c>
      <c r="V132" s="39">
        <v>5.8883000000000001</v>
      </c>
      <c r="W132" s="39">
        <v>5.8772000000000002</v>
      </c>
      <c r="X132" s="39">
        <v>6.5</v>
      </c>
      <c r="Y132" s="39">
        <v>0</v>
      </c>
      <c r="Z132" s="39">
        <v>5</v>
      </c>
      <c r="AA132" s="39">
        <v>0</v>
      </c>
      <c r="AB132" s="39">
        <v>5</v>
      </c>
      <c r="AC132" s="39">
        <v>0</v>
      </c>
      <c r="AD132" s="39">
        <v>5</v>
      </c>
      <c r="AE132" s="39">
        <v>0</v>
      </c>
    </row>
    <row r="133" spans="1:31" hidden="1" outlineLevel="1" collapsed="1">
      <c r="A133" s="9">
        <v>44256</v>
      </c>
      <c r="B133" s="39">
        <v>11.0953</v>
      </c>
      <c r="C133" s="39">
        <v>14.6525</v>
      </c>
      <c r="D133" s="39">
        <v>9.3739000000000008</v>
      </c>
      <c r="E133" s="39">
        <v>8.9115000000000002</v>
      </c>
      <c r="F133" s="39">
        <v>11.386900000000001</v>
      </c>
      <c r="G133" s="39">
        <v>7.0834000000000001</v>
      </c>
      <c r="H133" s="39">
        <v>12.6012</v>
      </c>
      <c r="I133" s="39">
        <v>14.6525</v>
      </c>
      <c r="J133" s="39">
        <v>11.190799999999999</v>
      </c>
      <c r="K133" s="39">
        <v>11.010400000000001</v>
      </c>
      <c r="L133" s="39">
        <v>11.939</v>
      </c>
      <c r="M133" s="39">
        <v>7.0834000000000001</v>
      </c>
      <c r="N133" s="39">
        <v>5.0575000000000001</v>
      </c>
      <c r="O133" s="39">
        <v>0</v>
      </c>
      <c r="P133" s="39">
        <v>5.0575000000000001</v>
      </c>
      <c r="Q133" s="39">
        <v>5.1055999999999999</v>
      </c>
      <c r="R133" s="39">
        <v>4.0585000000000004</v>
      </c>
      <c r="S133" s="39" t="s">
        <v>268</v>
      </c>
      <c r="T133" s="39">
        <v>5.1188000000000002</v>
      </c>
      <c r="U133" s="39">
        <v>0</v>
      </c>
      <c r="V133" s="39">
        <v>5.1188000000000002</v>
      </c>
      <c r="W133" s="39">
        <v>5.1196000000000002</v>
      </c>
      <c r="X133" s="39">
        <v>4.8757000000000001</v>
      </c>
      <c r="Y133" s="39">
        <v>0</v>
      </c>
      <c r="Z133" s="39">
        <v>3.8193000000000001</v>
      </c>
      <c r="AA133" s="39">
        <v>0</v>
      </c>
      <c r="AB133" s="39">
        <v>3.8193000000000001</v>
      </c>
      <c r="AC133" s="39">
        <v>2.0099999999999998</v>
      </c>
      <c r="AD133" s="39">
        <v>4</v>
      </c>
      <c r="AE133" s="39">
        <v>0</v>
      </c>
    </row>
    <row r="134" spans="1:31" hidden="1" outlineLevel="1" collapsed="1">
      <c r="A134" s="9">
        <v>44287</v>
      </c>
      <c r="B134" s="39">
        <v>11.0174</v>
      </c>
      <c r="C134" s="39">
        <v>14.8361</v>
      </c>
      <c r="D134" s="39">
        <v>10.132</v>
      </c>
      <c r="E134" s="39">
        <v>10.543799999999999</v>
      </c>
      <c r="F134" s="39">
        <v>9.6092999999999993</v>
      </c>
      <c r="G134" s="39">
        <v>4.5942999999999996</v>
      </c>
      <c r="H134" s="39">
        <v>12.727600000000001</v>
      </c>
      <c r="I134" s="39">
        <v>14.8361</v>
      </c>
      <c r="J134" s="39">
        <v>12.036300000000001</v>
      </c>
      <c r="K134" s="39">
        <v>11.8127</v>
      </c>
      <c r="L134" s="39">
        <v>12.8773</v>
      </c>
      <c r="M134" s="39">
        <v>0</v>
      </c>
      <c r="N134" s="39">
        <v>5.5342000000000002</v>
      </c>
      <c r="O134" s="39">
        <v>0</v>
      </c>
      <c r="P134" s="39">
        <v>5.5342000000000002</v>
      </c>
      <c r="Q134" s="39">
        <v>5.0782999999999996</v>
      </c>
      <c r="R134" s="39">
        <v>6.1215000000000002</v>
      </c>
      <c r="S134" s="39">
        <v>4.5942999999999996</v>
      </c>
      <c r="T134" s="39">
        <v>5.6677999999999997</v>
      </c>
      <c r="U134" s="39">
        <v>0</v>
      </c>
      <c r="V134" s="39">
        <v>5.6677999999999997</v>
      </c>
      <c r="W134" s="39">
        <v>5.1059000000000001</v>
      </c>
      <c r="X134" s="39">
        <v>6.2023999999999999</v>
      </c>
      <c r="Y134" s="39">
        <v>0</v>
      </c>
      <c r="Z134" s="39">
        <v>4.3407999999999998</v>
      </c>
      <c r="AA134" s="39">
        <v>0</v>
      </c>
      <c r="AB134" s="39">
        <v>4.3407999999999998</v>
      </c>
      <c r="AC134" s="39">
        <v>2.3464999999999998</v>
      </c>
      <c r="AD134" s="39">
        <v>3.5</v>
      </c>
      <c r="AE134" s="39">
        <v>4.5942999999999996</v>
      </c>
    </row>
    <row r="135" spans="1:31" hidden="1" outlineLevel="1" collapsed="1">
      <c r="A135" s="9">
        <v>44317</v>
      </c>
      <c r="B135" s="39">
        <v>9.6328999999999994</v>
      </c>
      <c r="C135" s="39">
        <v>13.8009</v>
      </c>
      <c r="D135" s="39">
        <v>8.1104000000000003</v>
      </c>
      <c r="E135" s="39">
        <v>7.5636000000000001</v>
      </c>
      <c r="F135" s="39">
        <v>11.495900000000001</v>
      </c>
      <c r="G135" s="39">
        <v>4.5942999999999996</v>
      </c>
      <c r="H135" s="39">
        <v>12.2232</v>
      </c>
      <c r="I135" s="39">
        <v>13.8009</v>
      </c>
      <c r="J135" s="39">
        <v>11.1882</v>
      </c>
      <c r="K135" s="39">
        <v>10.893000000000001</v>
      </c>
      <c r="L135" s="39">
        <v>12.2216</v>
      </c>
      <c r="M135" s="39">
        <v>0</v>
      </c>
      <c r="N135" s="39">
        <v>4.2428999999999997</v>
      </c>
      <c r="O135" s="39">
        <v>0</v>
      </c>
      <c r="P135" s="39">
        <v>4.2428999999999997</v>
      </c>
      <c r="Q135" s="39">
        <v>4.1879</v>
      </c>
      <c r="R135" s="39">
        <v>5.7416</v>
      </c>
      <c r="S135" s="39">
        <v>4.5942999999999996</v>
      </c>
      <c r="T135" s="39">
        <v>4.2453000000000003</v>
      </c>
      <c r="U135" s="39">
        <v>0</v>
      </c>
      <c r="V135" s="39">
        <v>4.2453000000000003</v>
      </c>
      <c r="W135" s="39">
        <v>4.1879</v>
      </c>
      <c r="X135" s="39">
        <v>6</v>
      </c>
      <c r="Y135" s="39">
        <v>0</v>
      </c>
      <c r="Z135" s="39">
        <v>3.7134</v>
      </c>
      <c r="AA135" s="39">
        <v>0</v>
      </c>
      <c r="AB135" s="39">
        <v>3.7134</v>
      </c>
      <c r="AC135" s="39">
        <v>0</v>
      </c>
      <c r="AD135" s="39">
        <v>3.5</v>
      </c>
      <c r="AE135" s="39">
        <v>4.5942999999999996</v>
      </c>
    </row>
    <row r="136" spans="1:31" hidden="1" outlineLevel="1" collapsed="1">
      <c r="A136" s="9">
        <v>44348</v>
      </c>
      <c r="B136" s="39">
        <v>11.57</v>
      </c>
      <c r="C136" s="39">
        <v>12.7308</v>
      </c>
      <c r="D136" s="39">
        <v>11.101599999999999</v>
      </c>
      <c r="E136" s="39">
        <v>10.945499999999999</v>
      </c>
      <c r="F136" s="39">
        <v>12.0814</v>
      </c>
      <c r="G136" s="39">
        <v>4.5933999999999999</v>
      </c>
      <c r="H136" s="39">
        <v>11.8255</v>
      </c>
      <c r="I136" s="39">
        <v>12.7308</v>
      </c>
      <c r="J136" s="39">
        <v>11.4383</v>
      </c>
      <c r="K136" s="39">
        <v>11.3253</v>
      </c>
      <c r="L136" s="39">
        <v>12.0814</v>
      </c>
      <c r="M136" s="39">
        <v>0</v>
      </c>
      <c r="N136" s="39">
        <v>5.4661999999999997</v>
      </c>
      <c r="O136" s="39">
        <v>0</v>
      </c>
      <c r="P136" s="39">
        <v>5.4661999999999997</v>
      </c>
      <c r="Q136" s="39">
        <v>5.4763000000000002</v>
      </c>
      <c r="R136" s="39" t="s">
        <v>268</v>
      </c>
      <c r="S136" s="39">
        <v>4.5933999999999999</v>
      </c>
      <c r="T136" s="39">
        <v>5.4763000000000002</v>
      </c>
      <c r="U136" s="39">
        <v>0</v>
      </c>
      <c r="V136" s="39">
        <v>5.4763000000000002</v>
      </c>
      <c r="W136" s="39">
        <v>5.4763000000000002</v>
      </c>
      <c r="X136" s="39">
        <v>0</v>
      </c>
      <c r="Y136" s="39">
        <v>0</v>
      </c>
      <c r="Z136" s="39">
        <v>4.5933999999999999</v>
      </c>
      <c r="AA136" s="39">
        <v>0</v>
      </c>
      <c r="AB136" s="39">
        <v>4.5933999999999999</v>
      </c>
      <c r="AC136" s="39">
        <v>0</v>
      </c>
      <c r="AD136" s="39">
        <v>0</v>
      </c>
      <c r="AE136" s="39">
        <v>4.5933999999999999</v>
      </c>
    </row>
    <row r="137" spans="1:31" hidden="1" outlineLevel="1" collapsed="1">
      <c r="A137" s="9">
        <v>44378</v>
      </c>
      <c r="B137" s="39">
        <v>11.97</v>
      </c>
      <c r="C137" s="39">
        <v>13.2715</v>
      </c>
      <c r="D137" s="39">
        <v>11.6394</v>
      </c>
      <c r="E137" s="39">
        <v>11.5755</v>
      </c>
      <c r="F137" s="39">
        <v>11.9887</v>
      </c>
      <c r="G137" s="39">
        <v>6.8281000000000001</v>
      </c>
      <c r="H137" s="39">
        <v>12.2828</v>
      </c>
      <c r="I137" s="39">
        <v>13.2715</v>
      </c>
      <c r="J137" s="39">
        <v>12.0176</v>
      </c>
      <c r="K137" s="39">
        <v>11.9415</v>
      </c>
      <c r="L137" s="39">
        <v>12.204000000000001</v>
      </c>
      <c r="M137" s="39">
        <v>15</v>
      </c>
      <c r="N137" s="39">
        <v>4.9057000000000004</v>
      </c>
      <c r="O137" s="39">
        <v>0</v>
      </c>
      <c r="P137" s="39">
        <v>4.9057000000000004</v>
      </c>
      <c r="Q137" s="39">
        <v>5.1406000000000001</v>
      </c>
      <c r="R137" s="39">
        <v>3.8460999999999999</v>
      </c>
      <c r="S137" s="39">
        <v>4.5942999999999996</v>
      </c>
      <c r="T137" s="39">
        <v>5.0971000000000002</v>
      </c>
      <c r="U137" s="39">
        <v>0</v>
      </c>
      <c r="V137" s="39">
        <v>5.0971000000000002</v>
      </c>
      <c r="W137" s="39">
        <v>5.3220999999999998</v>
      </c>
      <c r="X137" s="39">
        <v>3.8460999999999999</v>
      </c>
      <c r="Y137" s="39">
        <v>0</v>
      </c>
      <c r="Z137" s="39">
        <v>4.0270999999999999</v>
      </c>
      <c r="AA137" s="39">
        <v>0</v>
      </c>
      <c r="AB137" s="39">
        <v>4.0270999999999999</v>
      </c>
      <c r="AC137" s="39">
        <v>2.3668999999999998</v>
      </c>
      <c r="AD137" s="39">
        <v>0</v>
      </c>
      <c r="AE137" s="39">
        <v>4.5942999999999996</v>
      </c>
    </row>
    <row r="138" spans="1:31" hidden="1" outlineLevel="1" collapsed="1">
      <c r="A138" s="9">
        <v>44409</v>
      </c>
      <c r="B138" s="39">
        <v>11.116400000000001</v>
      </c>
      <c r="C138" s="39">
        <v>13.359299999999999</v>
      </c>
      <c r="D138" s="39">
        <v>10.158300000000001</v>
      </c>
      <c r="E138" s="39">
        <v>10.5542</v>
      </c>
      <c r="F138" s="39">
        <v>9.0421999999999993</v>
      </c>
      <c r="G138" s="39">
        <v>4.5942999999999996</v>
      </c>
      <c r="H138" s="39">
        <v>12.0801</v>
      </c>
      <c r="I138" s="39">
        <v>13.359299999999999</v>
      </c>
      <c r="J138" s="39">
        <v>11.4131</v>
      </c>
      <c r="K138" s="39">
        <v>11.202400000000001</v>
      </c>
      <c r="L138" s="39">
        <v>12.4285</v>
      </c>
      <c r="M138" s="39">
        <v>0</v>
      </c>
      <c r="N138" s="39">
        <v>4.4706999999999999</v>
      </c>
      <c r="O138" s="39">
        <v>0</v>
      </c>
      <c r="P138" s="39">
        <v>4.4706999999999999</v>
      </c>
      <c r="Q138" s="39">
        <v>5.2237</v>
      </c>
      <c r="R138" s="39">
        <v>3.7738999999999998</v>
      </c>
      <c r="S138" s="39">
        <v>4.5942999999999996</v>
      </c>
      <c r="T138" s="39">
        <v>4.5111999999999997</v>
      </c>
      <c r="U138" s="39">
        <v>0</v>
      </c>
      <c r="V138" s="39">
        <v>4.5111999999999997</v>
      </c>
      <c r="W138" s="39">
        <v>5.2237</v>
      </c>
      <c r="X138" s="39">
        <v>3.8</v>
      </c>
      <c r="Y138" s="39">
        <v>0</v>
      </c>
      <c r="Z138" s="39">
        <v>4.0422000000000002</v>
      </c>
      <c r="AA138" s="39">
        <v>0</v>
      </c>
      <c r="AB138" s="39">
        <v>4.0422000000000002</v>
      </c>
      <c r="AC138" s="39">
        <v>0</v>
      </c>
      <c r="AD138" s="39">
        <v>3.5</v>
      </c>
      <c r="AE138" s="39">
        <v>4.5942999999999996</v>
      </c>
    </row>
    <row r="139" spans="1:31" hidden="1" outlineLevel="1" collapsed="1">
      <c r="A139" s="9">
        <v>44440</v>
      </c>
      <c r="B139" s="39">
        <v>11.2745</v>
      </c>
      <c r="C139" s="39">
        <v>12.601100000000001</v>
      </c>
      <c r="D139" s="39">
        <v>10.683199999999999</v>
      </c>
      <c r="E139" s="39">
        <v>10.648899999999999</v>
      </c>
      <c r="F139" s="39">
        <v>11.803000000000001</v>
      </c>
      <c r="G139" s="39">
        <v>4.5942999999999996</v>
      </c>
      <c r="H139" s="39">
        <v>12.009</v>
      </c>
      <c r="I139" s="39">
        <v>12.601100000000001</v>
      </c>
      <c r="J139" s="39">
        <v>11.7026</v>
      </c>
      <c r="K139" s="39">
        <v>11.569000000000001</v>
      </c>
      <c r="L139" s="39">
        <v>13.023199999999999</v>
      </c>
      <c r="M139" s="39">
        <v>0</v>
      </c>
      <c r="N139" s="39">
        <v>4.3624000000000001</v>
      </c>
      <c r="O139" s="39">
        <v>0</v>
      </c>
      <c r="P139" s="39">
        <v>4.3624000000000001</v>
      </c>
      <c r="Q139" s="39">
        <v>4.4207999999999998</v>
      </c>
      <c r="R139" s="39">
        <v>3.5548999999999999</v>
      </c>
      <c r="S139" s="39">
        <v>4.5942999999999996</v>
      </c>
      <c r="T139" s="39">
        <v>4.452</v>
      </c>
      <c r="U139" s="39">
        <v>0</v>
      </c>
      <c r="V139" s="39">
        <v>4.452</v>
      </c>
      <c r="W139" s="39">
        <v>4.4485000000000001</v>
      </c>
      <c r="X139" s="39">
        <v>6</v>
      </c>
      <c r="Y139" s="39">
        <v>0</v>
      </c>
      <c r="Z139" s="39">
        <v>3.9489000000000001</v>
      </c>
      <c r="AA139" s="39">
        <v>0</v>
      </c>
      <c r="AB139" s="39">
        <v>3.9489000000000001</v>
      </c>
      <c r="AC139" s="39">
        <v>2.5099999999999998</v>
      </c>
      <c r="AD139" s="39">
        <v>3.5</v>
      </c>
      <c r="AE139" s="39">
        <v>4.5942999999999996</v>
      </c>
    </row>
    <row r="140" spans="1:31" hidden="1" outlineLevel="1" collapsed="1">
      <c r="A140" s="9">
        <v>44470</v>
      </c>
      <c r="B140" s="39">
        <v>10.908099999999999</v>
      </c>
      <c r="C140" s="39">
        <v>12.442</v>
      </c>
      <c r="D140" s="39">
        <v>10.499599999999999</v>
      </c>
      <c r="E140" s="39">
        <v>10.305099999999999</v>
      </c>
      <c r="F140" s="39">
        <v>12.139200000000001</v>
      </c>
      <c r="G140" s="39">
        <v>4.5942999999999996</v>
      </c>
      <c r="H140" s="39">
        <v>11.9672</v>
      </c>
      <c r="I140" s="39">
        <v>12.442</v>
      </c>
      <c r="J140" s="39">
        <v>11.8123</v>
      </c>
      <c r="K140" s="39">
        <v>11.6714</v>
      </c>
      <c r="L140" s="39">
        <v>12.7241</v>
      </c>
      <c r="M140" s="39">
        <v>0</v>
      </c>
      <c r="N140" s="39">
        <v>4.6641000000000004</v>
      </c>
      <c r="O140" s="39">
        <v>0</v>
      </c>
      <c r="P140" s="39">
        <v>4.6641000000000004</v>
      </c>
      <c r="Q140" s="39">
        <v>4.6577999999999999</v>
      </c>
      <c r="R140" s="39">
        <v>4.8183999999999996</v>
      </c>
      <c r="S140" s="39">
        <v>4.5942999999999996</v>
      </c>
      <c r="T140" s="39">
        <v>4.6794000000000002</v>
      </c>
      <c r="U140" s="39">
        <v>0</v>
      </c>
      <c r="V140" s="39">
        <v>4.6794000000000002</v>
      </c>
      <c r="W140" s="39">
        <v>4.6675000000000004</v>
      </c>
      <c r="X140" s="39">
        <v>4.9310999999999998</v>
      </c>
      <c r="Y140" s="39">
        <v>0</v>
      </c>
      <c r="Z140" s="39">
        <v>4.1486000000000001</v>
      </c>
      <c r="AA140" s="39">
        <v>0</v>
      </c>
      <c r="AB140" s="39">
        <v>4.1486000000000001</v>
      </c>
      <c r="AC140" s="39">
        <v>2.5099999999999998</v>
      </c>
      <c r="AD140" s="39">
        <v>3.5</v>
      </c>
      <c r="AE140" s="39">
        <v>4.5942999999999996</v>
      </c>
    </row>
    <row r="141" spans="1:31" hidden="1" outlineLevel="1" collapsed="1">
      <c r="A141" s="9">
        <v>44501</v>
      </c>
      <c r="B141" s="39">
        <v>11.5967</v>
      </c>
      <c r="C141" s="39">
        <v>12.6479</v>
      </c>
      <c r="D141" s="39">
        <v>10.978</v>
      </c>
      <c r="E141" s="39">
        <v>10.810499999999999</v>
      </c>
      <c r="F141" s="39">
        <v>11.8675</v>
      </c>
      <c r="G141" s="39">
        <v>4.5942999999999996</v>
      </c>
      <c r="H141" s="39">
        <v>12.066700000000001</v>
      </c>
      <c r="I141" s="39">
        <v>12.6479</v>
      </c>
      <c r="J141" s="39">
        <v>11.684100000000001</v>
      </c>
      <c r="K141" s="39">
        <v>11.5266</v>
      </c>
      <c r="L141" s="39">
        <v>12.451599999999999</v>
      </c>
      <c r="M141" s="39">
        <v>0</v>
      </c>
      <c r="N141" s="39">
        <v>5.0327999999999999</v>
      </c>
      <c r="O141" s="39">
        <v>0</v>
      </c>
      <c r="P141" s="39">
        <v>5.0327999999999999</v>
      </c>
      <c r="Q141" s="39">
        <v>5.1193</v>
      </c>
      <c r="R141" s="39">
        <v>4.3872999999999998</v>
      </c>
      <c r="S141" s="39">
        <v>4.5942999999999996</v>
      </c>
      <c r="T141" s="39">
        <v>5.1102999999999996</v>
      </c>
      <c r="U141" s="39">
        <v>0</v>
      </c>
      <c r="V141" s="39">
        <v>5.1102999999999996</v>
      </c>
      <c r="W141" s="39">
        <v>5.2054</v>
      </c>
      <c r="X141" s="39">
        <v>4.3872999999999998</v>
      </c>
      <c r="Y141" s="39">
        <v>0</v>
      </c>
      <c r="Z141" s="39">
        <v>3.0085999999999999</v>
      </c>
      <c r="AA141" s="39">
        <v>0</v>
      </c>
      <c r="AB141" s="39">
        <v>3.0085999999999999</v>
      </c>
      <c r="AC141" s="39">
        <v>2.5099999999999998</v>
      </c>
      <c r="AD141" s="39">
        <v>0</v>
      </c>
      <c r="AE141" s="39">
        <v>4.5942999999999996</v>
      </c>
    </row>
    <row r="142" spans="1:31" hidden="1" outlineLevel="1" collapsed="1">
      <c r="A142" s="9">
        <v>44531</v>
      </c>
      <c r="B142" s="39">
        <v>11.167199999999999</v>
      </c>
      <c r="C142" s="39">
        <v>12.245100000000001</v>
      </c>
      <c r="D142" s="39">
        <v>10.6106</v>
      </c>
      <c r="E142" s="39">
        <v>10.427</v>
      </c>
      <c r="F142" s="39">
        <v>11.579599999999999</v>
      </c>
      <c r="G142" s="39">
        <v>4.5933999999999999</v>
      </c>
      <c r="H142" s="39">
        <v>11.912800000000001</v>
      </c>
      <c r="I142" s="39">
        <v>12.245100000000001</v>
      </c>
      <c r="J142" s="39">
        <v>11.711499999999999</v>
      </c>
      <c r="K142" s="39">
        <v>11.604799999999999</v>
      </c>
      <c r="L142" s="39">
        <v>12.139099999999999</v>
      </c>
      <c r="M142" s="39">
        <v>0</v>
      </c>
      <c r="N142" s="39">
        <v>4.2491000000000003</v>
      </c>
      <c r="O142" s="39">
        <v>0</v>
      </c>
      <c r="P142" s="39">
        <v>4.2491000000000003</v>
      </c>
      <c r="Q142" s="39">
        <v>4.3045999999999998</v>
      </c>
      <c r="R142" s="39">
        <v>3.5</v>
      </c>
      <c r="S142" s="39">
        <v>4.5933999999999999</v>
      </c>
      <c r="T142" s="39">
        <v>4.2969999999999997</v>
      </c>
      <c r="U142" s="39">
        <v>0</v>
      </c>
      <c r="V142" s="39">
        <v>4.2969999999999997</v>
      </c>
      <c r="W142" s="39">
        <v>4.2969999999999997</v>
      </c>
      <c r="X142" s="39">
        <v>0</v>
      </c>
      <c r="Y142" s="39">
        <v>0</v>
      </c>
      <c r="Z142" s="39">
        <v>3.9550999999999998</v>
      </c>
      <c r="AA142" s="39">
        <v>0</v>
      </c>
      <c r="AB142" s="39">
        <v>3.9550999999999998</v>
      </c>
      <c r="AC142" s="39">
        <v>4.5250000000000004</v>
      </c>
      <c r="AD142" s="39">
        <v>3.5</v>
      </c>
      <c r="AE142" s="39">
        <v>4.5933999999999999</v>
      </c>
    </row>
    <row r="143" spans="1:31" hidden="1" outlineLevel="1" collapsed="1">
      <c r="A143" s="9">
        <v>44562</v>
      </c>
      <c r="B143" s="39">
        <v>11.478199999999999</v>
      </c>
      <c r="C143" s="39">
        <v>12.046799999999999</v>
      </c>
      <c r="D143" s="39">
        <v>11.3026</v>
      </c>
      <c r="E143" s="39">
        <v>10.710800000000001</v>
      </c>
      <c r="F143" s="39">
        <v>13.3142</v>
      </c>
      <c r="G143" s="39">
        <v>4.5942999999999996</v>
      </c>
      <c r="H143" s="39">
        <v>11.923999999999999</v>
      </c>
      <c r="I143" s="39">
        <v>12.046799999999999</v>
      </c>
      <c r="J143" s="39">
        <v>11.882999999999999</v>
      </c>
      <c r="K143" s="39">
        <v>11.3575</v>
      </c>
      <c r="L143" s="39">
        <v>13.507400000000001</v>
      </c>
      <c r="M143" s="39">
        <v>0</v>
      </c>
      <c r="N143" s="39">
        <v>4.2089999999999996</v>
      </c>
      <c r="O143" s="39">
        <v>0</v>
      </c>
      <c r="P143" s="39">
        <v>4.2089999999999996</v>
      </c>
      <c r="Q143" s="39">
        <v>4.2469999999999999</v>
      </c>
      <c r="R143" s="39">
        <v>3.5</v>
      </c>
      <c r="S143" s="39">
        <v>4.5942999999999996</v>
      </c>
      <c r="T143" s="39">
        <v>4.2274000000000003</v>
      </c>
      <c r="U143" s="39">
        <v>0</v>
      </c>
      <c r="V143" s="39">
        <v>4.2274000000000003</v>
      </c>
      <c r="W143" s="39">
        <v>4.2274000000000003</v>
      </c>
      <c r="X143" s="39">
        <v>0</v>
      </c>
      <c r="Y143" s="39">
        <v>0</v>
      </c>
      <c r="Z143" s="39">
        <v>4.0433000000000003</v>
      </c>
      <c r="AA143" s="39">
        <v>0</v>
      </c>
      <c r="AB143" s="39">
        <v>4.0433000000000003</v>
      </c>
      <c r="AC143" s="39">
        <v>5</v>
      </c>
      <c r="AD143" s="39">
        <v>3.5</v>
      </c>
      <c r="AE143" s="39">
        <v>4.5942999999999996</v>
      </c>
    </row>
    <row r="144" spans="1:31" hidden="1" outlineLevel="1" collapsed="1">
      <c r="A144" s="9">
        <v>44593</v>
      </c>
      <c r="B144" s="39">
        <v>12.379899999999999</v>
      </c>
      <c r="C144" s="39">
        <v>12.9818</v>
      </c>
      <c r="D144" s="39">
        <v>12.0871</v>
      </c>
      <c r="E144" s="39">
        <v>11.693199999999999</v>
      </c>
      <c r="F144" s="39">
        <v>13.3163</v>
      </c>
      <c r="G144" s="39">
        <v>12.946</v>
      </c>
      <c r="H144" s="39">
        <v>12.773</v>
      </c>
      <c r="I144" s="39">
        <v>12.9818</v>
      </c>
      <c r="J144" s="39">
        <v>12.6632</v>
      </c>
      <c r="K144" s="39">
        <v>12.4232</v>
      </c>
      <c r="L144" s="39">
        <v>13.367000000000001</v>
      </c>
      <c r="M144" s="39">
        <v>12.946</v>
      </c>
      <c r="N144" s="39">
        <v>4.9679000000000002</v>
      </c>
      <c r="O144" s="39">
        <v>0</v>
      </c>
      <c r="P144" s="39">
        <v>4.9679000000000002</v>
      </c>
      <c r="Q144" s="39">
        <v>4.9904000000000002</v>
      </c>
      <c r="R144" s="39">
        <v>3.5</v>
      </c>
      <c r="S144" s="39">
        <v>0</v>
      </c>
      <c r="T144" s="39">
        <v>5.6414999999999997</v>
      </c>
      <c r="U144" s="39">
        <v>0</v>
      </c>
      <c r="V144" s="39">
        <v>5.6414999999999997</v>
      </c>
      <c r="W144" s="39">
        <v>5.6414999999999997</v>
      </c>
      <c r="X144" s="39">
        <v>0</v>
      </c>
      <c r="Y144" s="39">
        <v>0</v>
      </c>
      <c r="Z144" s="39">
        <v>3.2605</v>
      </c>
      <c r="AA144" s="39">
        <v>0</v>
      </c>
      <c r="AB144" s="39">
        <v>3.2605</v>
      </c>
      <c r="AC144" s="39">
        <v>3.2469999999999999</v>
      </c>
      <c r="AD144" s="39">
        <v>3.5</v>
      </c>
      <c r="AE144" s="39">
        <v>0</v>
      </c>
    </row>
    <row r="145" spans="1:31" hidden="1" outlineLevel="1" collapsed="1">
      <c r="A145" s="9">
        <v>44621</v>
      </c>
      <c r="B145" s="39">
        <v>10.867900000000001</v>
      </c>
      <c r="C145" s="39">
        <v>11.7425</v>
      </c>
      <c r="D145" s="39">
        <v>9.2588000000000008</v>
      </c>
      <c r="E145" s="39">
        <v>11.5863</v>
      </c>
      <c r="F145" s="39">
        <v>3.5838000000000001</v>
      </c>
      <c r="G145" s="39">
        <v>0</v>
      </c>
      <c r="H145" s="39">
        <v>11.7033</v>
      </c>
      <c r="I145" s="39">
        <v>11.7425</v>
      </c>
      <c r="J145" s="39">
        <v>11.601599999999999</v>
      </c>
      <c r="K145" s="39">
        <v>11.5863</v>
      </c>
      <c r="L145" s="39">
        <v>18.1417</v>
      </c>
      <c r="M145" s="39">
        <v>0</v>
      </c>
      <c r="N145" s="39">
        <v>3.5</v>
      </c>
      <c r="O145" s="39">
        <v>0</v>
      </c>
      <c r="P145" s="39">
        <v>3.5</v>
      </c>
      <c r="Q145" s="39" t="s">
        <v>268</v>
      </c>
      <c r="R145" s="39">
        <v>3.5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3.5</v>
      </c>
      <c r="AA145" s="39">
        <v>0</v>
      </c>
      <c r="AB145" s="39">
        <v>3.5</v>
      </c>
      <c r="AC145" s="39">
        <v>0</v>
      </c>
      <c r="AD145" s="39">
        <v>3.5</v>
      </c>
      <c r="AE145" s="39">
        <v>0</v>
      </c>
    </row>
    <row r="146" spans="1:31" hidden="1" outlineLevel="1" collapsed="1">
      <c r="A146" s="9">
        <v>44652</v>
      </c>
      <c r="B146" s="39">
        <v>13.394500000000001</v>
      </c>
      <c r="C146" s="39">
        <v>13.225099999999999</v>
      </c>
      <c r="D146" s="39">
        <v>13.445499999999999</v>
      </c>
      <c r="E146" s="39">
        <v>13.836499999999999</v>
      </c>
      <c r="F146" s="39">
        <v>12.799799999999999</v>
      </c>
      <c r="G146" s="39">
        <v>0</v>
      </c>
      <c r="H146" s="39">
        <v>13.47</v>
      </c>
      <c r="I146" s="39">
        <v>13.225099999999999</v>
      </c>
      <c r="J146" s="39">
        <v>13.5444</v>
      </c>
      <c r="K146" s="39">
        <v>13.836499999999999</v>
      </c>
      <c r="L146" s="39">
        <v>13.049099999999999</v>
      </c>
      <c r="M146" s="39">
        <v>0</v>
      </c>
      <c r="N146" s="39">
        <v>3.4998999999999998</v>
      </c>
      <c r="O146" s="39">
        <v>0</v>
      </c>
      <c r="P146" s="39">
        <v>3.4998999999999998</v>
      </c>
      <c r="Q146" s="39">
        <v>2.5099999999999998</v>
      </c>
      <c r="R146" s="39">
        <v>3.5</v>
      </c>
      <c r="S146" s="39" t="s">
        <v>268</v>
      </c>
      <c r="T146" s="39">
        <v>1.61</v>
      </c>
      <c r="U146" s="39">
        <v>0</v>
      </c>
      <c r="V146" s="39">
        <v>0</v>
      </c>
      <c r="W146" s="39">
        <v>2.5099999999999998</v>
      </c>
      <c r="X146" s="39">
        <v>0</v>
      </c>
      <c r="Y146" s="39">
        <v>2.5099999999999998</v>
      </c>
      <c r="Z146" s="39">
        <v>2.5099999999999998</v>
      </c>
      <c r="AA146" s="39">
        <v>0</v>
      </c>
      <c r="AB146" s="39">
        <v>0</v>
      </c>
      <c r="AC146" s="39">
        <v>3.5</v>
      </c>
      <c r="AD146" s="39">
        <v>0</v>
      </c>
      <c r="AE146" s="39">
        <v>3.5</v>
      </c>
    </row>
    <row r="147" spans="1:31" hidden="1" outlineLevel="1" collapsed="1">
      <c r="A147" s="9">
        <v>44682</v>
      </c>
      <c r="B147" s="39">
        <v>12.903499999999999</v>
      </c>
      <c r="C147" s="39">
        <v>13.0945</v>
      </c>
      <c r="D147" s="39">
        <v>12.874599999999999</v>
      </c>
      <c r="E147" s="39">
        <v>12.872999999999999</v>
      </c>
      <c r="F147" s="39">
        <v>12.901199999999999</v>
      </c>
      <c r="G147" s="39">
        <v>0</v>
      </c>
      <c r="H147" s="39">
        <v>12.9315</v>
      </c>
      <c r="I147" s="39">
        <v>13.0945</v>
      </c>
      <c r="J147" s="39">
        <v>12.9068</v>
      </c>
      <c r="K147" s="39">
        <v>12.893700000000001</v>
      </c>
      <c r="L147" s="39">
        <v>13.1203</v>
      </c>
      <c r="M147" s="39">
        <v>0</v>
      </c>
      <c r="N147" s="39">
        <v>2.9220000000000002</v>
      </c>
      <c r="O147" s="39">
        <v>0</v>
      </c>
      <c r="P147" s="39">
        <v>2.9220000000000002</v>
      </c>
      <c r="Q147" s="39">
        <v>2.5099999999999998</v>
      </c>
      <c r="R147" s="39">
        <v>3.5</v>
      </c>
      <c r="S147" s="39">
        <v>0</v>
      </c>
      <c r="T147" s="39">
        <v>2.5099999999999998</v>
      </c>
      <c r="U147" s="39">
        <v>0</v>
      </c>
      <c r="V147" s="39">
        <v>2.5099999999999998</v>
      </c>
      <c r="W147" s="39">
        <v>2.5099999999999998</v>
      </c>
      <c r="X147" s="39">
        <v>0</v>
      </c>
      <c r="Y147" s="39">
        <v>0</v>
      </c>
      <c r="Z147" s="39">
        <v>3.1194000000000002</v>
      </c>
      <c r="AA147" s="39">
        <v>0</v>
      </c>
      <c r="AB147" s="39">
        <v>3.1194000000000002</v>
      </c>
      <c r="AC147" s="39">
        <v>2.5099999999999998</v>
      </c>
      <c r="AD147" s="39">
        <v>3.5</v>
      </c>
      <c r="AE147" s="39">
        <v>0</v>
      </c>
    </row>
    <row r="148" spans="1:31" hidden="1" outlineLevel="1" collapsed="1">
      <c r="A148" s="9">
        <v>44713</v>
      </c>
      <c r="B148" s="39">
        <v>14.089</v>
      </c>
      <c r="C148" s="39">
        <v>12.9938</v>
      </c>
      <c r="D148" s="39">
        <v>14.6187</v>
      </c>
      <c r="E148" s="39">
        <v>16.601800000000001</v>
      </c>
      <c r="F148" s="39">
        <v>12.126300000000001</v>
      </c>
      <c r="G148" s="39">
        <v>0</v>
      </c>
      <c r="H148" s="39">
        <v>14.281499999999999</v>
      </c>
      <c r="I148" s="39">
        <v>12.9938</v>
      </c>
      <c r="J148" s="39">
        <v>14.921200000000001</v>
      </c>
      <c r="K148" s="39">
        <v>16.601800000000001</v>
      </c>
      <c r="L148" s="39">
        <v>12.6747</v>
      </c>
      <c r="M148" s="39">
        <v>0</v>
      </c>
      <c r="N148" s="39">
        <v>3.5</v>
      </c>
      <c r="O148" s="39">
        <v>0</v>
      </c>
      <c r="P148" s="39">
        <v>3.5</v>
      </c>
      <c r="Q148" s="39" t="s">
        <v>268</v>
      </c>
      <c r="R148" s="39">
        <v>3.5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3.5</v>
      </c>
      <c r="AA148" s="39">
        <v>0</v>
      </c>
      <c r="AB148" s="39">
        <v>3.5</v>
      </c>
      <c r="AC148" s="39">
        <v>0</v>
      </c>
      <c r="AD148" s="39">
        <v>3.5</v>
      </c>
      <c r="AE148" s="39">
        <v>0</v>
      </c>
    </row>
    <row r="149" spans="1:31" hidden="1" outlineLevel="1" collapsed="1">
      <c r="A149" s="9">
        <v>44743</v>
      </c>
      <c r="B149" s="39">
        <v>14.0504</v>
      </c>
      <c r="C149" s="39">
        <v>14.748699999999999</v>
      </c>
      <c r="D149" s="39">
        <v>13.938000000000001</v>
      </c>
      <c r="E149" s="39">
        <v>14.0456</v>
      </c>
      <c r="F149" s="39">
        <v>13.799799999999999</v>
      </c>
      <c r="G149" s="39">
        <v>13.59</v>
      </c>
      <c r="H149" s="39">
        <v>14.0505</v>
      </c>
      <c r="I149" s="39">
        <v>14.748699999999999</v>
      </c>
      <c r="J149" s="39">
        <v>13.9382</v>
      </c>
      <c r="K149" s="39">
        <v>14.0459</v>
      </c>
      <c r="L149" s="39">
        <v>13.799799999999999</v>
      </c>
      <c r="M149" s="39">
        <v>13.59</v>
      </c>
      <c r="N149" s="39">
        <v>2.5099999999999998</v>
      </c>
      <c r="O149" s="39">
        <v>0</v>
      </c>
      <c r="P149" s="39">
        <v>2.5099999999999998</v>
      </c>
      <c r="Q149" s="39">
        <v>2.5099999999999998</v>
      </c>
      <c r="R149" s="39" t="s">
        <v>268</v>
      </c>
      <c r="S149" s="39" t="s">
        <v>268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15.874000000000001</v>
      </c>
      <c r="C150" s="39">
        <v>16.154900000000001</v>
      </c>
      <c r="D150" s="39">
        <v>15.7286</v>
      </c>
      <c r="E150" s="39">
        <v>15.5084</v>
      </c>
      <c r="F150" s="39">
        <v>16.9009</v>
      </c>
      <c r="G150" s="39">
        <v>0</v>
      </c>
      <c r="H150" s="39">
        <v>15.874000000000001</v>
      </c>
      <c r="I150" s="39">
        <v>16.154900000000001</v>
      </c>
      <c r="J150" s="39">
        <v>15.7286</v>
      </c>
      <c r="K150" s="39">
        <v>15.5084</v>
      </c>
      <c r="L150" s="39">
        <v>16.9009</v>
      </c>
      <c r="M150" s="39">
        <v>0</v>
      </c>
      <c r="N150" s="39">
        <v>0</v>
      </c>
      <c r="O150" s="39">
        <v>0</v>
      </c>
      <c r="P150" s="39" t="s">
        <v>268</v>
      </c>
      <c r="Q150" s="39" t="s">
        <v>268</v>
      </c>
      <c r="R150" s="39" t="s">
        <v>268</v>
      </c>
      <c r="S150" s="39" t="s">
        <v>268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14.988099999999999</v>
      </c>
      <c r="C151" s="39">
        <v>17.204599999999999</v>
      </c>
      <c r="D151" s="39">
        <v>14.2006</v>
      </c>
      <c r="E151" s="39">
        <v>14.0661</v>
      </c>
      <c r="F151" s="39">
        <v>15.709099999999999</v>
      </c>
      <c r="G151" s="39">
        <v>0</v>
      </c>
      <c r="H151" s="39">
        <v>16.009599999999999</v>
      </c>
      <c r="I151" s="39">
        <v>17.204599999999999</v>
      </c>
      <c r="J151" s="39">
        <v>15.5246</v>
      </c>
      <c r="K151" s="39">
        <v>15.505599999999999</v>
      </c>
      <c r="L151" s="39">
        <v>15.709099999999999</v>
      </c>
      <c r="M151" s="39">
        <v>0</v>
      </c>
      <c r="N151" s="39">
        <v>4.9000000000000004</v>
      </c>
      <c r="O151" s="39">
        <v>0</v>
      </c>
      <c r="P151" s="39">
        <v>4.9000000000000004</v>
      </c>
      <c r="Q151" s="39">
        <v>4.9000000000000004</v>
      </c>
      <c r="R151" s="39" t="s">
        <v>268</v>
      </c>
      <c r="S151" s="39" t="s">
        <v>268</v>
      </c>
      <c r="T151" s="39">
        <v>4.9000000000000004</v>
      </c>
      <c r="U151" s="39">
        <v>0</v>
      </c>
      <c r="V151" s="39">
        <v>4.9000000000000004</v>
      </c>
      <c r="W151" s="39">
        <v>4.9000000000000004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</row>
    <row r="152" spans="1:31" hidden="1" outlineLevel="1" collapsed="1">
      <c r="A152" s="9">
        <v>44835</v>
      </c>
      <c r="B152" s="39">
        <v>15.845000000000001</v>
      </c>
      <c r="C152" s="39">
        <v>17.6845</v>
      </c>
      <c r="D152" s="39">
        <v>15.4617</v>
      </c>
      <c r="E152" s="39">
        <v>15.5467</v>
      </c>
      <c r="F152" s="39">
        <v>15.2971</v>
      </c>
      <c r="G152" s="39">
        <v>0</v>
      </c>
      <c r="H152" s="39">
        <v>16.116099999999999</v>
      </c>
      <c r="I152" s="39">
        <v>17.6845</v>
      </c>
      <c r="J152" s="39">
        <v>15.7798</v>
      </c>
      <c r="K152" s="39">
        <v>16.040099999999999</v>
      </c>
      <c r="L152" s="39">
        <v>15.2971</v>
      </c>
      <c r="M152" s="39">
        <v>0</v>
      </c>
      <c r="N152" s="39">
        <v>4.5</v>
      </c>
      <c r="O152" s="39">
        <v>0</v>
      </c>
      <c r="P152" s="39">
        <v>4.5</v>
      </c>
      <c r="Q152" s="39">
        <v>4.5</v>
      </c>
      <c r="R152" s="39" t="s">
        <v>268</v>
      </c>
      <c r="S152" s="39" t="s">
        <v>268</v>
      </c>
      <c r="T152" s="39">
        <v>4.5</v>
      </c>
      <c r="U152" s="39">
        <v>0</v>
      </c>
      <c r="V152" s="39">
        <v>4.5</v>
      </c>
      <c r="W152" s="39">
        <v>4.5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</row>
    <row r="153" spans="1:31" hidden="1" outlineLevel="1" collapsed="1">
      <c r="A153" s="9">
        <v>44866</v>
      </c>
      <c r="B153" s="39">
        <v>17.489999999999998</v>
      </c>
      <c r="C153" s="39">
        <v>17.682700000000001</v>
      </c>
      <c r="D153" s="39">
        <v>17.423100000000002</v>
      </c>
      <c r="E153" s="39">
        <v>17.072399999999998</v>
      </c>
      <c r="F153" s="39">
        <v>18.6204</v>
      </c>
      <c r="G153" s="39">
        <v>0</v>
      </c>
      <c r="H153" s="39">
        <v>17.566400000000002</v>
      </c>
      <c r="I153" s="39">
        <v>17.682700000000001</v>
      </c>
      <c r="J153" s="39">
        <v>17.525600000000001</v>
      </c>
      <c r="K153" s="39">
        <v>17.201499999999999</v>
      </c>
      <c r="L153" s="39">
        <v>18.6204</v>
      </c>
      <c r="M153" s="39">
        <v>0</v>
      </c>
      <c r="N153" s="39">
        <v>5.0073999999999996</v>
      </c>
      <c r="O153" s="39">
        <v>0</v>
      </c>
      <c r="P153" s="39">
        <v>5.0073999999999996</v>
      </c>
      <c r="Q153" s="39">
        <v>5.0073999999999996</v>
      </c>
      <c r="R153" s="39" t="s">
        <v>268</v>
      </c>
      <c r="S153" s="39" t="s">
        <v>268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5.2397999999999998</v>
      </c>
      <c r="AA153" s="39">
        <v>0</v>
      </c>
      <c r="AB153" s="39">
        <v>5.2397999999999998</v>
      </c>
      <c r="AC153" s="39">
        <v>5.2397999999999998</v>
      </c>
      <c r="AD153" s="39">
        <v>0</v>
      </c>
      <c r="AE153" s="39">
        <v>0</v>
      </c>
    </row>
    <row r="154" spans="1:31" hidden="1" outlineLevel="1" collapsed="1">
      <c r="A154" s="9">
        <v>44896</v>
      </c>
      <c r="B154" s="39">
        <v>18.467199999999998</v>
      </c>
      <c r="C154" s="39">
        <v>18.700900000000001</v>
      </c>
      <c r="D154" s="39">
        <v>18.3812</v>
      </c>
      <c r="E154" s="39">
        <v>18.442299999999999</v>
      </c>
      <c r="F154" s="39">
        <v>17.996099999999998</v>
      </c>
      <c r="G154" s="39">
        <v>0</v>
      </c>
      <c r="H154" s="39">
        <v>18.581499999999998</v>
      </c>
      <c r="I154" s="39">
        <v>18.700900000000001</v>
      </c>
      <c r="J154" s="39">
        <v>18.536999999999999</v>
      </c>
      <c r="K154" s="39">
        <v>18.623999999999999</v>
      </c>
      <c r="L154" s="39">
        <v>17.996099999999998</v>
      </c>
      <c r="M154" s="39">
        <v>0</v>
      </c>
      <c r="N154" s="39">
        <v>5.4602000000000004</v>
      </c>
      <c r="O154" s="39">
        <v>0</v>
      </c>
      <c r="P154" s="39">
        <v>5.4602000000000004</v>
      </c>
      <c r="Q154" s="39">
        <v>5.4602000000000004</v>
      </c>
      <c r="R154" s="39" t="s">
        <v>268</v>
      </c>
      <c r="S154" s="39" t="s">
        <v>268</v>
      </c>
      <c r="T154" s="39">
        <v>3.5703999999999998</v>
      </c>
      <c r="U154" s="39">
        <v>0</v>
      </c>
      <c r="V154" s="39">
        <v>3.5703999999999998</v>
      </c>
      <c r="W154" s="39">
        <v>3.5703999999999998</v>
      </c>
      <c r="X154" s="39">
        <v>0</v>
      </c>
      <c r="Y154" s="39">
        <v>0</v>
      </c>
      <c r="Z154" s="39">
        <v>5.5</v>
      </c>
      <c r="AA154" s="39">
        <v>0</v>
      </c>
      <c r="AB154" s="39">
        <v>5.5</v>
      </c>
      <c r="AC154" s="39">
        <v>5.5</v>
      </c>
      <c r="AD154" s="39">
        <v>0</v>
      </c>
      <c r="AE154" s="39">
        <v>0</v>
      </c>
    </row>
    <row r="155" spans="1:31" hidden="1" outlineLevel="1" collapsed="1">
      <c r="A155" s="9">
        <v>44927</v>
      </c>
      <c r="B155" s="39">
        <v>16.6373</v>
      </c>
      <c r="C155" s="39">
        <v>21.6754</v>
      </c>
      <c r="D155" s="39">
        <v>14.741400000000001</v>
      </c>
      <c r="E155" s="39">
        <v>13.832100000000001</v>
      </c>
      <c r="F155" s="39">
        <v>15.4916</v>
      </c>
      <c r="G155" s="39">
        <v>0</v>
      </c>
      <c r="H155" s="39">
        <v>17.744199999999999</v>
      </c>
      <c r="I155" s="39">
        <v>21.6754</v>
      </c>
      <c r="J155" s="39">
        <v>16.032</v>
      </c>
      <c r="K155" s="39">
        <v>16.969000000000001</v>
      </c>
      <c r="L155" s="39">
        <v>15.4916</v>
      </c>
      <c r="M155" s="39">
        <v>0</v>
      </c>
      <c r="N155" s="39">
        <v>6.5450999999999997</v>
      </c>
      <c r="O155" s="39">
        <v>0</v>
      </c>
      <c r="P155" s="39">
        <v>6.5450999999999997</v>
      </c>
      <c r="Q155" s="39">
        <v>6.5450999999999997</v>
      </c>
      <c r="R155" s="39" t="s">
        <v>268</v>
      </c>
      <c r="S155" s="39" t="s">
        <v>268</v>
      </c>
      <c r="T155" s="39">
        <v>6.5450999999999997</v>
      </c>
      <c r="U155" s="39">
        <v>0</v>
      </c>
      <c r="V155" s="39">
        <v>6.5450999999999997</v>
      </c>
      <c r="W155" s="39">
        <v>6.5450999999999997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</row>
    <row r="156" spans="1:31" hidden="1" outlineLevel="1" collapsed="1">
      <c r="A156" s="9">
        <v>44958</v>
      </c>
      <c r="B156" s="39">
        <v>12.9129</v>
      </c>
      <c r="C156" s="39">
        <v>21.453900000000001</v>
      </c>
      <c r="D156" s="39">
        <v>11.1342</v>
      </c>
      <c r="E156" s="39">
        <v>10.419499999999999</v>
      </c>
      <c r="F156" s="39">
        <v>16.977900000000002</v>
      </c>
      <c r="G156" s="39">
        <v>0</v>
      </c>
      <c r="H156" s="39">
        <v>20.536999999999999</v>
      </c>
      <c r="I156" s="39">
        <v>21.453900000000001</v>
      </c>
      <c r="J156" s="39">
        <v>19.890799999999999</v>
      </c>
      <c r="K156" s="39">
        <v>20.490500000000001</v>
      </c>
      <c r="L156" s="39">
        <v>18.637</v>
      </c>
      <c r="M156" s="39">
        <v>0</v>
      </c>
      <c r="N156" s="39">
        <v>7.4621000000000004</v>
      </c>
      <c r="O156" s="39">
        <v>0</v>
      </c>
      <c r="P156" s="39">
        <v>7.4621000000000004</v>
      </c>
      <c r="Q156" s="39">
        <v>7.5075000000000003</v>
      </c>
      <c r="R156" s="39">
        <v>5.1191000000000004</v>
      </c>
      <c r="S156" s="39" t="s">
        <v>268</v>
      </c>
      <c r="T156" s="39">
        <v>7.5075000000000003</v>
      </c>
      <c r="U156" s="39">
        <v>0</v>
      </c>
      <c r="V156" s="39">
        <v>7.5075000000000003</v>
      </c>
      <c r="W156" s="39">
        <v>7.5075000000000003</v>
      </c>
      <c r="X156" s="39">
        <v>0</v>
      </c>
      <c r="Y156" s="39">
        <v>0</v>
      </c>
      <c r="Z156" s="39">
        <v>5.1191000000000004</v>
      </c>
      <c r="AA156" s="39">
        <v>0</v>
      </c>
      <c r="AB156" s="39">
        <v>5.1191000000000004</v>
      </c>
      <c r="AC156" s="39">
        <v>0</v>
      </c>
      <c r="AD156" s="39">
        <v>5.1191000000000004</v>
      </c>
      <c r="AE156" s="39">
        <v>0</v>
      </c>
    </row>
    <row r="157" spans="1:31" hidden="1" outlineLevel="1" collapsed="1">
      <c r="A157" s="9">
        <v>44986</v>
      </c>
      <c r="B157" s="39">
        <v>13.887499999999999</v>
      </c>
      <c r="C157" s="39">
        <v>21.4559</v>
      </c>
      <c r="D157" s="39">
        <v>11.9765</v>
      </c>
      <c r="E157" s="39">
        <v>9.9288000000000007</v>
      </c>
      <c r="F157" s="39">
        <v>18.441099999999999</v>
      </c>
      <c r="G157" s="39">
        <v>0</v>
      </c>
      <c r="H157" s="39">
        <v>20.403600000000001</v>
      </c>
      <c r="I157" s="39">
        <v>21.4559</v>
      </c>
      <c r="J157" s="39">
        <v>19.712700000000002</v>
      </c>
      <c r="K157" s="39">
        <v>21.8371</v>
      </c>
      <c r="L157" s="39">
        <v>18.441099999999999</v>
      </c>
      <c r="M157" s="39">
        <v>0</v>
      </c>
      <c r="N157" s="39">
        <v>7.1429999999999998</v>
      </c>
      <c r="O157" s="39">
        <v>0</v>
      </c>
      <c r="P157" s="39">
        <v>7.1429999999999998</v>
      </c>
      <c r="Q157" s="39">
        <v>7.1429999999999998</v>
      </c>
      <c r="R157" s="39" t="s">
        <v>268</v>
      </c>
      <c r="S157" s="39" t="s">
        <v>268</v>
      </c>
      <c r="T157" s="39">
        <v>7.1429999999999998</v>
      </c>
      <c r="U157" s="39">
        <v>0</v>
      </c>
      <c r="V157" s="39">
        <v>7.1429999999999998</v>
      </c>
      <c r="W157" s="39">
        <v>7.1429999999999998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</row>
    <row r="158" spans="1:31" hidden="1" outlineLevel="1" collapsed="1">
      <c r="A158" s="9">
        <v>45017</v>
      </c>
      <c r="B158" s="39">
        <v>17.617799999999999</v>
      </c>
      <c r="C158" s="39">
        <v>22.228100000000001</v>
      </c>
      <c r="D158" s="39">
        <v>16.8643</v>
      </c>
      <c r="E158" s="39">
        <v>14.4221</v>
      </c>
      <c r="F158" s="39">
        <v>19.284700000000001</v>
      </c>
      <c r="G158" s="39">
        <v>0</v>
      </c>
      <c r="H158" s="39">
        <v>19.473500000000001</v>
      </c>
      <c r="I158" s="39">
        <v>22.228100000000001</v>
      </c>
      <c r="J158" s="39">
        <v>18.923500000000001</v>
      </c>
      <c r="K158" s="39">
        <v>18.349799999999998</v>
      </c>
      <c r="L158" s="39">
        <v>19.284700000000001</v>
      </c>
      <c r="M158" s="39">
        <v>0</v>
      </c>
      <c r="N158" s="39">
        <v>7.5777999999999999</v>
      </c>
      <c r="O158" s="39">
        <v>0</v>
      </c>
      <c r="P158" s="39">
        <v>7.5777999999999999</v>
      </c>
      <c r="Q158" s="39">
        <v>7.5777999999999999</v>
      </c>
      <c r="R158" s="39" t="s">
        <v>268</v>
      </c>
      <c r="S158" s="39" t="s">
        <v>268</v>
      </c>
      <c r="T158" s="39">
        <v>7.6387</v>
      </c>
      <c r="U158" s="39">
        <v>0</v>
      </c>
      <c r="V158" s="39">
        <v>7.6387</v>
      </c>
      <c r="W158" s="39">
        <v>7.6387</v>
      </c>
      <c r="X158" s="39">
        <v>0</v>
      </c>
      <c r="Y158" s="39">
        <v>0</v>
      </c>
      <c r="Z158" s="39">
        <v>2.5099999999999998</v>
      </c>
      <c r="AA158" s="39">
        <v>0</v>
      </c>
      <c r="AB158" s="39">
        <v>2.5099999999999998</v>
      </c>
      <c r="AC158" s="39">
        <v>2.5099999999999998</v>
      </c>
      <c r="AD158" s="39">
        <v>0</v>
      </c>
      <c r="AE158" s="39">
        <v>0</v>
      </c>
    </row>
    <row r="159" spans="1:31" hidden="1" outlineLevel="1" collapsed="1">
      <c r="A159" s="9">
        <v>45047</v>
      </c>
      <c r="B159" s="39">
        <v>16.482500000000002</v>
      </c>
      <c r="C159" s="39">
        <v>22.466999999999999</v>
      </c>
      <c r="D159" s="39">
        <v>14.986800000000001</v>
      </c>
      <c r="E159" s="39">
        <v>13.1846</v>
      </c>
      <c r="F159" s="39">
        <v>20.7773</v>
      </c>
      <c r="G159" s="39">
        <v>0</v>
      </c>
      <c r="H159" s="39">
        <v>21.3034</v>
      </c>
      <c r="I159" s="39">
        <v>22.466999999999999</v>
      </c>
      <c r="J159" s="39">
        <v>20.7944</v>
      </c>
      <c r="K159" s="39">
        <v>20.8066</v>
      </c>
      <c r="L159" s="39">
        <v>20.7773</v>
      </c>
      <c r="M159" s="39">
        <v>0</v>
      </c>
      <c r="N159" s="39">
        <v>7.2466999999999997</v>
      </c>
      <c r="O159" s="39">
        <v>0</v>
      </c>
      <c r="P159" s="39">
        <v>7.2466999999999997</v>
      </c>
      <c r="Q159" s="39">
        <v>7.2466999999999997</v>
      </c>
      <c r="R159" s="39" t="s">
        <v>268</v>
      </c>
      <c r="S159" s="39" t="s">
        <v>268</v>
      </c>
      <c r="T159" s="39">
        <v>7.2831000000000001</v>
      </c>
      <c r="U159" s="39">
        <v>0</v>
      </c>
      <c r="V159" s="39">
        <v>7.2831000000000001</v>
      </c>
      <c r="W159" s="39">
        <v>7.2831000000000001</v>
      </c>
      <c r="X159" s="39">
        <v>0</v>
      </c>
      <c r="Y159" s="39">
        <v>0</v>
      </c>
      <c r="Z159" s="39">
        <v>2.5099999999999998</v>
      </c>
      <c r="AA159" s="39">
        <v>0</v>
      </c>
      <c r="AB159" s="39">
        <v>2.5099999999999998</v>
      </c>
      <c r="AC159" s="39">
        <v>2.5099999999999998</v>
      </c>
      <c r="AD159" s="39">
        <v>0</v>
      </c>
      <c r="AE159" s="39">
        <v>0</v>
      </c>
    </row>
    <row r="160" spans="1:31" hidden="1" outlineLevel="1" collapsed="1">
      <c r="A160" s="9">
        <v>45078</v>
      </c>
      <c r="B160" s="39">
        <v>20.2803</v>
      </c>
      <c r="C160" s="39">
        <v>22.22</v>
      </c>
      <c r="D160" s="39">
        <v>19.497199999999999</v>
      </c>
      <c r="E160" s="39">
        <v>18.923200000000001</v>
      </c>
      <c r="F160" s="39">
        <v>20.1556</v>
      </c>
      <c r="G160" s="39">
        <v>0</v>
      </c>
      <c r="H160" s="39">
        <v>21.065899999999999</v>
      </c>
      <c r="I160" s="39">
        <v>22.22</v>
      </c>
      <c r="J160" s="39">
        <v>20.558399999999999</v>
      </c>
      <c r="K160" s="39">
        <v>20.972799999999999</v>
      </c>
      <c r="L160" s="39">
        <v>20.1556</v>
      </c>
      <c r="M160" s="39">
        <v>0</v>
      </c>
      <c r="N160" s="39">
        <v>7.5782999999999996</v>
      </c>
      <c r="O160" s="39">
        <v>0</v>
      </c>
      <c r="P160" s="39">
        <v>7.5782999999999996</v>
      </c>
      <c r="Q160" s="39">
        <v>7.5782999999999996</v>
      </c>
      <c r="R160" s="39" t="s">
        <v>268</v>
      </c>
      <c r="S160" s="39" t="s">
        <v>268</v>
      </c>
      <c r="T160" s="39">
        <v>7.5782999999999996</v>
      </c>
      <c r="U160" s="39">
        <v>0</v>
      </c>
      <c r="V160" s="39">
        <v>7.5782999999999996</v>
      </c>
      <c r="W160" s="39">
        <v>7.5782999999999996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</row>
    <row r="161" spans="1:31" hidden="1" outlineLevel="1" collapsed="1">
      <c r="A161" s="9">
        <v>45108</v>
      </c>
      <c r="B161" s="39">
        <v>19.009699999999999</v>
      </c>
      <c r="C161" s="39">
        <v>21.435199999999998</v>
      </c>
      <c r="D161" s="39">
        <v>18.414999999999999</v>
      </c>
      <c r="E161" s="39">
        <v>17.0474</v>
      </c>
      <c r="F161" s="39">
        <v>19.935600000000001</v>
      </c>
      <c r="G161" s="39">
        <v>0</v>
      </c>
      <c r="H161" s="39">
        <v>20.2104</v>
      </c>
      <c r="I161" s="39">
        <v>21.435199999999998</v>
      </c>
      <c r="J161" s="39">
        <v>19.875800000000002</v>
      </c>
      <c r="K161" s="39">
        <v>19.808900000000001</v>
      </c>
      <c r="L161" s="39">
        <v>19.935600000000001</v>
      </c>
      <c r="M161" s="39">
        <v>0</v>
      </c>
      <c r="N161" s="39">
        <v>5.6524000000000001</v>
      </c>
      <c r="O161" s="39">
        <v>0</v>
      </c>
      <c r="P161" s="39">
        <v>5.6524000000000001</v>
      </c>
      <c r="Q161" s="39">
        <v>5.6524000000000001</v>
      </c>
      <c r="R161" s="39" t="s">
        <v>268</v>
      </c>
      <c r="S161" s="39" t="s">
        <v>268</v>
      </c>
      <c r="T161" s="39">
        <v>5.7229999999999999</v>
      </c>
      <c r="U161" s="39">
        <v>0</v>
      </c>
      <c r="V161" s="39">
        <v>5.7229999999999999</v>
      </c>
      <c r="W161" s="39">
        <v>5.7229999999999999</v>
      </c>
      <c r="X161" s="39">
        <v>0</v>
      </c>
      <c r="Y161" s="39">
        <v>0</v>
      </c>
      <c r="Z161" s="39">
        <v>2.5099999999999998</v>
      </c>
      <c r="AA161" s="39">
        <v>0</v>
      </c>
      <c r="AB161" s="39">
        <v>2.5099999999999998</v>
      </c>
      <c r="AC161" s="39">
        <v>2.5099999999999998</v>
      </c>
      <c r="AD161" s="39">
        <v>0</v>
      </c>
      <c r="AE161" s="39">
        <v>0</v>
      </c>
    </row>
    <row r="162" spans="1:31" hidden="1" outlineLevel="1" collapsed="1">
      <c r="A162" s="9">
        <v>45139</v>
      </c>
      <c r="B162" s="39">
        <v>18.1508</v>
      </c>
      <c r="C162" s="39">
        <v>21.4514</v>
      </c>
      <c r="D162" s="39">
        <v>17.144500000000001</v>
      </c>
      <c r="E162" s="39">
        <v>16.315300000000001</v>
      </c>
      <c r="F162" s="39">
        <v>19.194099999999999</v>
      </c>
      <c r="G162" s="39">
        <v>0</v>
      </c>
      <c r="H162" s="39">
        <v>21.243200000000002</v>
      </c>
      <c r="I162" s="39">
        <v>21.4514</v>
      </c>
      <c r="J162" s="39">
        <v>21.1568</v>
      </c>
      <c r="K162" s="39">
        <v>20.947099999999999</v>
      </c>
      <c r="L162" s="39">
        <v>21.5975</v>
      </c>
      <c r="M162" s="39">
        <v>0</v>
      </c>
      <c r="N162" s="39">
        <v>6.0601000000000003</v>
      </c>
      <c r="O162" s="39">
        <v>0</v>
      </c>
      <c r="P162" s="39">
        <v>6.0601000000000003</v>
      </c>
      <c r="Q162" s="39">
        <v>5.5724</v>
      </c>
      <c r="R162" s="39">
        <v>8.1</v>
      </c>
      <c r="S162" s="39" t="s">
        <v>268</v>
      </c>
      <c r="T162" s="39">
        <v>6.0601000000000003</v>
      </c>
      <c r="U162" s="39">
        <v>0</v>
      </c>
      <c r="V162" s="39">
        <v>6.0601000000000003</v>
      </c>
      <c r="W162" s="39">
        <v>5.5724</v>
      </c>
      <c r="X162" s="39">
        <v>8.1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</row>
    <row r="163" spans="1:31" hidden="1" outlineLevel="1" collapsed="1">
      <c r="A163" s="9">
        <v>45170</v>
      </c>
      <c r="B163" s="39">
        <v>17.135000000000002</v>
      </c>
      <c r="C163" s="39">
        <v>20.810099999999998</v>
      </c>
      <c r="D163" s="39">
        <v>16.245100000000001</v>
      </c>
      <c r="E163" s="39">
        <v>13.1313</v>
      </c>
      <c r="F163" s="39">
        <v>20.0152</v>
      </c>
      <c r="G163" s="39">
        <v>0</v>
      </c>
      <c r="H163" s="39">
        <v>20.322600000000001</v>
      </c>
      <c r="I163" s="39">
        <v>20.810099999999998</v>
      </c>
      <c r="J163" s="39">
        <v>20.156300000000002</v>
      </c>
      <c r="K163" s="39">
        <v>20.404399999999999</v>
      </c>
      <c r="L163" s="39">
        <v>20.0152</v>
      </c>
      <c r="M163" s="39">
        <v>0</v>
      </c>
      <c r="N163" s="39">
        <v>6.6836000000000002</v>
      </c>
      <c r="O163" s="39">
        <v>0</v>
      </c>
      <c r="P163" s="39">
        <v>6.6836000000000002</v>
      </c>
      <c r="Q163" s="39">
        <v>6.6836000000000002</v>
      </c>
      <c r="R163" s="39" t="s">
        <v>268</v>
      </c>
      <c r="S163" s="39" t="s">
        <v>268</v>
      </c>
      <c r="T163" s="39">
        <v>6.6836000000000002</v>
      </c>
      <c r="U163" s="39">
        <v>0</v>
      </c>
      <c r="V163" s="39">
        <v>6.6836000000000002</v>
      </c>
      <c r="W163" s="39">
        <v>6.6836000000000002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</row>
    <row r="164" spans="1:31" hidden="1" outlineLevel="1" collapsed="1">
      <c r="A164" s="9">
        <v>45200</v>
      </c>
      <c r="B164" s="39">
        <v>20.145900000000001</v>
      </c>
      <c r="C164" s="39">
        <v>21.856300000000001</v>
      </c>
      <c r="D164" s="39">
        <v>19.8171</v>
      </c>
      <c r="E164" s="39">
        <v>18.973800000000001</v>
      </c>
      <c r="F164" s="39">
        <v>20.499600000000001</v>
      </c>
      <c r="G164" s="39">
        <v>2.5099999999999998</v>
      </c>
      <c r="H164" s="39">
        <v>21.057300000000001</v>
      </c>
      <c r="I164" s="39">
        <v>21.856300000000001</v>
      </c>
      <c r="J164" s="39">
        <v>20.890999999999998</v>
      </c>
      <c r="K164" s="39">
        <v>20.590199999999999</v>
      </c>
      <c r="L164" s="39">
        <v>21.113600000000002</v>
      </c>
      <c r="M164" s="39">
        <v>0</v>
      </c>
      <c r="N164" s="39">
        <v>6.8579999999999997</v>
      </c>
      <c r="O164" s="39">
        <v>0</v>
      </c>
      <c r="P164" s="39">
        <v>6.8579999999999997</v>
      </c>
      <c r="Q164" s="39">
        <v>6.6223000000000001</v>
      </c>
      <c r="R164" s="39">
        <v>7.3920000000000003</v>
      </c>
      <c r="S164" s="39">
        <v>2.5099999999999998</v>
      </c>
      <c r="T164" s="39">
        <v>6.8579999999999997</v>
      </c>
      <c r="U164" s="39">
        <v>0</v>
      </c>
      <c r="V164" s="39">
        <v>6.8579999999999997</v>
      </c>
      <c r="W164" s="39">
        <v>6.6223000000000001</v>
      </c>
      <c r="X164" s="39">
        <v>7.3920000000000003</v>
      </c>
      <c r="Y164" s="39">
        <v>2.5099999999999998</v>
      </c>
      <c r="Z164" s="39">
        <v>0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</row>
    <row r="165" spans="1:31" hidden="1" outlineLevel="1" collapsed="1">
      <c r="A165" s="9">
        <v>45231</v>
      </c>
      <c r="B165" s="39">
        <v>19.864999999999998</v>
      </c>
      <c r="C165" s="39">
        <v>21.2697</v>
      </c>
      <c r="D165" s="39">
        <v>19.353000000000002</v>
      </c>
      <c r="E165" s="39">
        <v>18.6204</v>
      </c>
      <c r="F165" s="39">
        <v>21.696899999999999</v>
      </c>
      <c r="G165" s="39">
        <v>0</v>
      </c>
      <c r="H165" s="39">
        <v>20.8123</v>
      </c>
      <c r="I165" s="39">
        <v>21.2697</v>
      </c>
      <c r="J165" s="39">
        <v>20.628900000000002</v>
      </c>
      <c r="K165" s="39">
        <v>20.178699999999999</v>
      </c>
      <c r="L165" s="39">
        <v>21.917999999999999</v>
      </c>
      <c r="M165" s="39">
        <v>0</v>
      </c>
      <c r="N165" s="39">
        <v>6.5369000000000002</v>
      </c>
      <c r="O165" s="39">
        <v>0</v>
      </c>
      <c r="P165" s="39">
        <v>6.5369000000000002</v>
      </c>
      <c r="Q165" s="39">
        <v>6.6612999999999998</v>
      </c>
      <c r="R165" s="39">
        <v>2.5099999999999998</v>
      </c>
      <c r="S165" s="39" t="s">
        <v>268</v>
      </c>
      <c r="T165" s="39">
        <v>6.6986999999999997</v>
      </c>
      <c r="U165" s="39">
        <v>0</v>
      </c>
      <c r="V165" s="39">
        <v>6.6986999999999997</v>
      </c>
      <c r="W165" s="39">
        <v>6.6986999999999997</v>
      </c>
      <c r="X165" s="39">
        <v>0</v>
      </c>
      <c r="Y165" s="39">
        <v>0</v>
      </c>
      <c r="Z165" s="39">
        <v>2.5099999999999998</v>
      </c>
      <c r="AA165" s="39">
        <v>0</v>
      </c>
      <c r="AB165" s="39">
        <v>2.5099999999999998</v>
      </c>
      <c r="AC165" s="39">
        <v>2.5099999999999998</v>
      </c>
      <c r="AD165" s="39">
        <v>2.5099999999999998</v>
      </c>
      <c r="AE165" s="39">
        <v>0</v>
      </c>
    </row>
    <row r="166" spans="1:31" hidden="1" outlineLevel="1" collapsed="1">
      <c r="A166" s="9">
        <v>45261</v>
      </c>
      <c r="B166" s="39">
        <v>19.999400000000001</v>
      </c>
      <c r="C166" s="39">
        <v>21.2</v>
      </c>
      <c r="D166" s="39">
        <v>19.590299999999999</v>
      </c>
      <c r="E166" s="39">
        <v>19.616800000000001</v>
      </c>
      <c r="F166" s="39">
        <v>19.5121</v>
      </c>
      <c r="G166" s="39">
        <v>0</v>
      </c>
      <c r="H166" s="39">
        <v>20.555</v>
      </c>
      <c r="I166" s="39">
        <v>21.2</v>
      </c>
      <c r="J166" s="39">
        <v>20.322500000000002</v>
      </c>
      <c r="K166" s="39">
        <v>20.488800000000001</v>
      </c>
      <c r="L166" s="39">
        <v>19.848500000000001</v>
      </c>
      <c r="M166" s="39">
        <v>0</v>
      </c>
      <c r="N166" s="39">
        <v>6.9044999999999996</v>
      </c>
      <c r="O166" s="39">
        <v>0</v>
      </c>
      <c r="P166" s="39">
        <v>6.9044999999999996</v>
      </c>
      <c r="Q166" s="39">
        <v>6.5759999999999996</v>
      </c>
      <c r="R166" s="39">
        <v>8.8836999999999993</v>
      </c>
      <c r="S166" s="39" t="s">
        <v>268</v>
      </c>
      <c r="T166" s="39">
        <v>6.6853999999999996</v>
      </c>
      <c r="U166" s="39">
        <v>0</v>
      </c>
      <c r="V166" s="39">
        <v>6.6853999999999996</v>
      </c>
      <c r="W166" s="39">
        <v>6.6928999999999998</v>
      </c>
      <c r="X166" s="39">
        <v>2.5099999999999998</v>
      </c>
      <c r="Y166" s="39">
        <v>0</v>
      </c>
      <c r="Z166" s="39">
        <v>8.0144000000000002</v>
      </c>
      <c r="AA166" s="39">
        <v>0</v>
      </c>
      <c r="AB166" s="39">
        <v>8.0144000000000002</v>
      </c>
      <c r="AC166" s="39">
        <v>2.5099999999999998</v>
      </c>
      <c r="AD166" s="39">
        <v>8.9510000000000005</v>
      </c>
      <c r="AE166" s="39">
        <v>0</v>
      </c>
    </row>
    <row r="167" spans="1:31" hidden="1" outlineLevel="1" collapsed="1">
      <c r="A167" s="9">
        <v>45292</v>
      </c>
      <c r="B167" s="39">
        <v>19.910299999999999</v>
      </c>
      <c r="C167" s="39">
        <v>20.028400000000001</v>
      </c>
      <c r="D167" s="39">
        <v>19.8992</v>
      </c>
      <c r="E167" s="39">
        <v>19.02</v>
      </c>
      <c r="F167" s="39">
        <v>21.333100000000002</v>
      </c>
      <c r="G167" s="39">
        <v>0</v>
      </c>
      <c r="H167" s="39">
        <v>20.521799999999999</v>
      </c>
      <c r="I167" s="39">
        <v>20.028400000000001</v>
      </c>
      <c r="J167" s="39">
        <v>20.570499999999999</v>
      </c>
      <c r="K167" s="39">
        <v>19.998200000000001</v>
      </c>
      <c r="L167" s="39">
        <v>21.442599999999999</v>
      </c>
      <c r="M167" s="39">
        <v>0</v>
      </c>
      <c r="N167" s="39">
        <v>6.8249000000000004</v>
      </c>
      <c r="O167" s="39">
        <v>0</v>
      </c>
      <c r="P167" s="39">
        <v>6.8249000000000004</v>
      </c>
      <c r="Q167" s="39">
        <v>6.6986999999999997</v>
      </c>
      <c r="R167" s="39">
        <v>8.6011000000000006</v>
      </c>
      <c r="S167" s="39" t="s">
        <v>268</v>
      </c>
      <c r="T167" s="39">
        <v>6.6825999999999999</v>
      </c>
      <c r="U167" s="39">
        <v>0</v>
      </c>
      <c r="V167" s="39">
        <v>6.6825999999999999</v>
      </c>
      <c r="W167" s="39">
        <v>6.6986999999999997</v>
      </c>
      <c r="X167" s="39">
        <v>2.5099999999999998</v>
      </c>
      <c r="Y167" s="39">
        <v>0</v>
      </c>
      <c r="Z167" s="39">
        <v>8.9510000000000005</v>
      </c>
      <c r="AA167" s="39">
        <v>0</v>
      </c>
      <c r="AB167" s="39">
        <v>8.9510000000000005</v>
      </c>
      <c r="AC167" s="39">
        <v>0</v>
      </c>
      <c r="AD167" s="39">
        <v>8.9510000000000005</v>
      </c>
      <c r="AE167" s="39">
        <v>0</v>
      </c>
    </row>
    <row r="168" spans="1:31" hidden="1" outlineLevel="1" collapsed="1">
      <c r="A168" s="9">
        <v>45323</v>
      </c>
      <c r="B168" s="39">
        <v>19.3292</v>
      </c>
      <c r="C168" s="39">
        <v>19.998799999999999</v>
      </c>
      <c r="D168" s="39">
        <v>19.236000000000001</v>
      </c>
      <c r="E168" s="39">
        <v>16.482399999999998</v>
      </c>
      <c r="F168" s="39">
        <v>22.555700000000002</v>
      </c>
      <c r="G168" s="39">
        <v>2.5099999999999998</v>
      </c>
      <c r="H168" s="39">
        <v>20.9254</v>
      </c>
      <c r="I168" s="39">
        <v>19.998799999999999</v>
      </c>
      <c r="J168" s="39">
        <v>21.0733</v>
      </c>
      <c r="K168" s="39">
        <v>19.436499999999999</v>
      </c>
      <c r="L168" s="39">
        <v>22.5868</v>
      </c>
      <c r="M168" s="39">
        <v>0</v>
      </c>
      <c r="N168" s="39">
        <v>6.6657999999999999</v>
      </c>
      <c r="O168" s="39">
        <v>0</v>
      </c>
      <c r="P168" s="39">
        <v>6.6657999999999999</v>
      </c>
      <c r="Q168" s="39">
        <v>6.6980000000000004</v>
      </c>
      <c r="R168" s="39">
        <v>2.5099999999999998</v>
      </c>
      <c r="S168" s="39">
        <v>2.5099999999999998</v>
      </c>
      <c r="T168" s="39">
        <v>6.6657999999999999</v>
      </c>
      <c r="U168" s="39">
        <v>0</v>
      </c>
      <c r="V168" s="39">
        <v>6.6657999999999999</v>
      </c>
      <c r="W168" s="39">
        <v>6.6980000000000004</v>
      </c>
      <c r="X168" s="39">
        <v>2.5099999999999998</v>
      </c>
      <c r="Y168" s="39">
        <v>2.5099999999999998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</row>
    <row r="169" spans="1:31" hidden="1" outlineLevel="1" collapsed="1">
      <c r="A169" s="9">
        <v>45352</v>
      </c>
      <c r="B169" s="39">
        <v>18.377099999999999</v>
      </c>
      <c r="C169" s="39">
        <v>20.0108</v>
      </c>
      <c r="D169" s="39">
        <v>18.194400000000002</v>
      </c>
      <c r="E169" s="39">
        <v>15.3369</v>
      </c>
      <c r="F169" s="39">
        <v>22.1751</v>
      </c>
      <c r="G169" s="39">
        <v>0</v>
      </c>
      <c r="H169" s="39">
        <v>19.9072</v>
      </c>
      <c r="I169" s="39">
        <v>20.0108</v>
      </c>
      <c r="J169" s="39">
        <v>19.893899999999999</v>
      </c>
      <c r="K169" s="39">
        <v>17.770499999999998</v>
      </c>
      <c r="L169" s="39">
        <v>22.2074</v>
      </c>
      <c r="M169" s="39">
        <v>0</v>
      </c>
      <c r="N169" s="39">
        <v>6.7153999999999998</v>
      </c>
      <c r="O169" s="39">
        <v>0</v>
      </c>
      <c r="P169" s="39">
        <v>6.7153999999999998</v>
      </c>
      <c r="Q169" s="39">
        <v>6.6980000000000004</v>
      </c>
      <c r="R169" s="39">
        <v>8.9049999999999994</v>
      </c>
      <c r="S169" s="39" t="s">
        <v>268</v>
      </c>
      <c r="T169" s="39">
        <v>6.6980000000000004</v>
      </c>
      <c r="U169" s="39">
        <v>0</v>
      </c>
      <c r="V169" s="39">
        <v>6.6980000000000004</v>
      </c>
      <c r="W169" s="39">
        <v>6.6980000000000004</v>
      </c>
      <c r="X169" s="39">
        <v>0</v>
      </c>
      <c r="Y169" s="39">
        <v>0</v>
      </c>
      <c r="Z169" s="39">
        <v>8.9049999999999994</v>
      </c>
      <c r="AA169" s="39">
        <v>0</v>
      </c>
      <c r="AB169" s="39">
        <v>8.9049999999999994</v>
      </c>
      <c r="AC169" s="39">
        <v>0</v>
      </c>
      <c r="AD169" s="39">
        <v>8.9049999999999994</v>
      </c>
      <c r="AE169" s="39">
        <v>0</v>
      </c>
    </row>
    <row r="170" spans="1:31" hidden="1" outlineLevel="1" collapsed="1">
      <c r="A170" s="9">
        <v>45383</v>
      </c>
      <c r="B170" s="39">
        <v>19.936399999999999</v>
      </c>
      <c r="C170" s="39">
        <v>18.027899999999999</v>
      </c>
      <c r="D170" s="39">
        <v>20.04</v>
      </c>
      <c r="E170" s="39">
        <v>17.225000000000001</v>
      </c>
      <c r="F170" s="39">
        <v>22.4026</v>
      </c>
      <c r="G170" s="39">
        <v>2.5099999999999998</v>
      </c>
      <c r="H170" s="39">
        <v>20.835100000000001</v>
      </c>
      <c r="I170" s="39">
        <v>18.027899999999999</v>
      </c>
      <c r="J170" s="39">
        <v>20.9983</v>
      </c>
      <c r="K170" s="39">
        <v>19.005199999999999</v>
      </c>
      <c r="L170" s="39">
        <v>22.4239</v>
      </c>
      <c r="M170" s="39">
        <v>0</v>
      </c>
      <c r="N170" s="39">
        <v>6.5006000000000004</v>
      </c>
      <c r="O170" s="39">
        <v>0</v>
      </c>
      <c r="P170" s="39">
        <v>6.5006000000000004</v>
      </c>
      <c r="Q170" s="39">
        <v>6.5444000000000004</v>
      </c>
      <c r="R170" s="39">
        <v>5.3011999999999997</v>
      </c>
      <c r="S170" s="39">
        <v>2.5099999999999998</v>
      </c>
      <c r="T170" s="39">
        <v>6.5130999999999997</v>
      </c>
      <c r="U170" s="39">
        <v>0</v>
      </c>
      <c r="V170" s="39">
        <v>6.5130999999999997</v>
      </c>
      <c r="W170" s="39">
        <v>6.5444000000000004</v>
      </c>
      <c r="X170" s="39">
        <v>0</v>
      </c>
      <c r="Y170" s="39">
        <v>2.5099999999999998</v>
      </c>
      <c r="Z170" s="39">
        <v>5.3011999999999997</v>
      </c>
      <c r="AA170" s="39">
        <v>0</v>
      </c>
      <c r="AB170" s="39">
        <v>5.3011999999999997</v>
      </c>
      <c r="AC170" s="39">
        <v>0</v>
      </c>
      <c r="AD170" s="39">
        <v>5.3011999999999997</v>
      </c>
      <c r="AE170" s="39">
        <v>0</v>
      </c>
    </row>
    <row r="171" spans="1:31" hidden="1" outlineLevel="1" collapsed="1">
      <c r="A171" s="9">
        <v>45413</v>
      </c>
      <c r="B171" s="39">
        <v>17.6431</v>
      </c>
      <c r="C171" s="39">
        <v>19.863600000000002</v>
      </c>
      <c r="D171" s="39">
        <v>17.183299999999999</v>
      </c>
      <c r="E171" s="39">
        <v>14.8194</v>
      </c>
      <c r="F171" s="39">
        <v>21.266500000000001</v>
      </c>
      <c r="G171" s="39">
        <v>0</v>
      </c>
      <c r="H171" s="39">
        <v>20.024899999999999</v>
      </c>
      <c r="I171" s="39">
        <v>19.863600000000002</v>
      </c>
      <c r="J171" s="39">
        <v>20.067499999999999</v>
      </c>
      <c r="K171" s="39">
        <v>18.6524</v>
      </c>
      <c r="L171" s="39">
        <v>21.7699</v>
      </c>
      <c r="M171" s="39">
        <v>0</v>
      </c>
      <c r="N171" s="39">
        <v>6.7279</v>
      </c>
      <c r="O171" s="39">
        <v>0</v>
      </c>
      <c r="P171" s="39">
        <v>6.7279</v>
      </c>
      <c r="Q171" s="39">
        <v>6.83</v>
      </c>
      <c r="R171" s="39">
        <v>4.8</v>
      </c>
      <c r="S171" s="39" t="s">
        <v>268</v>
      </c>
      <c r="T171" s="39">
        <v>6.83</v>
      </c>
      <c r="U171" s="39">
        <v>0</v>
      </c>
      <c r="V171" s="39">
        <v>6.83</v>
      </c>
      <c r="W171" s="39">
        <v>6.83</v>
      </c>
      <c r="X171" s="39">
        <v>0</v>
      </c>
      <c r="Y171" s="39">
        <v>0</v>
      </c>
      <c r="Z171" s="39">
        <v>4.8</v>
      </c>
      <c r="AA171" s="39">
        <v>0</v>
      </c>
      <c r="AB171" s="39">
        <v>4.8</v>
      </c>
      <c r="AC171" s="39">
        <v>0</v>
      </c>
      <c r="AD171" s="39">
        <v>4.8</v>
      </c>
      <c r="AE171" s="39">
        <v>0</v>
      </c>
    </row>
    <row r="172" spans="1:31" hidden="1" outlineLevel="1" collapsed="1">
      <c r="A172" s="9">
        <v>45444</v>
      </c>
      <c r="B172" s="39">
        <v>11.7677</v>
      </c>
      <c r="C172" s="39">
        <v>20.520299999999999</v>
      </c>
      <c r="D172" s="39">
        <v>10.2842</v>
      </c>
      <c r="E172" s="39">
        <v>10.972899999999999</v>
      </c>
      <c r="F172" s="39">
        <v>9.7014999999999993</v>
      </c>
      <c r="G172" s="39">
        <v>0</v>
      </c>
      <c r="H172" s="39">
        <v>20.100999999999999</v>
      </c>
      <c r="I172" s="39">
        <v>20.520299999999999</v>
      </c>
      <c r="J172" s="39">
        <v>19.844999999999999</v>
      </c>
      <c r="K172" s="39">
        <v>18.7864</v>
      </c>
      <c r="L172" s="39">
        <v>21.1145</v>
      </c>
      <c r="M172" s="39">
        <v>0</v>
      </c>
      <c r="N172" s="39">
        <v>6.6081000000000003</v>
      </c>
      <c r="O172" s="39">
        <v>0</v>
      </c>
      <c r="P172" s="39">
        <v>6.6081000000000003</v>
      </c>
      <c r="Q172" s="39">
        <v>7.1167999999999996</v>
      </c>
      <c r="R172" s="39">
        <v>6.2324000000000002</v>
      </c>
      <c r="S172" s="39" t="s">
        <v>268</v>
      </c>
      <c r="T172" s="39">
        <v>6.6208</v>
      </c>
      <c r="U172" s="39">
        <v>0</v>
      </c>
      <c r="V172" s="39">
        <v>6.6208</v>
      </c>
      <c r="W172" s="39">
        <v>7.1167999999999996</v>
      </c>
      <c r="X172" s="39">
        <v>6.25</v>
      </c>
      <c r="Y172" s="39">
        <v>0</v>
      </c>
      <c r="Z172" s="39">
        <v>4.8</v>
      </c>
      <c r="AA172" s="39">
        <v>0</v>
      </c>
      <c r="AB172" s="39">
        <v>4.8</v>
      </c>
      <c r="AC172" s="39">
        <v>0</v>
      </c>
      <c r="AD172" s="39">
        <v>4.8</v>
      </c>
      <c r="AE172" s="39">
        <v>0</v>
      </c>
    </row>
    <row r="173" spans="1:31" hidden="1" outlineLevel="1" collapsed="1">
      <c r="A173" s="9">
        <v>45474</v>
      </c>
      <c r="B173" s="39">
        <v>17.237500000000001</v>
      </c>
      <c r="C173" s="39">
        <v>20.287099999999999</v>
      </c>
      <c r="D173" s="39">
        <v>17.014399999999998</v>
      </c>
      <c r="E173" s="39">
        <v>14.074299999999999</v>
      </c>
      <c r="F173" s="39">
        <v>18.863099999999999</v>
      </c>
      <c r="G173" s="39">
        <v>20.455300000000001</v>
      </c>
      <c r="H173" s="39">
        <v>20.6311</v>
      </c>
      <c r="I173" s="39">
        <v>20.287099999999999</v>
      </c>
      <c r="J173" s="39">
        <v>20.665099999999999</v>
      </c>
      <c r="K173" s="39">
        <v>18.707799999999999</v>
      </c>
      <c r="L173" s="39">
        <v>21.6065</v>
      </c>
      <c r="M173" s="39">
        <v>20.455300000000001</v>
      </c>
      <c r="N173" s="39">
        <v>6.5391000000000004</v>
      </c>
      <c r="O173" s="39">
        <v>0</v>
      </c>
      <c r="P173" s="39">
        <v>6.5391000000000004</v>
      </c>
      <c r="Q173" s="39">
        <v>6.7877000000000001</v>
      </c>
      <c r="R173" s="39">
        <v>6.1890999999999998</v>
      </c>
      <c r="S173" s="39" t="s">
        <v>268</v>
      </c>
      <c r="T173" s="39">
        <v>6.5698999999999996</v>
      </c>
      <c r="U173" s="39">
        <v>0</v>
      </c>
      <c r="V173" s="39">
        <v>6.5698999999999996</v>
      </c>
      <c r="W173" s="39">
        <v>6.7877000000000001</v>
      </c>
      <c r="X173" s="39">
        <v>6.25</v>
      </c>
      <c r="Y173" s="39">
        <v>0</v>
      </c>
      <c r="Z173" s="39">
        <v>4.8</v>
      </c>
      <c r="AA173" s="39">
        <v>0</v>
      </c>
      <c r="AB173" s="39">
        <v>4.8</v>
      </c>
      <c r="AC173" s="39">
        <v>0</v>
      </c>
      <c r="AD173" s="39">
        <v>4.8</v>
      </c>
      <c r="AE173" s="39">
        <v>0</v>
      </c>
    </row>
    <row r="174" spans="1:31" hidden="1" outlineLevel="1" collapsed="1">
      <c r="A174" s="9">
        <v>45505</v>
      </c>
      <c r="B174" s="39">
        <v>17.419699999999999</v>
      </c>
      <c r="C174" s="39">
        <v>19.789400000000001</v>
      </c>
      <c r="D174" s="39">
        <v>16.779299999999999</v>
      </c>
      <c r="E174" s="39">
        <v>16.252400000000002</v>
      </c>
      <c r="F174" s="39">
        <v>17.979800000000001</v>
      </c>
      <c r="G174" s="39">
        <v>19.188099999999999</v>
      </c>
      <c r="H174" s="39">
        <v>18.818200000000001</v>
      </c>
      <c r="I174" s="39">
        <v>19.789400000000001</v>
      </c>
      <c r="J174" s="39">
        <v>18.5123</v>
      </c>
      <c r="K174" s="39">
        <v>18.047000000000001</v>
      </c>
      <c r="L174" s="39">
        <v>19.633900000000001</v>
      </c>
      <c r="M174" s="39">
        <v>19.188099999999999</v>
      </c>
      <c r="N174" s="39">
        <v>6.3079999999999998</v>
      </c>
      <c r="O174" s="39">
        <v>0</v>
      </c>
      <c r="P174" s="39">
        <v>6.3079999999999998</v>
      </c>
      <c r="Q174" s="39">
        <v>6.5298999999999996</v>
      </c>
      <c r="R174" s="39">
        <v>5.5216000000000003</v>
      </c>
      <c r="S174" s="39" t="s">
        <v>268</v>
      </c>
      <c r="T174" s="39">
        <v>6.4954000000000001</v>
      </c>
      <c r="U174" s="39">
        <v>0</v>
      </c>
      <c r="V174" s="39">
        <v>6.4954000000000001</v>
      </c>
      <c r="W174" s="39">
        <v>6.5298999999999996</v>
      </c>
      <c r="X174" s="39">
        <v>6.25</v>
      </c>
      <c r="Y174" s="39">
        <v>0</v>
      </c>
      <c r="Z174" s="39">
        <v>4.8</v>
      </c>
      <c r="AA174" s="39">
        <v>0</v>
      </c>
      <c r="AB174" s="39">
        <v>4.8</v>
      </c>
      <c r="AC174" s="39">
        <v>0</v>
      </c>
      <c r="AD174" s="39">
        <v>4.8</v>
      </c>
      <c r="AE174" s="39">
        <v>0</v>
      </c>
    </row>
    <row r="175" spans="1:31" hidden="1" outlineLevel="1" collapsed="1">
      <c r="A175" s="9">
        <v>45536</v>
      </c>
      <c r="B175" s="39">
        <v>12.4907</v>
      </c>
      <c r="C175" s="39">
        <v>11.9216</v>
      </c>
      <c r="D175" s="39">
        <v>12.629</v>
      </c>
      <c r="E175" s="39">
        <v>16.4559</v>
      </c>
      <c r="F175" s="39">
        <v>10.6768</v>
      </c>
      <c r="G175" s="39">
        <v>14.0747</v>
      </c>
      <c r="H175" s="39">
        <v>16.059000000000001</v>
      </c>
      <c r="I175" s="39">
        <v>11.9216</v>
      </c>
      <c r="J175" s="39">
        <v>17.892099999999999</v>
      </c>
      <c r="K175" s="39">
        <v>16.826000000000001</v>
      </c>
      <c r="L175" s="39">
        <v>19.504200000000001</v>
      </c>
      <c r="M175" s="39">
        <v>14.0747</v>
      </c>
      <c r="N175" s="39">
        <v>6.2435999999999998</v>
      </c>
      <c r="O175" s="39">
        <v>0</v>
      </c>
      <c r="P175" s="39">
        <v>6.2435999999999998</v>
      </c>
      <c r="Q175" s="39">
        <v>6.7217000000000002</v>
      </c>
      <c r="R175" s="39">
        <v>6.2302</v>
      </c>
      <c r="S175" s="39" t="s">
        <v>268</v>
      </c>
      <c r="T175" s="39">
        <v>6.3666</v>
      </c>
      <c r="U175" s="39">
        <v>0</v>
      </c>
      <c r="V175" s="39">
        <v>6.3666</v>
      </c>
      <c r="W175" s="39">
        <v>6.7217000000000002</v>
      </c>
      <c r="X175" s="39">
        <v>6.3558000000000003</v>
      </c>
      <c r="Y175" s="39">
        <v>0</v>
      </c>
      <c r="Z175" s="39">
        <v>4.8</v>
      </c>
      <c r="AA175" s="39">
        <v>0</v>
      </c>
      <c r="AB175" s="39">
        <v>4.8</v>
      </c>
      <c r="AC175" s="39">
        <v>0</v>
      </c>
      <c r="AD175" s="39">
        <v>4.8</v>
      </c>
      <c r="AE175" s="39">
        <v>0</v>
      </c>
    </row>
    <row r="176" spans="1:31" hidden="1" outlineLevel="1" collapsed="1">
      <c r="A176" s="9">
        <v>45566</v>
      </c>
      <c r="B176" s="39">
        <v>14.689500000000001</v>
      </c>
      <c r="C176" s="39">
        <v>14.849299999999999</v>
      </c>
      <c r="D176" s="39">
        <v>14.665900000000001</v>
      </c>
      <c r="E176" s="39">
        <v>17.019400000000001</v>
      </c>
      <c r="F176" s="39">
        <v>13.230700000000001</v>
      </c>
      <c r="G176" s="39">
        <v>19.943000000000001</v>
      </c>
      <c r="H176" s="39">
        <v>18.391500000000001</v>
      </c>
      <c r="I176" s="39">
        <v>14.849299999999999</v>
      </c>
      <c r="J176" s="39">
        <v>19.205200000000001</v>
      </c>
      <c r="K176" s="39">
        <v>17.930700000000002</v>
      </c>
      <c r="L176" s="39">
        <v>20.593900000000001</v>
      </c>
      <c r="M176" s="39">
        <v>19.989999999999998</v>
      </c>
      <c r="N176" s="39">
        <v>6.4199000000000002</v>
      </c>
      <c r="O176" s="39">
        <v>0</v>
      </c>
      <c r="P176" s="39">
        <v>6.4199000000000002</v>
      </c>
      <c r="Q176" s="39">
        <v>6.7073999999999998</v>
      </c>
      <c r="R176" s="39">
        <v>6.3940999999999999</v>
      </c>
      <c r="S176" s="39">
        <v>2.5099999999999998</v>
      </c>
      <c r="T176" s="39">
        <v>6.4625000000000004</v>
      </c>
      <c r="U176" s="39">
        <v>0</v>
      </c>
      <c r="V176" s="39">
        <v>6.4625000000000004</v>
      </c>
      <c r="W176" s="39">
        <v>6.7073999999999998</v>
      </c>
      <c r="X176" s="39">
        <v>6.4398999999999997</v>
      </c>
      <c r="Y176" s="39">
        <v>2.5099999999999998</v>
      </c>
      <c r="Z176" s="39">
        <v>4.8</v>
      </c>
      <c r="AA176" s="39">
        <v>0</v>
      </c>
      <c r="AB176" s="39">
        <v>4.8</v>
      </c>
      <c r="AC176" s="39">
        <v>0</v>
      </c>
      <c r="AD176" s="39">
        <v>4.8</v>
      </c>
      <c r="AE176" s="39">
        <v>0</v>
      </c>
    </row>
    <row r="177" spans="1:31" collapsed="1">
      <c r="A177" s="9">
        <v>45597</v>
      </c>
      <c r="B177" s="39">
        <v>13.721299999999999</v>
      </c>
      <c r="C177" s="39">
        <v>18.391500000000001</v>
      </c>
      <c r="D177" s="39">
        <v>12.7979</v>
      </c>
      <c r="E177" s="39">
        <v>10.1906</v>
      </c>
      <c r="F177" s="39">
        <v>15.9895</v>
      </c>
      <c r="G177" s="39">
        <v>19.943999999999999</v>
      </c>
      <c r="H177" s="39">
        <v>18.1587</v>
      </c>
      <c r="I177" s="39">
        <v>18.391500000000001</v>
      </c>
      <c r="J177" s="39">
        <v>18.0761</v>
      </c>
      <c r="K177" s="39">
        <v>17.353400000000001</v>
      </c>
      <c r="L177" s="39">
        <v>18.4727</v>
      </c>
      <c r="M177" s="39">
        <v>19.943999999999999</v>
      </c>
      <c r="N177" s="39">
        <v>6.1479999999999997</v>
      </c>
      <c r="O177" s="39">
        <v>0</v>
      </c>
      <c r="P177" s="39">
        <v>6.1479999999999997</v>
      </c>
      <c r="Q177" s="39">
        <v>5.8982000000000001</v>
      </c>
      <c r="R177" s="39">
        <v>7.0640000000000001</v>
      </c>
      <c r="S177" s="39" t="s">
        <v>268</v>
      </c>
      <c r="T177" s="39">
        <v>6.1646999999999998</v>
      </c>
      <c r="U177" s="39">
        <v>0</v>
      </c>
      <c r="V177" s="39">
        <v>6.1646999999999998</v>
      </c>
      <c r="W177" s="39">
        <v>5.8982000000000001</v>
      </c>
      <c r="X177" s="39">
        <v>7.2009999999999996</v>
      </c>
      <c r="Y177" s="39">
        <v>0</v>
      </c>
      <c r="Z177" s="39">
        <v>4.8</v>
      </c>
      <c r="AA177" s="39">
        <v>0</v>
      </c>
      <c r="AB177" s="39">
        <v>4.8</v>
      </c>
      <c r="AC177" s="39">
        <v>0</v>
      </c>
      <c r="AD177" s="39">
        <v>4.8</v>
      </c>
      <c r="AE177" s="39">
        <v>0</v>
      </c>
    </row>
    <row r="178" spans="1:31">
      <c r="A178" s="9">
        <v>45627</v>
      </c>
      <c r="B178" s="39">
        <v>14.2052</v>
      </c>
      <c r="C178" s="39">
        <v>17.418199999999999</v>
      </c>
      <c r="D178" s="39">
        <v>13.647500000000001</v>
      </c>
      <c r="E178" s="39">
        <v>12.809200000000001</v>
      </c>
      <c r="F178" s="39">
        <v>15.2227</v>
      </c>
      <c r="G178" s="39">
        <v>19.9803</v>
      </c>
      <c r="H178" s="39">
        <v>17.169799999999999</v>
      </c>
      <c r="I178" s="39">
        <v>17.418199999999999</v>
      </c>
      <c r="J178" s="39">
        <v>17.1065</v>
      </c>
      <c r="K178" s="39">
        <v>16.270700000000001</v>
      </c>
      <c r="L178" s="39">
        <v>18.6175</v>
      </c>
      <c r="M178" s="39">
        <v>19.9803</v>
      </c>
      <c r="N178" s="39">
        <v>6.2363</v>
      </c>
      <c r="O178" s="39">
        <v>0</v>
      </c>
      <c r="P178" s="39">
        <v>6.2363</v>
      </c>
      <c r="Q178" s="39">
        <v>6.1787000000000001</v>
      </c>
      <c r="R178" s="39">
        <v>6.3948999999999998</v>
      </c>
      <c r="S178" s="39" t="s">
        <v>268</v>
      </c>
      <c r="T178" s="39">
        <v>6.5288000000000004</v>
      </c>
      <c r="U178" s="39">
        <v>0</v>
      </c>
      <c r="V178" s="39">
        <v>6.5288000000000004</v>
      </c>
      <c r="W178" s="39">
        <v>6.2830000000000004</v>
      </c>
      <c r="X178" s="39">
        <v>7.3663999999999996</v>
      </c>
      <c r="Y178" s="39">
        <v>0</v>
      </c>
      <c r="Z178" s="39">
        <v>5.4485000000000001</v>
      </c>
      <c r="AA178" s="39">
        <v>0</v>
      </c>
      <c r="AB178" s="39">
        <v>5.4485000000000001</v>
      </c>
      <c r="AC178" s="39">
        <v>5.8329000000000004</v>
      </c>
      <c r="AD178" s="39">
        <v>4.8</v>
      </c>
      <c r="AE178" s="39">
        <v>0</v>
      </c>
    </row>
    <row r="179" spans="1:31">
      <c r="A179" s="9">
        <v>45658</v>
      </c>
      <c r="B179" s="39">
        <v>17.551400000000001</v>
      </c>
      <c r="C179" s="39">
        <v>16.430299999999999</v>
      </c>
      <c r="D179" s="39">
        <v>17.657599999999999</v>
      </c>
      <c r="E179" s="39">
        <v>14.7156</v>
      </c>
      <c r="F179" s="39">
        <v>18.543800000000001</v>
      </c>
      <c r="G179" s="39">
        <v>19.994199999999999</v>
      </c>
      <c r="H179" s="39">
        <v>19.043099999999999</v>
      </c>
      <c r="I179" s="39">
        <v>16.430299999999999</v>
      </c>
      <c r="J179" s="39">
        <v>19.328900000000001</v>
      </c>
      <c r="K179" s="39">
        <v>17.149100000000001</v>
      </c>
      <c r="L179" s="39">
        <v>19.9191</v>
      </c>
      <c r="M179" s="39">
        <v>20.059999999999999</v>
      </c>
      <c r="N179" s="39">
        <v>6.8472999999999997</v>
      </c>
      <c r="O179" s="39">
        <v>0</v>
      </c>
      <c r="P179" s="39">
        <v>6.8472999999999997</v>
      </c>
      <c r="Q179" s="39">
        <v>6.5571000000000002</v>
      </c>
      <c r="R179" s="39">
        <v>7.0579000000000001</v>
      </c>
      <c r="S179" s="39">
        <v>2.5099999999999998</v>
      </c>
      <c r="T179" s="39">
        <v>7.0694999999999997</v>
      </c>
      <c r="U179" s="39">
        <v>0</v>
      </c>
      <c r="V179" s="39">
        <v>7.0694999999999997</v>
      </c>
      <c r="W179" s="39">
        <v>6.6980000000000004</v>
      </c>
      <c r="X179" s="39">
        <v>7.3097000000000003</v>
      </c>
      <c r="Y179" s="39">
        <v>2.5099999999999998</v>
      </c>
      <c r="Z179" s="39">
        <v>5.5274000000000001</v>
      </c>
      <c r="AA179" s="39">
        <v>0</v>
      </c>
      <c r="AB179" s="39">
        <v>5.5274000000000001</v>
      </c>
      <c r="AC179" s="39">
        <v>6</v>
      </c>
      <c r="AD179" s="39">
        <v>4.8750999999999998</v>
      </c>
      <c r="AE179" s="39">
        <v>0</v>
      </c>
    </row>
    <row r="180" spans="1:31">
      <c r="A180" s="9">
        <v>45689</v>
      </c>
      <c r="B180" s="39">
        <v>14.4506</v>
      </c>
      <c r="C180" s="39">
        <v>16.98</v>
      </c>
      <c r="D180" s="39">
        <v>14.252599999999999</v>
      </c>
      <c r="E180" s="39">
        <v>12.9856</v>
      </c>
      <c r="F180" s="39">
        <v>14.3849</v>
      </c>
      <c r="G180" s="39">
        <v>19.596399999999999</v>
      </c>
      <c r="H180" s="39">
        <v>17.968699999999998</v>
      </c>
      <c r="I180" s="39">
        <v>16.98</v>
      </c>
      <c r="J180" s="39">
        <v>18.082999999999998</v>
      </c>
      <c r="K180" s="39">
        <v>15.2019</v>
      </c>
      <c r="L180" s="39">
        <v>18.714500000000001</v>
      </c>
      <c r="M180" s="39">
        <v>19.967700000000001</v>
      </c>
      <c r="N180" s="39">
        <v>6.2328000000000001</v>
      </c>
      <c r="O180" s="39">
        <v>0</v>
      </c>
      <c r="P180" s="39">
        <v>6.2328000000000001</v>
      </c>
      <c r="Q180" s="39">
        <v>6.6802000000000001</v>
      </c>
      <c r="R180" s="39">
        <v>6.1657000000000002</v>
      </c>
      <c r="S180" s="39">
        <v>2.5099999999999998</v>
      </c>
      <c r="T180" s="39">
        <v>6.3907999999999996</v>
      </c>
      <c r="U180" s="39">
        <v>0</v>
      </c>
      <c r="V180" s="39">
        <v>6.3907999999999996</v>
      </c>
      <c r="W180" s="39">
        <v>6.6802000000000001</v>
      </c>
      <c r="X180" s="39">
        <v>6.3441000000000001</v>
      </c>
      <c r="Y180" s="39">
        <v>2.5099999999999998</v>
      </c>
      <c r="Z180" s="39">
        <v>4.8871000000000002</v>
      </c>
      <c r="AA180" s="39">
        <v>0</v>
      </c>
      <c r="AB180" s="39">
        <v>4.8871000000000002</v>
      </c>
      <c r="AC180" s="39">
        <v>0</v>
      </c>
      <c r="AD180" s="39">
        <v>4.8871000000000002</v>
      </c>
      <c r="AE180" s="39">
        <v>0</v>
      </c>
    </row>
    <row r="181" spans="1:31">
      <c r="A181" s="9">
        <v>45717</v>
      </c>
      <c r="B181" s="39">
        <v>14.004</v>
      </c>
      <c r="C181" s="39">
        <v>17.1768</v>
      </c>
      <c r="D181" s="39">
        <v>13.6889</v>
      </c>
      <c r="E181" s="39">
        <v>13.721500000000001</v>
      </c>
      <c r="F181" s="39">
        <v>13.4694</v>
      </c>
      <c r="G181" s="39">
        <v>20.025700000000001</v>
      </c>
      <c r="H181" s="39">
        <v>16.379200000000001</v>
      </c>
      <c r="I181" s="39">
        <v>17.1768</v>
      </c>
      <c r="J181" s="39">
        <v>16.274999999999999</v>
      </c>
      <c r="K181" s="39">
        <v>14.1149</v>
      </c>
      <c r="L181" s="39">
        <v>18.646799999999999</v>
      </c>
      <c r="M181" s="39">
        <v>20.025700000000001</v>
      </c>
      <c r="N181" s="39">
        <v>5.4930000000000003</v>
      </c>
      <c r="O181" s="39">
        <v>0</v>
      </c>
      <c r="P181" s="39">
        <v>5.4930000000000003</v>
      </c>
      <c r="Q181" s="39">
        <v>6.6971999999999996</v>
      </c>
      <c r="R181" s="39">
        <v>5.3678999999999997</v>
      </c>
      <c r="S181" s="39" t="s">
        <v>268</v>
      </c>
      <c r="T181" s="39">
        <v>6.5907</v>
      </c>
      <c r="U181" s="39">
        <v>0</v>
      </c>
      <c r="V181" s="39">
        <v>6.5907</v>
      </c>
      <c r="W181" s="39">
        <v>6.6971999999999996</v>
      </c>
      <c r="X181" s="39">
        <v>6.5453999999999999</v>
      </c>
      <c r="Y181" s="39">
        <v>0</v>
      </c>
      <c r="Z181" s="39">
        <v>4.9866999999999999</v>
      </c>
      <c r="AA181" s="39">
        <v>0</v>
      </c>
      <c r="AB181" s="39">
        <v>4.9866999999999999</v>
      </c>
      <c r="AC181" s="39">
        <v>0</v>
      </c>
      <c r="AD181" s="39">
        <v>4.9866999999999999</v>
      </c>
      <c r="AE181" s="39">
        <v>0</v>
      </c>
    </row>
    <row r="182" spans="1:31">
      <c r="A182" s="9">
        <v>45748</v>
      </c>
      <c r="B182" s="39">
        <v>17.748799999999999</v>
      </c>
      <c r="C182" s="39">
        <v>16.006399999999999</v>
      </c>
      <c r="D182" s="39">
        <v>17.785799999999998</v>
      </c>
      <c r="E182" s="39">
        <v>13.4314</v>
      </c>
      <c r="F182" s="39">
        <v>18.5642</v>
      </c>
      <c r="G182" s="39">
        <v>20.244800000000001</v>
      </c>
      <c r="H182" s="39">
        <v>18.8489</v>
      </c>
      <c r="I182" s="39">
        <v>16.006399999999999</v>
      </c>
      <c r="J182" s="39">
        <v>18.915099999999999</v>
      </c>
      <c r="K182" s="39">
        <v>16.539000000000001</v>
      </c>
      <c r="L182" s="39">
        <v>19.1967</v>
      </c>
      <c r="M182" s="39">
        <v>20.273399999999999</v>
      </c>
      <c r="N182" s="39">
        <v>6.3175999999999997</v>
      </c>
      <c r="O182" s="39">
        <v>0</v>
      </c>
      <c r="P182" s="39">
        <v>6.3175999999999997</v>
      </c>
      <c r="Q182" s="39">
        <v>6.6421999999999999</v>
      </c>
      <c r="R182" s="39">
        <v>5.8762999999999996</v>
      </c>
      <c r="S182" s="39">
        <v>2.5099999999999998</v>
      </c>
      <c r="T182" s="39">
        <v>6.3068999999999997</v>
      </c>
      <c r="U182" s="39">
        <v>0</v>
      </c>
      <c r="V182" s="39">
        <v>6.3068999999999997</v>
      </c>
      <c r="W182" s="39">
        <v>6.7919999999999998</v>
      </c>
      <c r="X182" s="39">
        <v>5.9873000000000003</v>
      </c>
      <c r="Y182" s="39">
        <v>2.5099999999999998</v>
      </c>
      <c r="Z182" s="39">
        <v>6.3365</v>
      </c>
      <c r="AA182" s="39">
        <v>0</v>
      </c>
      <c r="AB182" s="39">
        <v>6.3365</v>
      </c>
      <c r="AC182" s="39">
        <v>6.5231000000000003</v>
      </c>
      <c r="AD182" s="39">
        <v>4.8</v>
      </c>
      <c r="AE182" s="39">
        <v>0</v>
      </c>
    </row>
    <row r="183" spans="1:31">
      <c r="A183" s="9">
        <v>45778</v>
      </c>
      <c r="B183" s="39">
        <v>13.6449</v>
      </c>
      <c r="C183" s="39">
        <v>17.377700000000001</v>
      </c>
      <c r="D183" s="39">
        <v>13.1069</v>
      </c>
      <c r="E183" s="39">
        <v>11.3773</v>
      </c>
      <c r="F183" s="39">
        <v>13.5076</v>
      </c>
      <c r="G183" s="39">
        <v>20.560500000000001</v>
      </c>
      <c r="H183" s="39">
        <v>18.178000000000001</v>
      </c>
      <c r="I183" s="39">
        <v>17.377700000000001</v>
      </c>
      <c r="J183" s="39">
        <v>18.3827</v>
      </c>
      <c r="K183" s="39">
        <v>16.7622</v>
      </c>
      <c r="L183" s="39">
        <v>18.779399999999999</v>
      </c>
      <c r="M183" s="39">
        <v>20.583400000000001</v>
      </c>
      <c r="N183" s="39">
        <v>6.3010999999999999</v>
      </c>
      <c r="O183" s="39">
        <v>0</v>
      </c>
      <c r="P183" s="39">
        <v>6.3010999999999999</v>
      </c>
      <c r="Q183" s="39">
        <v>6.4123999999999999</v>
      </c>
      <c r="R183" s="39">
        <v>6.2441000000000004</v>
      </c>
      <c r="S183" s="39">
        <v>2.5099999999999998</v>
      </c>
      <c r="T183" s="39">
        <v>6.3052000000000001</v>
      </c>
      <c r="U183" s="39">
        <v>0</v>
      </c>
      <c r="V183" s="39">
        <v>6.3052000000000001</v>
      </c>
      <c r="W183" s="39">
        <v>6.4123999999999999</v>
      </c>
      <c r="X183" s="39">
        <v>6.25</v>
      </c>
      <c r="Y183" s="39">
        <v>2.5099999999999998</v>
      </c>
      <c r="Z183" s="39">
        <v>4.8</v>
      </c>
      <c r="AA183" s="39">
        <v>0</v>
      </c>
      <c r="AB183" s="39">
        <v>4.8</v>
      </c>
      <c r="AC183" s="39">
        <v>0</v>
      </c>
      <c r="AD183" s="39">
        <v>4.8</v>
      </c>
      <c r="AE183" s="39">
        <v>0</v>
      </c>
    </row>
    <row r="184" spans="1:31">
      <c r="A184" s="9">
        <v>45809</v>
      </c>
      <c r="B184" s="39">
        <v>10.785</v>
      </c>
      <c r="C184" s="39">
        <v>17.086400000000001</v>
      </c>
      <c r="D184" s="39">
        <v>10.1686</v>
      </c>
      <c r="E184" s="39">
        <v>13.014200000000001</v>
      </c>
      <c r="F184" s="39">
        <v>8.9911999999999992</v>
      </c>
      <c r="G184" s="39">
        <v>2.5099999999999998</v>
      </c>
      <c r="H184" s="39">
        <v>17.250900000000001</v>
      </c>
      <c r="I184" s="39">
        <v>17.086400000000001</v>
      </c>
      <c r="J184" s="39">
        <v>17.2944</v>
      </c>
      <c r="K184" s="39">
        <v>16.0228</v>
      </c>
      <c r="L184" s="39">
        <v>18.810099999999998</v>
      </c>
      <c r="M184" s="39">
        <v>0</v>
      </c>
      <c r="N184" s="39">
        <v>5.9962999999999997</v>
      </c>
      <c r="O184" s="39">
        <v>0</v>
      </c>
      <c r="P184" s="39">
        <v>5.9962999999999997</v>
      </c>
      <c r="Q184" s="39">
        <v>6.4901</v>
      </c>
      <c r="R184" s="39">
        <v>5.9142999999999999</v>
      </c>
      <c r="S184" s="39">
        <v>2.5099999999999998</v>
      </c>
      <c r="T184" s="39">
        <v>6.1245000000000003</v>
      </c>
      <c r="U184" s="39">
        <v>0</v>
      </c>
      <c r="V184" s="39">
        <v>6.1245000000000003</v>
      </c>
      <c r="W184" s="39">
        <v>6.4901</v>
      </c>
      <c r="X184" s="39">
        <v>6.0560999999999998</v>
      </c>
      <c r="Y184" s="39">
        <v>2.5099999999999998</v>
      </c>
      <c r="Z184" s="39">
        <v>4.9225000000000003</v>
      </c>
      <c r="AA184" s="39">
        <v>0</v>
      </c>
      <c r="AB184" s="39">
        <v>4.9225000000000003</v>
      </c>
      <c r="AC184" s="39">
        <v>0</v>
      </c>
      <c r="AD184" s="39">
        <v>4.9225000000000003</v>
      </c>
      <c r="AE184" s="39">
        <v>0</v>
      </c>
    </row>
    <row r="185" spans="1:31">
      <c r="A185" s="9">
        <v>45839</v>
      </c>
      <c r="B185" s="39">
        <v>15.1571</v>
      </c>
      <c r="C185" s="39">
        <v>17.120899999999999</v>
      </c>
      <c r="D185" s="39">
        <v>14.969900000000001</v>
      </c>
      <c r="E185" s="39">
        <v>11.99</v>
      </c>
      <c r="F185" s="39">
        <v>15.518700000000001</v>
      </c>
      <c r="G185" s="39">
        <v>20.411799999999999</v>
      </c>
      <c r="H185" s="39">
        <v>18.882000000000001</v>
      </c>
      <c r="I185" s="39">
        <v>17.120899999999999</v>
      </c>
      <c r="J185" s="39">
        <v>19.1264</v>
      </c>
      <c r="K185" s="39">
        <v>17.080200000000001</v>
      </c>
      <c r="L185" s="39">
        <v>19.451499999999999</v>
      </c>
      <c r="M185" s="39">
        <v>20.422499999999999</v>
      </c>
      <c r="N185" s="39">
        <v>5.8475999999999999</v>
      </c>
      <c r="O185" s="39">
        <v>0</v>
      </c>
      <c r="P185" s="39">
        <v>5.8475999999999999</v>
      </c>
      <c r="Q185" s="39">
        <v>6.3716999999999997</v>
      </c>
      <c r="R185" s="39">
        <v>5.6020000000000003</v>
      </c>
      <c r="S185" s="39">
        <v>2.5099999999999998</v>
      </c>
      <c r="T185" s="39">
        <v>5.9493</v>
      </c>
      <c r="U185" s="39">
        <v>0</v>
      </c>
      <c r="V185" s="39">
        <v>5.9493</v>
      </c>
      <c r="W185" s="39">
        <v>6.3716999999999997</v>
      </c>
      <c r="X185" s="39">
        <v>5.7149000000000001</v>
      </c>
      <c r="Y185" s="39">
        <v>2.5099999999999998</v>
      </c>
      <c r="Z185" s="39">
        <v>4.9924999999999997</v>
      </c>
      <c r="AA185" s="39">
        <v>0</v>
      </c>
      <c r="AB185" s="39">
        <v>4.9924999999999997</v>
      </c>
      <c r="AC185" s="39">
        <v>0</v>
      </c>
      <c r="AD185" s="39">
        <v>4.9924999999999997</v>
      </c>
      <c r="AE185" s="39">
        <v>0</v>
      </c>
    </row>
    <row r="186" spans="1:31">
      <c r="A186" s="9">
        <v>45870</v>
      </c>
      <c r="B186" s="39">
        <v>15.332100000000001</v>
      </c>
      <c r="C186" s="39">
        <v>17.2241</v>
      </c>
      <c r="D186" s="39">
        <v>14.3857</v>
      </c>
      <c r="E186" s="39">
        <v>13.489699999999999</v>
      </c>
      <c r="F186" s="39">
        <v>16.4162</v>
      </c>
      <c r="G186" s="39">
        <v>13.3977</v>
      </c>
      <c r="H186" s="39">
        <v>16.876899999999999</v>
      </c>
      <c r="I186" s="39">
        <v>17.2241</v>
      </c>
      <c r="J186" s="39">
        <v>16.6555</v>
      </c>
      <c r="K186" s="39">
        <v>16.506499999999999</v>
      </c>
      <c r="L186" s="39">
        <v>16.898099999999999</v>
      </c>
      <c r="M186" s="39">
        <v>19.343800000000002</v>
      </c>
      <c r="N186" s="39">
        <v>6.1327999999999996</v>
      </c>
      <c r="O186" s="39">
        <v>0</v>
      </c>
      <c r="P186" s="39">
        <v>6.1327999999999996</v>
      </c>
      <c r="Q186" s="39">
        <v>6.2186000000000003</v>
      </c>
      <c r="R186" s="39">
        <v>4.8</v>
      </c>
      <c r="S186" s="39">
        <v>2.5099999999999998</v>
      </c>
      <c r="T186" s="39">
        <v>6.2126000000000001</v>
      </c>
      <c r="U186" s="39">
        <v>0</v>
      </c>
      <c r="V186" s="39">
        <v>6.2126000000000001</v>
      </c>
      <c r="W186" s="39">
        <v>6.2186000000000003</v>
      </c>
      <c r="X186" s="39">
        <v>0</v>
      </c>
      <c r="Y186" s="39">
        <v>2.5099999999999998</v>
      </c>
      <c r="Z186" s="39">
        <v>4.8</v>
      </c>
      <c r="AA186" s="39">
        <v>0</v>
      </c>
      <c r="AB186" s="39">
        <v>4.8</v>
      </c>
      <c r="AC186" s="39">
        <v>0</v>
      </c>
      <c r="AD186" s="39">
        <v>4.8</v>
      </c>
      <c r="AE186" s="39">
        <v>0</v>
      </c>
    </row>
    <row r="187" spans="1:31">
      <c r="A187" s="9">
        <v>45901</v>
      </c>
      <c r="B187" s="39">
        <v>10.734</v>
      </c>
      <c r="C187" s="39">
        <v>17.802800000000001</v>
      </c>
      <c r="D187" s="39">
        <v>9.7476000000000003</v>
      </c>
      <c r="E187" s="39">
        <v>10.5776</v>
      </c>
      <c r="F187" s="39">
        <v>8.6585999999999999</v>
      </c>
      <c r="G187" s="39">
        <v>19.235299999999999</v>
      </c>
      <c r="H187" s="39">
        <v>17.1587</v>
      </c>
      <c r="I187" s="39">
        <v>17.802800000000001</v>
      </c>
      <c r="J187" s="39">
        <v>16.8903</v>
      </c>
      <c r="K187" s="39">
        <v>16.661100000000001</v>
      </c>
      <c r="L187" s="39">
        <v>17.043199999999999</v>
      </c>
      <c r="M187" s="39">
        <v>19.235299999999999</v>
      </c>
      <c r="N187" s="39">
        <v>6.1490999999999998</v>
      </c>
      <c r="O187" s="39">
        <v>0</v>
      </c>
      <c r="P187" s="39">
        <v>6.1490999999999998</v>
      </c>
      <c r="Q187" s="39">
        <v>6.2816000000000001</v>
      </c>
      <c r="R187" s="39">
        <v>6.0453999999999999</v>
      </c>
      <c r="S187" s="39" t="s">
        <v>268</v>
      </c>
      <c r="T187" s="39">
        <v>6.2983000000000002</v>
      </c>
      <c r="U187" s="39">
        <v>0</v>
      </c>
      <c r="V187" s="39">
        <v>6.2983000000000002</v>
      </c>
      <c r="W187" s="39">
        <v>6.2816000000000001</v>
      </c>
      <c r="X187" s="39">
        <v>6.3147000000000002</v>
      </c>
      <c r="Y187" s="39">
        <v>0</v>
      </c>
      <c r="Z187" s="39">
        <v>4.9492000000000003</v>
      </c>
      <c r="AA187" s="39">
        <v>0</v>
      </c>
      <c r="AB187" s="39">
        <v>4.9492000000000003</v>
      </c>
      <c r="AC187" s="39">
        <v>0</v>
      </c>
      <c r="AD187" s="39">
        <v>4.9492000000000003</v>
      </c>
      <c r="AE187" s="39">
        <v>0</v>
      </c>
    </row>
    <row r="188" spans="1:31">
      <c r="A188" s="9">
        <v>45931</v>
      </c>
      <c r="B188" s="39">
        <v>15.5152</v>
      </c>
      <c r="C188" s="39">
        <v>17.7211</v>
      </c>
      <c r="D188" s="39">
        <v>15.353999999999999</v>
      </c>
      <c r="E188" s="39">
        <v>14.831899999999999</v>
      </c>
      <c r="F188" s="39">
        <v>15.1441</v>
      </c>
      <c r="G188" s="39">
        <v>19.838699999999999</v>
      </c>
      <c r="H188" s="39">
        <v>18.626100000000001</v>
      </c>
      <c r="I188" s="39">
        <v>17.7211</v>
      </c>
      <c r="J188" s="39">
        <v>18.716899999999999</v>
      </c>
      <c r="K188" s="39">
        <v>17.0426</v>
      </c>
      <c r="L188" s="39">
        <v>19.0852</v>
      </c>
      <c r="M188" s="39">
        <v>19.838699999999999</v>
      </c>
      <c r="N188" s="39">
        <v>6.3475999999999999</v>
      </c>
      <c r="O188" s="39">
        <v>0</v>
      </c>
      <c r="P188" s="39">
        <v>6.3475999999999999</v>
      </c>
      <c r="Q188" s="39">
        <v>6.9962</v>
      </c>
      <c r="R188" s="39">
        <v>6.2256</v>
      </c>
      <c r="S188" s="39" t="s">
        <v>268</v>
      </c>
      <c r="T188" s="39">
        <v>6.3291000000000004</v>
      </c>
      <c r="U188" s="39">
        <v>0</v>
      </c>
      <c r="V188" s="39">
        <v>6.3291000000000004</v>
      </c>
      <c r="W188" s="39">
        <v>7.0107999999999997</v>
      </c>
      <c r="X188" s="39">
        <v>6.1782000000000004</v>
      </c>
      <c r="Y188" s="39">
        <v>0</v>
      </c>
      <c r="Z188" s="39">
        <v>6.4294000000000002</v>
      </c>
      <c r="AA188" s="39">
        <v>0</v>
      </c>
      <c r="AB188" s="39">
        <v>6.4294000000000002</v>
      </c>
      <c r="AC188" s="39">
        <v>6.7911999999999999</v>
      </c>
      <c r="AD188" s="39">
        <v>6.4074999999999998</v>
      </c>
      <c r="AE188" s="39">
        <v>0</v>
      </c>
    </row>
    <row r="189" spans="1:31">
      <c r="A189" s="9">
        <v>45962</v>
      </c>
      <c r="B189" s="39">
        <v>14.918799999999999</v>
      </c>
      <c r="C189" s="39">
        <v>17.470099999999999</v>
      </c>
      <c r="D189" s="39">
        <v>14.295500000000001</v>
      </c>
      <c r="E189" s="39">
        <v>12.363300000000001</v>
      </c>
      <c r="F189" s="39">
        <v>16.522099999999998</v>
      </c>
      <c r="G189" s="39">
        <v>19.630700000000001</v>
      </c>
      <c r="H189" s="39">
        <v>17.110199999999999</v>
      </c>
      <c r="I189" s="39">
        <v>17.470099999999999</v>
      </c>
      <c r="J189" s="39">
        <v>16.989799999999999</v>
      </c>
      <c r="K189" s="39">
        <v>16.495000000000001</v>
      </c>
      <c r="L189" s="39">
        <v>17.1707</v>
      </c>
      <c r="M189" s="39">
        <v>19.630700000000001</v>
      </c>
      <c r="N189" s="39">
        <v>7.0155000000000003</v>
      </c>
      <c r="O189" s="39">
        <v>0</v>
      </c>
      <c r="P189" s="39">
        <v>7.0155000000000003</v>
      </c>
      <c r="Q189" s="39">
        <v>7.1338999999999997</v>
      </c>
      <c r="R189" s="39">
        <v>5.7567000000000004</v>
      </c>
      <c r="S189" s="39" t="s">
        <v>268</v>
      </c>
      <c r="T189" s="39">
        <v>7.1414999999999997</v>
      </c>
      <c r="U189" s="39">
        <v>0</v>
      </c>
      <c r="V189" s="39">
        <v>7.1414999999999997</v>
      </c>
      <c r="W189" s="39">
        <v>7.1597999999999997</v>
      </c>
      <c r="X189" s="39">
        <v>6.4814999999999996</v>
      </c>
      <c r="Y189" s="39">
        <v>0</v>
      </c>
      <c r="Z189" s="39">
        <v>6.1471999999999998</v>
      </c>
      <c r="AA189" s="39">
        <v>0</v>
      </c>
      <c r="AB189" s="39">
        <v>6.1471999999999998</v>
      </c>
      <c r="AC189" s="39">
        <v>6.7914000000000003</v>
      </c>
      <c r="AD189" s="39">
        <v>5.484</v>
      </c>
      <c r="AE189" s="39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1" customFormat="1">
      <c r="A1" s="4" t="s">
        <v>131</v>
      </c>
    </row>
    <row r="2" spans="1:19" s="11" customFormat="1" ht="5.25" customHeight="1">
      <c r="A2" s="43"/>
    </row>
    <row r="3" spans="1:19" ht="28.5" customHeight="1">
      <c r="A3" s="216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19" ht="12.75" customHeight="1">
      <c r="A4" s="210" t="s">
        <v>130</v>
      </c>
      <c r="B4" s="221"/>
      <c r="C4" s="221"/>
      <c r="D4" s="221"/>
      <c r="E4" s="221"/>
      <c r="F4" s="221"/>
    </row>
    <row r="5" spans="1:19" ht="12.75" customHeight="1">
      <c r="A5" s="13" t="s">
        <v>54</v>
      </c>
    </row>
    <row r="6" spans="1:19" s="38" customFormat="1" ht="12.75" customHeight="1">
      <c r="A6" s="193" t="s">
        <v>0</v>
      </c>
      <c r="B6" s="246" t="s">
        <v>16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19" s="38" customFormat="1" ht="12.75" customHeight="1">
      <c r="A7" s="194"/>
      <c r="B7" s="247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</row>
    <row r="8" spans="1:19" s="38" customFormat="1" ht="88.5" customHeight="1">
      <c r="A8" s="195"/>
      <c r="B8" s="248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7"/>
      <c r="B9" s="125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19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19" ht="15" hidden="1" customHeight="1" outlineLevel="1">
      <c r="A11" s="9">
        <v>40544</v>
      </c>
      <c r="B11" s="39">
        <v>28.114899999999999</v>
      </c>
      <c r="C11" s="39">
        <v>34.1678</v>
      </c>
      <c r="D11" s="39">
        <v>16.9816</v>
      </c>
      <c r="E11" s="39">
        <v>13.3337</v>
      </c>
      <c r="F11" s="39">
        <v>19.497199999999999</v>
      </c>
      <c r="G11" s="39">
        <v>14.8156</v>
      </c>
      <c r="H11" s="39">
        <v>28.5063</v>
      </c>
      <c r="I11" s="39">
        <v>34.186199999999999</v>
      </c>
      <c r="J11" s="39">
        <v>17.579499999999999</v>
      </c>
      <c r="K11" s="39">
        <v>13.3337</v>
      </c>
      <c r="L11" s="39">
        <v>19.520700000000001</v>
      </c>
      <c r="M11" s="39">
        <v>18.821200000000001</v>
      </c>
      <c r="N11" s="39">
        <v>5.1426999999999996</v>
      </c>
      <c r="O11" s="39">
        <v>20.1999</v>
      </c>
      <c r="P11" s="39">
        <v>4.3376000000000001</v>
      </c>
      <c r="Q11" s="39">
        <v>0</v>
      </c>
      <c r="R11" s="39">
        <v>10.772399999999999</v>
      </c>
      <c r="S11" s="39">
        <v>4.1185</v>
      </c>
    </row>
    <row r="12" spans="1:19" ht="15" hidden="1" customHeight="1" outlineLevel="1">
      <c r="A12" s="9">
        <v>40575</v>
      </c>
      <c r="B12" s="39">
        <v>25.921399999999998</v>
      </c>
      <c r="C12" s="39">
        <v>33.990900000000003</v>
      </c>
      <c r="D12" s="39">
        <v>17.493200000000002</v>
      </c>
      <c r="E12" s="39">
        <v>15.0907</v>
      </c>
      <c r="F12" s="39">
        <v>19.729800000000001</v>
      </c>
      <c r="G12" s="39">
        <v>14.302199999999999</v>
      </c>
      <c r="H12" s="39">
        <v>26.229500000000002</v>
      </c>
      <c r="I12" s="39">
        <v>34.002600000000001</v>
      </c>
      <c r="J12" s="39">
        <v>17.842500000000001</v>
      </c>
      <c r="K12" s="39">
        <v>15.0907</v>
      </c>
      <c r="L12" s="39">
        <v>19.812100000000001</v>
      </c>
      <c r="M12" s="39">
        <v>17.150500000000001</v>
      </c>
      <c r="N12" s="39">
        <v>7.5194999999999999</v>
      </c>
      <c r="O12" s="39">
        <v>19.9878</v>
      </c>
      <c r="P12" s="39">
        <v>7.1882000000000001</v>
      </c>
      <c r="Q12" s="39">
        <v>0</v>
      </c>
      <c r="R12" s="39">
        <v>13.5488</v>
      </c>
      <c r="S12" s="39">
        <v>5.4482999999999997</v>
      </c>
    </row>
    <row r="13" spans="1:19" ht="15" hidden="1" customHeight="1" outlineLevel="1">
      <c r="A13" s="9">
        <v>40603</v>
      </c>
      <c r="B13" s="39">
        <v>29.206</v>
      </c>
      <c r="C13" s="39">
        <v>33.820500000000003</v>
      </c>
      <c r="D13" s="39">
        <v>20.428599999999999</v>
      </c>
      <c r="E13" s="39">
        <v>17.4299</v>
      </c>
      <c r="F13" s="39">
        <v>22.9574</v>
      </c>
      <c r="G13" s="39">
        <v>19.837599999999998</v>
      </c>
      <c r="H13" s="39">
        <v>29.2668</v>
      </c>
      <c r="I13" s="39">
        <v>33.837600000000002</v>
      </c>
      <c r="J13" s="39">
        <v>20.5045</v>
      </c>
      <c r="K13" s="39">
        <v>17.4299</v>
      </c>
      <c r="L13" s="39">
        <v>22.9878</v>
      </c>
      <c r="M13" s="39">
        <v>20.159700000000001</v>
      </c>
      <c r="N13" s="39">
        <v>13.787000000000001</v>
      </c>
      <c r="O13" s="39">
        <v>20.200600000000001</v>
      </c>
      <c r="P13" s="39">
        <v>12.0807</v>
      </c>
      <c r="Q13" s="39">
        <v>0</v>
      </c>
      <c r="R13" s="39">
        <v>10.7553</v>
      </c>
      <c r="S13" s="39">
        <v>12.272500000000001</v>
      </c>
    </row>
    <row r="14" spans="1:19" ht="15" hidden="1" customHeight="1" outlineLevel="1">
      <c r="A14" s="9">
        <v>40634</v>
      </c>
      <c r="B14" s="39">
        <v>31.2745</v>
      </c>
      <c r="C14" s="39">
        <v>34.743699999999997</v>
      </c>
      <c r="D14" s="39">
        <v>20.712900000000001</v>
      </c>
      <c r="E14" s="39">
        <v>21.1234</v>
      </c>
      <c r="F14" s="39">
        <v>22.228999999999999</v>
      </c>
      <c r="G14" s="39">
        <v>17.482700000000001</v>
      </c>
      <c r="H14" s="39">
        <v>31.3826</v>
      </c>
      <c r="I14" s="39">
        <v>34.750300000000003</v>
      </c>
      <c r="J14" s="39">
        <v>20.916</v>
      </c>
      <c r="K14" s="39">
        <v>21.1234</v>
      </c>
      <c r="L14" s="39">
        <v>22.295100000000001</v>
      </c>
      <c r="M14" s="39">
        <v>17.9025</v>
      </c>
      <c r="N14" s="39">
        <v>11.694000000000001</v>
      </c>
      <c r="O14" s="39">
        <v>19.6753</v>
      </c>
      <c r="P14" s="39">
        <v>11.1854</v>
      </c>
      <c r="Q14" s="39">
        <v>0</v>
      </c>
      <c r="R14" s="39">
        <v>12.4917</v>
      </c>
      <c r="S14" s="39">
        <v>10.8927</v>
      </c>
    </row>
    <row r="15" spans="1:19" ht="15" hidden="1" customHeight="1" outlineLevel="1">
      <c r="A15" s="9">
        <v>40664</v>
      </c>
      <c r="B15" s="39">
        <v>31.372299999999999</v>
      </c>
      <c r="C15" s="39">
        <v>34.605600000000003</v>
      </c>
      <c r="D15" s="39">
        <v>20.455200000000001</v>
      </c>
      <c r="E15" s="39">
        <v>16.696200000000001</v>
      </c>
      <c r="F15" s="39">
        <v>22.7822</v>
      </c>
      <c r="G15" s="39">
        <v>20.6111</v>
      </c>
      <c r="H15" s="39">
        <v>31.648</v>
      </c>
      <c r="I15" s="39">
        <v>34.6297</v>
      </c>
      <c r="J15" s="39">
        <v>21.0045</v>
      </c>
      <c r="K15" s="39">
        <v>17.779399999999999</v>
      </c>
      <c r="L15" s="39">
        <v>22.809200000000001</v>
      </c>
      <c r="M15" s="39">
        <v>20.817699999999999</v>
      </c>
      <c r="N15" s="39">
        <v>11.9648</v>
      </c>
      <c r="O15" s="39">
        <v>20.128799999999998</v>
      </c>
      <c r="P15" s="39">
        <v>11.1402</v>
      </c>
      <c r="Q15" s="39">
        <v>10.998900000000001</v>
      </c>
      <c r="R15" s="39">
        <v>13.482100000000001</v>
      </c>
      <c r="S15" s="39">
        <v>11.9275</v>
      </c>
    </row>
    <row r="16" spans="1:19" ht="15" hidden="1" customHeight="1" outlineLevel="1">
      <c r="A16" s="9">
        <v>40695</v>
      </c>
      <c r="B16" s="39">
        <v>31.685500000000001</v>
      </c>
      <c r="C16" s="39">
        <v>34.763199999999998</v>
      </c>
      <c r="D16" s="39">
        <v>21.649100000000001</v>
      </c>
      <c r="E16" s="39">
        <v>18.918800000000001</v>
      </c>
      <c r="F16" s="39">
        <v>23.1126</v>
      </c>
      <c r="G16" s="39">
        <v>21.177399999999999</v>
      </c>
      <c r="H16" s="39">
        <v>31.718900000000001</v>
      </c>
      <c r="I16" s="39">
        <v>34.786000000000001</v>
      </c>
      <c r="J16" s="39">
        <v>21.688099999999999</v>
      </c>
      <c r="K16" s="39">
        <v>18.918800000000001</v>
      </c>
      <c r="L16" s="39">
        <v>23.122299999999999</v>
      </c>
      <c r="M16" s="39">
        <v>21.3278</v>
      </c>
      <c r="N16" s="39">
        <v>16.705100000000002</v>
      </c>
      <c r="O16" s="39">
        <v>20.064299999999999</v>
      </c>
      <c r="P16" s="39">
        <v>12.8878</v>
      </c>
      <c r="Q16" s="39">
        <v>0</v>
      </c>
      <c r="R16" s="39">
        <v>10.700699999999999</v>
      </c>
      <c r="S16" s="39">
        <v>13.114800000000001</v>
      </c>
    </row>
    <row r="17" spans="1:19" ht="15" hidden="1" customHeight="1" outlineLevel="1">
      <c r="A17" s="9">
        <v>40725</v>
      </c>
      <c r="B17" s="39">
        <v>29.494599999999998</v>
      </c>
      <c r="C17" s="39">
        <v>33.8767</v>
      </c>
      <c r="D17" s="39">
        <v>21.432300000000001</v>
      </c>
      <c r="E17" s="39">
        <v>20.531700000000001</v>
      </c>
      <c r="F17" s="39">
        <v>22.778400000000001</v>
      </c>
      <c r="G17" s="39">
        <v>18.884399999999999</v>
      </c>
      <c r="H17" s="39">
        <v>29.589300000000001</v>
      </c>
      <c r="I17" s="39">
        <v>33.887500000000003</v>
      </c>
      <c r="J17" s="39">
        <v>21.613099999999999</v>
      </c>
      <c r="K17" s="39">
        <v>20.531700000000001</v>
      </c>
      <c r="L17" s="39">
        <v>22.7881</v>
      </c>
      <c r="M17" s="39">
        <v>19.622</v>
      </c>
      <c r="N17" s="39">
        <v>4.7264999999999997</v>
      </c>
      <c r="O17" s="39">
        <v>20.228999999999999</v>
      </c>
      <c r="P17" s="39">
        <v>2.3302</v>
      </c>
      <c r="Q17" s="39">
        <v>0</v>
      </c>
      <c r="R17" s="39">
        <v>13.844200000000001</v>
      </c>
      <c r="S17" s="39">
        <v>1.5307999999999999</v>
      </c>
    </row>
    <row r="18" spans="1:19" ht="15" hidden="1" customHeight="1" outlineLevel="1">
      <c r="A18" s="9">
        <v>40756</v>
      </c>
      <c r="B18" s="39">
        <v>26.741499999999998</v>
      </c>
      <c r="C18" s="39">
        <v>33.082099999999997</v>
      </c>
      <c r="D18" s="39">
        <v>20.7136</v>
      </c>
      <c r="E18" s="39">
        <v>17.2239</v>
      </c>
      <c r="F18" s="39">
        <v>23.581399999999999</v>
      </c>
      <c r="G18" s="39">
        <v>17.7698</v>
      </c>
      <c r="H18" s="39">
        <v>26.818999999999999</v>
      </c>
      <c r="I18" s="39">
        <v>33.079099999999997</v>
      </c>
      <c r="J18" s="39">
        <v>20.813400000000001</v>
      </c>
      <c r="K18" s="39">
        <v>17.2239</v>
      </c>
      <c r="L18" s="39">
        <v>23.5943</v>
      </c>
      <c r="M18" s="39">
        <v>18.093299999999999</v>
      </c>
      <c r="N18" s="39">
        <v>11.3622</v>
      </c>
      <c r="O18" s="39">
        <v>40.957099999999997</v>
      </c>
      <c r="P18" s="39">
        <v>10.213200000000001</v>
      </c>
      <c r="Q18" s="39">
        <v>0</v>
      </c>
      <c r="R18" s="39">
        <v>12.125</v>
      </c>
      <c r="S18" s="39">
        <v>10.084099999999999</v>
      </c>
    </row>
    <row r="19" spans="1:19" ht="15" hidden="1" customHeight="1" outlineLevel="1">
      <c r="A19" s="9">
        <v>40787</v>
      </c>
      <c r="B19" s="39">
        <v>26.7225</v>
      </c>
      <c r="C19" s="39">
        <v>32.139200000000002</v>
      </c>
      <c r="D19" s="39">
        <v>22.733899999999998</v>
      </c>
      <c r="E19" s="39">
        <v>19.4573</v>
      </c>
      <c r="F19" s="39">
        <v>25.4208</v>
      </c>
      <c r="G19" s="39">
        <v>19.019600000000001</v>
      </c>
      <c r="H19" s="39">
        <v>27.413</v>
      </c>
      <c r="I19" s="39">
        <v>32.1404</v>
      </c>
      <c r="J19" s="39">
        <v>23.623000000000001</v>
      </c>
      <c r="K19" s="39">
        <v>19.478899999999999</v>
      </c>
      <c r="L19" s="39">
        <v>26.716200000000001</v>
      </c>
      <c r="M19" s="39">
        <v>19.866700000000002</v>
      </c>
      <c r="N19" s="39">
        <v>12.744300000000001</v>
      </c>
      <c r="O19" s="39">
        <v>22.611699999999999</v>
      </c>
      <c r="P19" s="39">
        <v>12.732900000000001</v>
      </c>
      <c r="Q19" s="39">
        <v>15</v>
      </c>
      <c r="R19" s="39">
        <v>13.3301</v>
      </c>
      <c r="S19" s="39">
        <v>11.3858</v>
      </c>
    </row>
    <row r="20" spans="1:19" ht="15" hidden="1" customHeight="1" outlineLevel="1">
      <c r="A20" s="9">
        <v>40817</v>
      </c>
      <c r="B20" s="39">
        <v>27.679600000000001</v>
      </c>
      <c r="C20" s="39">
        <v>31.619199999999999</v>
      </c>
      <c r="D20" s="39">
        <v>23.242999999999999</v>
      </c>
      <c r="E20" s="39">
        <v>23.582899999999999</v>
      </c>
      <c r="F20" s="39">
        <v>25.026399999999999</v>
      </c>
      <c r="G20" s="39">
        <v>20.202400000000001</v>
      </c>
      <c r="H20" s="39">
        <v>27.862400000000001</v>
      </c>
      <c r="I20" s="39">
        <v>31.619800000000001</v>
      </c>
      <c r="J20" s="39">
        <v>23.524100000000001</v>
      </c>
      <c r="K20" s="39">
        <v>23.582899999999999</v>
      </c>
      <c r="L20" s="39">
        <v>25.210599999999999</v>
      </c>
      <c r="M20" s="39">
        <v>20.658100000000001</v>
      </c>
      <c r="N20" s="39">
        <v>12.2553</v>
      </c>
      <c r="O20" s="39">
        <v>26.742999999999999</v>
      </c>
      <c r="P20" s="39">
        <v>12.1685</v>
      </c>
      <c r="Q20" s="39">
        <v>0</v>
      </c>
      <c r="R20" s="39">
        <v>13.745200000000001</v>
      </c>
      <c r="S20" s="39">
        <v>11.3231</v>
      </c>
    </row>
    <row r="21" spans="1:19" ht="15" hidden="1" customHeight="1" outlineLevel="1">
      <c r="A21" s="9">
        <v>40848</v>
      </c>
      <c r="B21" s="39">
        <v>26.392199999999999</v>
      </c>
      <c r="C21" s="39">
        <v>31.2805</v>
      </c>
      <c r="D21" s="39">
        <v>21.161799999999999</v>
      </c>
      <c r="E21" s="39">
        <v>21.741099999999999</v>
      </c>
      <c r="F21" s="39">
        <v>23.2392</v>
      </c>
      <c r="G21" s="39">
        <v>17.2394</v>
      </c>
      <c r="H21" s="39">
        <v>26.347899999999999</v>
      </c>
      <c r="I21" s="39">
        <v>31.221299999999999</v>
      </c>
      <c r="J21" s="39">
        <v>21.169699999999999</v>
      </c>
      <c r="K21" s="39">
        <v>21.741099999999999</v>
      </c>
      <c r="L21" s="39">
        <v>23.2425</v>
      </c>
      <c r="M21" s="39">
        <v>17.246099999999998</v>
      </c>
      <c r="N21" s="39">
        <v>35.4666</v>
      </c>
      <c r="O21" s="39">
        <v>38.435200000000002</v>
      </c>
      <c r="P21" s="39">
        <v>15.005599999999999</v>
      </c>
      <c r="Q21" s="39">
        <v>0</v>
      </c>
      <c r="R21" s="39">
        <v>12</v>
      </c>
      <c r="S21" s="39">
        <v>15.411899999999999</v>
      </c>
    </row>
    <row r="22" spans="1:19" ht="15" hidden="1" customHeight="1" outlineLevel="1">
      <c r="A22" s="9">
        <v>40878</v>
      </c>
      <c r="B22" s="39">
        <v>27.087299999999999</v>
      </c>
      <c r="C22" s="39">
        <v>31.889800000000001</v>
      </c>
      <c r="D22" s="39">
        <v>21.7317</v>
      </c>
      <c r="E22" s="39">
        <v>21.0017</v>
      </c>
      <c r="F22" s="39">
        <v>25.035799999999998</v>
      </c>
      <c r="G22" s="39">
        <v>17.145700000000001</v>
      </c>
      <c r="H22" s="39">
        <v>27.211099999999998</v>
      </c>
      <c r="I22" s="39">
        <v>31.862500000000001</v>
      </c>
      <c r="J22" s="39">
        <v>21.928100000000001</v>
      </c>
      <c r="K22" s="39">
        <v>21.0627</v>
      </c>
      <c r="L22" s="39">
        <v>25.037400000000002</v>
      </c>
      <c r="M22" s="39">
        <v>17.5031</v>
      </c>
      <c r="N22" s="39">
        <v>17.197600000000001</v>
      </c>
      <c r="O22" s="39">
        <v>39.023600000000002</v>
      </c>
      <c r="P22" s="39">
        <v>12.9558</v>
      </c>
      <c r="Q22" s="39">
        <v>17.074000000000002</v>
      </c>
      <c r="R22" s="39">
        <v>13.814399999999999</v>
      </c>
      <c r="S22" s="39">
        <v>11.9207</v>
      </c>
    </row>
    <row r="23" spans="1:19" ht="15" hidden="1" customHeight="1" outlineLevel="1">
      <c r="A23" s="9">
        <v>40909</v>
      </c>
      <c r="B23" s="39">
        <v>29.294699999999999</v>
      </c>
      <c r="C23" s="39">
        <v>32.094900000000003</v>
      </c>
      <c r="D23" s="39">
        <v>23.689299999999999</v>
      </c>
      <c r="E23" s="39">
        <v>23.0031</v>
      </c>
      <c r="F23" s="39">
        <v>28.803100000000001</v>
      </c>
      <c r="G23" s="39">
        <v>15.4975</v>
      </c>
      <c r="H23" s="39">
        <v>29.471499999999999</v>
      </c>
      <c r="I23" s="39">
        <v>32.216299999999997</v>
      </c>
      <c r="J23" s="39">
        <v>23.9635</v>
      </c>
      <c r="K23" s="39">
        <v>23.0031</v>
      </c>
      <c r="L23" s="39">
        <v>28.840399999999999</v>
      </c>
      <c r="M23" s="39">
        <v>16.1753</v>
      </c>
      <c r="N23" s="39">
        <v>13.081799999999999</v>
      </c>
      <c r="O23" s="39">
        <v>20.052</v>
      </c>
      <c r="P23" s="39">
        <v>1.8722000000000001</v>
      </c>
      <c r="Q23" s="39">
        <v>0</v>
      </c>
      <c r="R23" s="39">
        <v>10.792199999999999</v>
      </c>
      <c r="S23" s="39">
        <v>1.1528</v>
      </c>
    </row>
    <row r="24" spans="1:19" ht="15" hidden="1" customHeight="1" outlineLevel="1">
      <c r="A24" s="9">
        <v>40940</v>
      </c>
      <c r="B24" s="39">
        <v>27.038499999999999</v>
      </c>
      <c r="C24" s="39">
        <v>28.192399999999999</v>
      </c>
      <c r="D24" s="39">
        <v>26.105899999999998</v>
      </c>
      <c r="E24" s="39">
        <v>24.257400000000001</v>
      </c>
      <c r="F24" s="39">
        <v>28.735399999999998</v>
      </c>
      <c r="G24" s="39">
        <v>22.187100000000001</v>
      </c>
      <c r="H24" s="39">
        <v>27.076000000000001</v>
      </c>
      <c r="I24" s="39">
        <v>28.242000000000001</v>
      </c>
      <c r="J24" s="39">
        <v>26.137</v>
      </c>
      <c r="K24" s="39">
        <v>24.257400000000001</v>
      </c>
      <c r="L24" s="39">
        <v>28.757400000000001</v>
      </c>
      <c r="M24" s="39">
        <v>22.242799999999999</v>
      </c>
      <c r="N24" s="39">
        <v>18.029699999999998</v>
      </c>
      <c r="O24" s="39">
        <v>20.133500000000002</v>
      </c>
      <c r="P24" s="39">
        <v>13.9384</v>
      </c>
      <c r="Q24" s="39">
        <v>0</v>
      </c>
      <c r="R24" s="39">
        <v>10.56</v>
      </c>
      <c r="S24" s="39">
        <v>15.0671</v>
      </c>
    </row>
    <row r="25" spans="1:19" ht="15" hidden="1" customHeight="1" outlineLevel="1">
      <c r="A25" s="9">
        <v>40969</v>
      </c>
      <c r="B25" s="39">
        <v>26.2332</v>
      </c>
      <c r="C25" s="39">
        <v>29.127500000000001</v>
      </c>
      <c r="D25" s="39">
        <v>23.752199999999998</v>
      </c>
      <c r="E25" s="39">
        <v>21.086400000000001</v>
      </c>
      <c r="F25" s="39">
        <v>26.3675</v>
      </c>
      <c r="G25" s="39">
        <v>21.321000000000002</v>
      </c>
      <c r="H25" s="39">
        <v>26.348700000000001</v>
      </c>
      <c r="I25" s="39">
        <v>29.206</v>
      </c>
      <c r="J25" s="39">
        <v>23.898299999999999</v>
      </c>
      <c r="K25" s="39">
        <v>21.086400000000001</v>
      </c>
      <c r="L25" s="39">
        <v>26.384499999999999</v>
      </c>
      <c r="M25" s="39">
        <v>21.891400000000001</v>
      </c>
      <c r="N25" s="39">
        <v>9.3650000000000002</v>
      </c>
      <c r="O25" s="39">
        <v>17.244299999999999</v>
      </c>
      <c r="P25" s="39">
        <v>3.0386000000000002</v>
      </c>
      <c r="Q25" s="39">
        <v>0</v>
      </c>
      <c r="R25" s="39">
        <v>10.693199999999999</v>
      </c>
      <c r="S25" s="39">
        <v>2.4051</v>
      </c>
    </row>
    <row r="26" spans="1:19" ht="15" hidden="1" customHeight="1" outlineLevel="1">
      <c r="A26" s="9">
        <v>41000</v>
      </c>
      <c r="B26" s="39">
        <v>26.425899999999999</v>
      </c>
      <c r="C26" s="39">
        <v>29.522099999999998</v>
      </c>
      <c r="D26" s="39">
        <v>23.536200000000001</v>
      </c>
      <c r="E26" s="39">
        <v>22.692399999999999</v>
      </c>
      <c r="F26" s="39">
        <v>25.692699999999999</v>
      </c>
      <c r="G26" s="39">
        <v>19.947600000000001</v>
      </c>
      <c r="H26" s="39">
        <v>26.776900000000001</v>
      </c>
      <c r="I26" s="39">
        <v>29.623799999999999</v>
      </c>
      <c r="J26" s="39">
        <v>24.0413</v>
      </c>
      <c r="K26" s="39">
        <v>22.692399999999999</v>
      </c>
      <c r="L26" s="39">
        <v>26.800599999999999</v>
      </c>
      <c r="M26" s="39">
        <v>20.029499999999999</v>
      </c>
      <c r="N26" s="39">
        <v>12.900700000000001</v>
      </c>
      <c r="O26" s="39">
        <v>20.0352</v>
      </c>
      <c r="P26" s="39">
        <v>11.089600000000001</v>
      </c>
      <c r="Q26" s="39">
        <v>0</v>
      </c>
      <c r="R26" s="39">
        <v>11.0014</v>
      </c>
      <c r="S26" s="39">
        <v>12.2658</v>
      </c>
    </row>
    <row r="27" spans="1:19" ht="15" hidden="1" customHeight="1" outlineLevel="1">
      <c r="A27" s="9">
        <v>41030</v>
      </c>
      <c r="B27" s="39">
        <v>27.450099999999999</v>
      </c>
      <c r="C27" s="39">
        <v>30.6555</v>
      </c>
      <c r="D27" s="39">
        <v>24.226600000000001</v>
      </c>
      <c r="E27" s="39">
        <v>22.605899999999998</v>
      </c>
      <c r="F27" s="39">
        <v>26.436800000000002</v>
      </c>
      <c r="G27" s="39">
        <v>21.188199999999998</v>
      </c>
      <c r="H27" s="39">
        <v>27.567699999999999</v>
      </c>
      <c r="I27" s="39">
        <v>30.683199999999999</v>
      </c>
      <c r="J27" s="39">
        <v>24.392700000000001</v>
      </c>
      <c r="K27" s="39">
        <v>22.6067</v>
      </c>
      <c r="L27" s="39">
        <v>26.450900000000001</v>
      </c>
      <c r="M27" s="39">
        <v>21.6675</v>
      </c>
      <c r="N27" s="39">
        <v>14.879799999999999</v>
      </c>
      <c r="O27" s="39">
        <v>20.471299999999999</v>
      </c>
      <c r="P27" s="39">
        <v>13.9156</v>
      </c>
      <c r="Q27" s="39">
        <v>7.5</v>
      </c>
      <c r="R27" s="39">
        <v>22.893599999999999</v>
      </c>
      <c r="S27" s="39">
        <v>12.5829</v>
      </c>
    </row>
    <row r="28" spans="1:19" ht="15" hidden="1" customHeight="1" outlineLevel="1">
      <c r="A28" s="9">
        <v>41061</v>
      </c>
      <c r="B28" s="39">
        <v>26.2254</v>
      </c>
      <c r="C28" s="39">
        <v>29.7852</v>
      </c>
      <c r="D28" s="39">
        <v>23.5457</v>
      </c>
      <c r="E28" s="39">
        <v>21.6919</v>
      </c>
      <c r="F28" s="39">
        <v>25.728000000000002</v>
      </c>
      <c r="G28" s="39">
        <v>21.5549</v>
      </c>
      <c r="H28" s="39">
        <v>26.2746</v>
      </c>
      <c r="I28" s="39">
        <v>29.846499999999999</v>
      </c>
      <c r="J28" s="39">
        <v>23.5791</v>
      </c>
      <c r="K28" s="39">
        <v>21.6919</v>
      </c>
      <c r="L28" s="39">
        <v>25.740500000000001</v>
      </c>
      <c r="M28" s="39">
        <v>21.6401</v>
      </c>
      <c r="N28" s="39">
        <v>17.645399999999999</v>
      </c>
      <c r="O28" s="39">
        <v>15.551600000000001</v>
      </c>
      <c r="P28" s="39">
        <v>18.642600000000002</v>
      </c>
      <c r="Q28" s="39">
        <v>0</v>
      </c>
      <c r="R28" s="39">
        <v>22.563199999999998</v>
      </c>
      <c r="S28" s="39">
        <v>17.175999999999998</v>
      </c>
    </row>
    <row r="29" spans="1:19" ht="15" hidden="1" customHeight="1" outlineLevel="1">
      <c r="A29" s="9">
        <v>41091</v>
      </c>
      <c r="B29" s="39">
        <v>25.0229</v>
      </c>
      <c r="C29" s="39">
        <v>29.596299999999999</v>
      </c>
      <c r="D29" s="39">
        <v>21.686499999999999</v>
      </c>
      <c r="E29" s="39">
        <v>24.016400000000001</v>
      </c>
      <c r="F29" s="39">
        <v>26.478400000000001</v>
      </c>
      <c r="G29" s="39">
        <v>14.5524</v>
      </c>
      <c r="H29" s="39">
        <v>26.9407</v>
      </c>
      <c r="I29" s="39">
        <v>29.6157</v>
      </c>
      <c r="J29" s="39">
        <v>24.718399999999999</v>
      </c>
      <c r="K29" s="39">
        <v>24.016400000000001</v>
      </c>
      <c r="L29" s="39">
        <v>26.490500000000001</v>
      </c>
      <c r="M29" s="39">
        <v>21.949100000000001</v>
      </c>
      <c r="N29" s="39">
        <v>0.37959999999999999</v>
      </c>
      <c r="O29" s="39">
        <v>19.242699999999999</v>
      </c>
      <c r="P29" s="39">
        <v>0.17100000000000001</v>
      </c>
      <c r="Q29" s="39">
        <v>0</v>
      </c>
      <c r="R29" s="39">
        <v>13.290100000000001</v>
      </c>
      <c r="S29" s="39">
        <v>0.1273</v>
      </c>
    </row>
    <row r="30" spans="1:19" ht="15" hidden="1" customHeight="1" outlineLevel="1">
      <c r="A30" s="9">
        <v>41122</v>
      </c>
      <c r="B30" s="39">
        <v>27.561199999999999</v>
      </c>
      <c r="C30" s="39">
        <v>31.121700000000001</v>
      </c>
      <c r="D30" s="39">
        <v>23.9998</v>
      </c>
      <c r="E30" s="39">
        <v>24.742100000000001</v>
      </c>
      <c r="F30" s="39">
        <v>26.743400000000001</v>
      </c>
      <c r="G30" s="39">
        <v>19.177299999999999</v>
      </c>
      <c r="H30" s="39">
        <v>27.6081</v>
      </c>
      <c r="I30" s="39">
        <v>31.131699999999999</v>
      </c>
      <c r="J30" s="39">
        <v>24.064399999999999</v>
      </c>
      <c r="K30" s="39">
        <v>24.742100000000001</v>
      </c>
      <c r="L30" s="39">
        <v>26.7468</v>
      </c>
      <c r="M30" s="39">
        <v>19.287099999999999</v>
      </c>
      <c r="N30" s="39">
        <v>14.844099999999999</v>
      </c>
      <c r="O30" s="39">
        <v>20.7544</v>
      </c>
      <c r="P30" s="39">
        <v>13.947100000000001</v>
      </c>
      <c r="Q30" s="39">
        <v>0</v>
      </c>
      <c r="R30" s="39">
        <v>16.653199999999998</v>
      </c>
      <c r="S30" s="39">
        <v>13.876899999999999</v>
      </c>
    </row>
    <row r="31" spans="1:19" ht="15" hidden="1" customHeight="1" outlineLevel="1">
      <c r="A31" s="9">
        <v>41153</v>
      </c>
      <c r="B31" s="39">
        <v>26.734999999999999</v>
      </c>
      <c r="C31" s="39">
        <v>30.202200000000001</v>
      </c>
      <c r="D31" s="39">
        <v>23.911100000000001</v>
      </c>
      <c r="E31" s="39">
        <v>22.757400000000001</v>
      </c>
      <c r="F31" s="39">
        <v>27.5839</v>
      </c>
      <c r="G31" s="39">
        <v>18.505099999999999</v>
      </c>
      <c r="H31" s="39">
        <v>26.7944</v>
      </c>
      <c r="I31" s="39">
        <v>30.2013</v>
      </c>
      <c r="J31" s="39">
        <v>24.003399999999999</v>
      </c>
      <c r="K31" s="39">
        <v>22.757400000000001</v>
      </c>
      <c r="L31" s="39">
        <v>27.586200000000002</v>
      </c>
      <c r="M31" s="39">
        <v>18.738299999999999</v>
      </c>
      <c r="N31" s="39">
        <v>8.7024000000000008</v>
      </c>
      <c r="O31" s="39">
        <v>45.251100000000001</v>
      </c>
      <c r="P31" s="39">
        <v>8.3843999999999994</v>
      </c>
      <c r="Q31" s="39">
        <v>0</v>
      </c>
      <c r="R31" s="39">
        <v>12.1997</v>
      </c>
      <c r="S31" s="39">
        <v>8.3376999999999999</v>
      </c>
    </row>
    <row r="32" spans="1:19" ht="15" hidden="1" customHeight="1" outlineLevel="1">
      <c r="A32" s="9">
        <v>41183</v>
      </c>
      <c r="B32" s="39">
        <v>26.953099999999999</v>
      </c>
      <c r="C32" s="39">
        <v>30.121099999999998</v>
      </c>
      <c r="D32" s="39">
        <v>24.0901</v>
      </c>
      <c r="E32" s="39">
        <v>24.564</v>
      </c>
      <c r="F32" s="39">
        <v>27.4269</v>
      </c>
      <c r="G32" s="39">
        <v>17.939699999999998</v>
      </c>
      <c r="H32" s="39">
        <v>27.292200000000001</v>
      </c>
      <c r="I32" s="39">
        <v>30.120799999999999</v>
      </c>
      <c r="J32" s="39">
        <v>24.610099999999999</v>
      </c>
      <c r="K32" s="39">
        <v>24.564</v>
      </c>
      <c r="L32" s="39">
        <v>27.4269</v>
      </c>
      <c r="M32" s="39">
        <v>18.844100000000001</v>
      </c>
      <c r="N32" s="39">
        <v>13.535600000000001</v>
      </c>
      <c r="O32" s="39">
        <v>44.859000000000002</v>
      </c>
      <c r="P32" s="39">
        <v>13.523099999999999</v>
      </c>
      <c r="Q32" s="39">
        <v>0</v>
      </c>
      <c r="R32" s="39">
        <v>0</v>
      </c>
      <c r="S32" s="39">
        <v>13.523099999999999</v>
      </c>
    </row>
    <row r="33" spans="1:19" ht="15" hidden="1" customHeight="1" outlineLevel="1">
      <c r="A33" s="9">
        <v>41214</v>
      </c>
      <c r="B33" s="39">
        <v>28.246600000000001</v>
      </c>
      <c r="C33" s="39">
        <v>30.3904</v>
      </c>
      <c r="D33" s="39">
        <v>26.065300000000001</v>
      </c>
      <c r="E33" s="39">
        <v>24.158000000000001</v>
      </c>
      <c r="F33" s="39">
        <v>29.437200000000001</v>
      </c>
      <c r="G33" s="39">
        <v>20.976099999999999</v>
      </c>
      <c r="H33" s="39">
        <v>28.317399999999999</v>
      </c>
      <c r="I33" s="39">
        <v>30.3904</v>
      </c>
      <c r="J33" s="39">
        <v>26.188800000000001</v>
      </c>
      <c r="K33" s="39">
        <v>24.158000000000001</v>
      </c>
      <c r="L33" s="39">
        <v>29.437200000000001</v>
      </c>
      <c r="M33" s="39">
        <v>21.306899999999999</v>
      </c>
      <c r="N33" s="39">
        <v>12.5566</v>
      </c>
      <c r="O33" s="39">
        <v>36.436900000000001</v>
      </c>
      <c r="P33" s="39">
        <v>12.5504</v>
      </c>
      <c r="Q33" s="39">
        <v>0</v>
      </c>
      <c r="R33" s="39">
        <v>0</v>
      </c>
      <c r="S33" s="39">
        <v>12.5504</v>
      </c>
    </row>
    <row r="34" spans="1:19" ht="15" hidden="1" customHeight="1" outlineLevel="1">
      <c r="A34" s="9">
        <v>41244</v>
      </c>
      <c r="B34" s="39">
        <v>28.235800000000001</v>
      </c>
      <c r="C34" s="39">
        <v>30.927</v>
      </c>
      <c r="D34" s="39">
        <v>25.505099999999999</v>
      </c>
      <c r="E34" s="39">
        <v>24.0061</v>
      </c>
      <c r="F34" s="39">
        <v>28.122199999999999</v>
      </c>
      <c r="G34" s="39">
        <v>19.237400000000001</v>
      </c>
      <c r="H34" s="39">
        <v>28.2334</v>
      </c>
      <c r="I34" s="39">
        <v>30.922699999999999</v>
      </c>
      <c r="J34" s="39">
        <v>25.505299999999998</v>
      </c>
      <c r="K34" s="39">
        <v>24.0061</v>
      </c>
      <c r="L34" s="39">
        <v>28.122199999999999</v>
      </c>
      <c r="M34" s="39">
        <v>19.2377</v>
      </c>
      <c r="N34" s="39">
        <v>47.881999999999998</v>
      </c>
      <c r="O34" s="39">
        <v>49.791200000000003</v>
      </c>
      <c r="P34" s="39">
        <v>15.838200000000001</v>
      </c>
      <c r="Q34" s="39">
        <v>0</v>
      </c>
      <c r="R34" s="39">
        <v>0</v>
      </c>
      <c r="S34" s="39">
        <v>15.838200000000001</v>
      </c>
    </row>
    <row r="35" spans="1:19" ht="15" hidden="1" customHeight="1" outlineLevel="1">
      <c r="A35" s="9">
        <v>41275</v>
      </c>
      <c r="B35" s="39">
        <v>29.942599999999999</v>
      </c>
      <c r="C35" s="39">
        <v>31.012499999999999</v>
      </c>
      <c r="D35" s="39">
        <v>28.363399999999999</v>
      </c>
      <c r="E35" s="39">
        <v>25.285900000000002</v>
      </c>
      <c r="F35" s="39">
        <v>29.793800000000001</v>
      </c>
      <c r="G35" s="39">
        <v>27.7315</v>
      </c>
      <c r="H35" s="39">
        <v>29.942599999999999</v>
      </c>
      <c r="I35" s="39">
        <v>31.012499999999999</v>
      </c>
      <c r="J35" s="39">
        <v>28.363399999999999</v>
      </c>
      <c r="K35" s="39">
        <v>25.285900000000002</v>
      </c>
      <c r="L35" s="39">
        <v>29.793800000000001</v>
      </c>
      <c r="M35" s="39">
        <v>27.7316</v>
      </c>
      <c r="N35" s="39">
        <v>30.069900000000001</v>
      </c>
      <c r="O35" s="39">
        <v>35.524700000000003</v>
      </c>
      <c r="P35" s="39">
        <v>25</v>
      </c>
      <c r="Q35" s="39">
        <v>0</v>
      </c>
      <c r="R35" s="39">
        <v>0</v>
      </c>
      <c r="S35" s="39">
        <v>25</v>
      </c>
    </row>
    <row r="36" spans="1:19" ht="15" hidden="1" customHeight="1" outlineLevel="1">
      <c r="A36" s="9">
        <v>41306</v>
      </c>
      <c r="B36" s="39">
        <v>29.349799999999998</v>
      </c>
      <c r="C36" s="39">
        <v>30.035399999999999</v>
      </c>
      <c r="D36" s="39">
        <v>28.459399999999999</v>
      </c>
      <c r="E36" s="39">
        <v>25.720199999999998</v>
      </c>
      <c r="F36" s="39">
        <v>30.606100000000001</v>
      </c>
      <c r="G36" s="39">
        <v>24.3093</v>
      </c>
      <c r="H36" s="39">
        <v>29.4893</v>
      </c>
      <c r="I36" s="39">
        <v>30.015799999999999</v>
      </c>
      <c r="J36" s="39">
        <v>28.793199999999999</v>
      </c>
      <c r="K36" s="39">
        <v>25.720199999999998</v>
      </c>
      <c r="L36" s="39">
        <v>31.201899999999998</v>
      </c>
      <c r="M36" s="39">
        <v>24.4147</v>
      </c>
      <c r="N36" s="39">
        <v>13.6768</v>
      </c>
      <c r="O36" s="39">
        <v>47.979199999999999</v>
      </c>
      <c r="P36" s="39">
        <v>11.102600000000001</v>
      </c>
      <c r="Q36" s="39">
        <v>0</v>
      </c>
      <c r="R36" s="39">
        <v>11</v>
      </c>
      <c r="S36" s="39">
        <v>12.62</v>
      </c>
    </row>
    <row r="37" spans="1:19" ht="15" hidden="1" customHeight="1" outlineLevel="1">
      <c r="A37" s="9">
        <v>41334</v>
      </c>
      <c r="B37" s="39">
        <v>28.840900000000001</v>
      </c>
      <c r="C37" s="39">
        <v>30.045200000000001</v>
      </c>
      <c r="D37" s="39">
        <v>27.414300000000001</v>
      </c>
      <c r="E37" s="39">
        <v>24.874600000000001</v>
      </c>
      <c r="F37" s="39">
        <v>29.630600000000001</v>
      </c>
      <c r="G37" s="39">
        <v>23.972200000000001</v>
      </c>
      <c r="H37" s="39">
        <v>29.019400000000001</v>
      </c>
      <c r="I37" s="39">
        <v>30.045100000000001</v>
      </c>
      <c r="J37" s="39">
        <v>27.7774</v>
      </c>
      <c r="K37" s="39">
        <v>24.874600000000001</v>
      </c>
      <c r="L37" s="39">
        <v>30.364000000000001</v>
      </c>
      <c r="M37" s="39">
        <v>23.972200000000001</v>
      </c>
      <c r="N37" s="39">
        <v>11.0063</v>
      </c>
      <c r="O37" s="39">
        <v>47.935000000000002</v>
      </c>
      <c r="P37" s="39">
        <v>11.0001</v>
      </c>
      <c r="Q37" s="39">
        <v>0</v>
      </c>
      <c r="R37" s="39">
        <v>11.0001</v>
      </c>
      <c r="S37" s="39" t="s">
        <v>268</v>
      </c>
    </row>
    <row r="38" spans="1:19" ht="15" hidden="1" customHeight="1" outlineLevel="1">
      <c r="A38" s="9">
        <v>41365</v>
      </c>
      <c r="B38" s="39">
        <v>28.355799999999999</v>
      </c>
      <c r="C38" s="39">
        <v>30.6999</v>
      </c>
      <c r="D38" s="39">
        <v>26.011600000000001</v>
      </c>
      <c r="E38" s="39">
        <v>24.734300000000001</v>
      </c>
      <c r="F38" s="39">
        <v>29.472799999999999</v>
      </c>
      <c r="G38" s="39">
        <v>20.028700000000001</v>
      </c>
      <c r="H38" s="39">
        <v>28.365600000000001</v>
      </c>
      <c r="I38" s="39">
        <v>30.6999</v>
      </c>
      <c r="J38" s="39">
        <v>26.028199999999998</v>
      </c>
      <c r="K38" s="39">
        <v>24.734300000000001</v>
      </c>
      <c r="L38" s="39">
        <v>29.513300000000001</v>
      </c>
      <c r="M38" s="39">
        <v>20.0288</v>
      </c>
      <c r="N38" s="39">
        <v>13.626200000000001</v>
      </c>
      <c r="O38" s="39">
        <v>35.215499999999999</v>
      </c>
      <c r="P38" s="39">
        <v>13.5191</v>
      </c>
      <c r="Q38" s="39">
        <v>0</v>
      </c>
      <c r="R38" s="39">
        <v>13.5</v>
      </c>
      <c r="S38" s="39">
        <v>17.4879</v>
      </c>
    </row>
    <row r="39" spans="1:19" ht="15" hidden="1" customHeight="1" outlineLevel="1">
      <c r="A39" s="9">
        <v>41395</v>
      </c>
      <c r="B39" s="39">
        <v>28.369900000000001</v>
      </c>
      <c r="C39" s="39">
        <v>29.1678</v>
      </c>
      <c r="D39" s="39">
        <v>27.501100000000001</v>
      </c>
      <c r="E39" s="39">
        <v>25.965</v>
      </c>
      <c r="F39" s="39">
        <v>29.244199999999999</v>
      </c>
      <c r="G39" s="39">
        <v>20.542999999999999</v>
      </c>
      <c r="H39" s="39">
        <v>28.369900000000001</v>
      </c>
      <c r="I39" s="39">
        <v>29.1678</v>
      </c>
      <c r="J39" s="39">
        <v>27.501100000000001</v>
      </c>
      <c r="K39" s="39">
        <v>25.965</v>
      </c>
      <c r="L39" s="39">
        <v>29.244199999999999</v>
      </c>
      <c r="M39" s="39">
        <v>20.542999999999999</v>
      </c>
      <c r="N39" s="39">
        <v>34.462499999999999</v>
      </c>
      <c r="O39" s="39">
        <v>34.462499999999999</v>
      </c>
      <c r="P39" s="39">
        <v>0</v>
      </c>
      <c r="Q39" s="39">
        <v>0</v>
      </c>
      <c r="R39" s="39">
        <v>0</v>
      </c>
      <c r="S39" s="39" t="s">
        <v>268</v>
      </c>
    </row>
    <row r="40" spans="1:19" ht="15" hidden="1" customHeight="1" outlineLevel="1">
      <c r="A40" s="9">
        <v>41426</v>
      </c>
      <c r="B40" s="39">
        <v>27.515899999999998</v>
      </c>
      <c r="C40" s="39">
        <v>27.513100000000001</v>
      </c>
      <c r="D40" s="39">
        <v>27.5185</v>
      </c>
      <c r="E40" s="39">
        <v>26.191600000000001</v>
      </c>
      <c r="F40" s="39">
        <v>29.271699999999999</v>
      </c>
      <c r="G40" s="39">
        <v>23.0303</v>
      </c>
      <c r="H40" s="39">
        <v>27.515899999999998</v>
      </c>
      <c r="I40" s="39">
        <v>27.513100000000001</v>
      </c>
      <c r="J40" s="39">
        <v>27.5185</v>
      </c>
      <c r="K40" s="39">
        <v>26.191600000000001</v>
      </c>
      <c r="L40" s="39">
        <v>29.271699999999999</v>
      </c>
      <c r="M40" s="39">
        <v>23.0303</v>
      </c>
      <c r="N40" s="39">
        <v>1.8641000000000001</v>
      </c>
      <c r="O40" s="39">
        <v>1.8641000000000001</v>
      </c>
      <c r="P40" s="39">
        <v>0</v>
      </c>
      <c r="Q40" s="39">
        <v>0</v>
      </c>
      <c r="R40" s="39">
        <v>0</v>
      </c>
      <c r="S40" s="39" t="s">
        <v>268</v>
      </c>
    </row>
    <row r="41" spans="1:19" ht="15" hidden="1" customHeight="1" outlineLevel="1">
      <c r="A41" s="9">
        <v>41456</v>
      </c>
      <c r="B41" s="39">
        <v>26.676500000000001</v>
      </c>
      <c r="C41" s="39">
        <v>27.265499999999999</v>
      </c>
      <c r="D41" s="39">
        <v>26.144500000000001</v>
      </c>
      <c r="E41" s="39">
        <v>25.956199999999999</v>
      </c>
      <c r="F41" s="39">
        <v>28.3933</v>
      </c>
      <c r="G41" s="39">
        <v>20.348500000000001</v>
      </c>
      <c r="H41" s="39">
        <v>26.676500000000001</v>
      </c>
      <c r="I41" s="39">
        <v>27.265499999999999</v>
      </c>
      <c r="J41" s="39">
        <v>26.144500000000001</v>
      </c>
      <c r="K41" s="39">
        <v>25.956199999999999</v>
      </c>
      <c r="L41" s="39">
        <v>28.3933</v>
      </c>
      <c r="M41" s="39">
        <v>20.348500000000001</v>
      </c>
      <c r="N41" s="39">
        <v>44.892899999999997</v>
      </c>
      <c r="O41" s="39">
        <v>44.892899999999997</v>
      </c>
      <c r="P41" s="39">
        <v>0</v>
      </c>
      <c r="Q41" s="39">
        <v>0</v>
      </c>
      <c r="R41" s="39">
        <v>0</v>
      </c>
      <c r="S41" s="39" t="s">
        <v>268</v>
      </c>
    </row>
    <row r="42" spans="1:19" ht="15" hidden="1" customHeight="1" outlineLevel="1">
      <c r="A42" s="9">
        <v>41487</v>
      </c>
      <c r="B42" s="39">
        <v>25.336600000000001</v>
      </c>
      <c r="C42" s="39">
        <v>25.361999999999998</v>
      </c>
      <c r="D42" s="39">
        <v>25.318999999999999</v>
      </c>
      <c r="E42" s="39">
        <v>26.5062</v>
      </c>
      <c r="F42" s="39">
        <v>27.3858</v>
      </c>
      <c r="G42" s="39">
        <v>20.010899999999999</v>
      </c>
      <c r="H42" s="39">
        <v>25.340499999999999</v>
      </c>
      <c r="I42" s="39">
        <v>25.361999999999998</v>
      </c>
      <c r="J42" s="39">
        <v>25.325600000000001</v>
      </c>
      <c r="K42" s="39">
        <v>26.5062</v>
      </c>
      <c r="L42" s="39">
        <v>27.3858</v>
      </c>
      <c r="M42" s="39">
        <v>20.026</v>
      </c>
      <c r="N42" s="39">
        <v>12.569900000000001</v>
      </c>
      <c r="O42" s="39">
        <v>33.5837</v>
      </c>
      <c r="P42" s="39">
        <v>12.562799999999999</v>
      </c>
      <c r="Q42" s="39">
        <v>0</v>
      </c>
      <c r="R42" s="39">
        <v>0</v>
      </c>
      <c r="S42" s="39">
        <v>12.562799999999999</v>
      </c>
    </row>
    <row r="43" spans="1:19" ht="15" hidden="1" customHeight="1" outlineLevel="1">
      <c r="A43" s="9">
        <v>41518</v>
      </c>
      <c r="B43" s="39">
        <v>25.684699999999999</v>
      </c>
      <c r="C43" s="39">
        <v>25.1524</v>
      </c>
      <c r="D43" s="39">
        <v>26.1722</v>
      </c>
      <c r="E43" s="39">
        <v>23.6342</v>
      </c>
      <c r="F43" s="39">
        <v>28.6479</v>
      </c>
      <c r="G43" s="39">
        <v>19.614899999999999</v>
      </c>
      <c r="H43" s="39">
        <v>25.689299999999999</v>
      </c>
      <c r="I43" s="39">
        <v>25.1523</v>
      </c>
      <c r="J43" s="39">
        <v>26.1814</v>
      </c>
      <c r="K43" s="39">
        <v>23.6342</v>
      </c>
      <c r="L43" s="39">
        <v>28.6479</v>
      </c>
      <c r="M43" s="39">
        <v>19.642299999999999</v>
      </c>
      <c r="N43" s="39">
        <v>12.9521</v>
      </c>
      <c r="O43" s="39">
        <v>47.7849</v>
      </c>
      <c r="P43" s="39">
        <v>12.8</v>
      </c>
      <c r="Q43" s="39">
        <v>0</v>
      </c>
      <c r="R43" s="39">
        <v>0</v>
      </c>
      <c r="S43" s="39">
        <v>12.8</v>
      </c>
    </row>
    <row r="44" spans="1:19" ht="15" hidden="1" customHeight="1" outlineLevel="1">
      <c r="A44" s="9">
        <v>41548</v>
      </c>
      <c r="B44" s="39">
        <v>25.716699999999999</v>
      </c>
      <c r="C44" s="39">
        <v>25.465599999999998</v>
      </c>
      <c r="D44" s="39">
        <v>25.978100000000001</v>
      </c>
      <c r="E44" s="39">
        <v>25.162700000000001</v>
      </c>
      <c r="F44" s="39">
        <v>28.371200000000002</v>
      </c>
      <c r="G44" s="39">
        <v>19.413399999999999</v>
      </c>
      <c r="H44" s="39">
        <v>25.716699999999999</v>
      </c>
      <c r="I44" s="39">
        <v>25.465599999999998</v>
      </c>
      <c r="J44" s="39">
        <v>25.978100000000001</v>
      </c>
      <c r="K44" s="39">
        <v>25.162700000000001</v>
      </c>
      <c r="L44" s="39">
        <v>28.371200000000002</v>
      </c>
      <c r="M44" s="39">
        <v>19.413399999999999</v>
      </c>
      <c r="N44" s="39">
        <v>36.5</v>
      </c>
      <c r="O44" s="39">
        <v>36.5</v>
      </c>
      <c r="P44" s="39">
        <v>0</v>
      </c>
      <c r="Q44" s="39">
        <v>0</v>
      </c>
      <c r="R44" s="39" t="s">
        <v>268</v>
      </c>
      <c r="S44" s="39" t="s">
        <v>268</v>
      </c>
    </row>
    <row r="45" spans="1:19" ht="15" hidden="1" customHeight="1" outlineLevel="1">
      <c r="A45" s="9">
        <v>41579</v>
      </c>
      <c r="B45" s="39">
        <v>25.929200000000002</v>
      </c>
      <c r="C45" s="39">
        <v>25.895399999999999</v>
      </c>
      <c r="D45" s="39">
        <v>25.965499999999999</v>
      </c>
      <c r="E45" s="39">
        <v>24.8156</v>
      </c>
      <c r="F45" s="39">
        <v>27.811599999999999</v>
      </c>
      <c r="G45" s="39">
        <v>19.706299999999999</v>
      </c>
      <c r="H45" s="39">
        <v>25.929099999999998</v>
      </c>
      <c r="I45" s="39">
        <v>25.895399999999999</v>
      </c>
      <c r="J45" s="39">
        <v>25.965499999999999</v>
      </c>
      <c r="K45" s="39">
        <v>24.8156</v>
      </c>
      <c r="L45" s="39">
        <v>27.811599999999999</v>
      </c>
      <c r="M45" s="39">
        <v>19.706299999999999</v>
      </c>
      <c r="N45" s="39">
        <v>36.5</v>
      </c>
      <c r="O45" s="39">
        <v>36.5</v>
      </c>
      <c r="P45" s="39">
        <v>0</v>
      </c>
      <c r="Q45" s="39">
        <v>0</v>
      </c>
      <c r="R45" s="39">
        <v>0</v>
      </c>
      <c r="S45" s="39" t="s">
        <v>268</v>
      </c>
    </row>
    <row r="46" spans="1:19" ht="15" hidden="1" customHeight="1" outlineLevel="1">
      <c r="A46" s="9">
        <v>41609</v>
      </c>
      <c r="B46" s="39">
        <v>25.6234</v>
      </c>
      <c r="C46" s="39">
        <v>26.3459</v>
      </c>
      <c r="D46" s="39">
        <v>24.984400000000001</v>
      </c>
      <c r="E46" s="39">
        <v>23.524699999999999</v>
      </c>
      <c r="F46" s="39">
        <v>27.1493</v>
      </c>
      <c r="G46" s="39">
        <v>19.863600000000002</v>
      </c>
      <c r="H46" s="39">
        <v>25.723700000000001</v>
      </c>
      <c r="I46" s="39">
        <v>26.343599999999999</v>
      </c>
      <c r="J46" s="39">
        <v>25.168299999999999</v>
      </c>
      <c r="K46" s="39">
        <v>23.524699999999999</v>
      </c>
      <c r="L46" s="39">
        <v>27.523900000000001</v>
      </c>
      <c r="M46" s="39">
        <v>19.863600000000002</v>
      </c>
      <c r="N46" s="39">
        <v>11.2661</v>
      </c>
      <c r="O46" s="39">
        <v>48.956099999999999</v>
      </c>
      <c r="P46" s="39">
        <v>11.0001</v>
      </c>
      <c r="Q46" s="39">
        <v>0</v>
      </c>
      <c r="R46" s="39">
        <v>11.0001</v>
      </c>
      <c r="S46" s="39" t="s">
        <v>268</v>
      </c>
    </row>
    <row r="47" spans="1:19" ht="15" hidden="1" customHeight="1" outlineLevel="1">
      <c r="A47" s="9">
        <v>41640</v>
      </c>
      <c r="B47" s="39">
        <v>26.5046</v>
      </c>
      <c r="C47" s="39">
        <v>26.734200000000001</v>
      </c>
      <c r="D47" s="39">
        <v>26.220300000000002</v>
      </c>
      <c r="E47" s="39">
        <v>25.088799999999999</v>
      </c>
      <c r="F47" s="39">
        <v>27.469000000000001</v>
      </c>
      <c r="G47" s="39">
        <v>21.7133</v>
      </c>
      <c r="H47" s="39">
        <v>26.5046</v>
      </c>
      <c r="I47" s="39">
        <v>26.734200000000001</v>
      </c>
      <c r="J47" s="39">
        <v>26.220300000000002</v>
      </c>
      <c r="K47" s="39">
        <v>25.088799999999999</v>
      </c>
      <c r="L47" s="39">
        <v>27.469000000000001</v>
      </c>
      <c r="M47" s="39">
        <v>21.7133</v>
      </c>
      <c r="N47" s="39">
        <v>33.168999999999997</v>
      </c>
      <c r="O47" s="39">
        <v>33.168999999999997</v>
      </c>
      <c r="P47" s="39">
        <v>0</v>
      </c>
      <c r="Q47" s="39">
        <v>0</v>
      </c>
      <c r="R47" s="39">
        <v>0</v>
      </c>
      <c r="S47" s="39" t="s">
        <v>268</v>
      </c>
    </row>
    <row r="48" spans="1:19" ht="15" hidden="1" customHeight="1" outlineLevel="1">
      <c r="A48" s="9">
        <v>41671</v>
      </c>
      <c r="B48" s="39">
        <v>26.014299999999999</v>
      </c>
      <c r="C48" s="39">
        <v>27.4389</v>
      </c>
      <c r="D48" s="39">
        <v>25.434799999999999</v>
      </c>
      <c r="E48" s="39">
        <v>24.5364</v>
      </c>
      <c r="F48" s="39">
        <v>27.645600000000002</v>
      </c>
      <c r="G48" s="39">
        <v>21.9726</v>
      </c>
      <c r="H48" s="39">
        <v>26.014299999999999</v>
      </c>
      <c r="I48" s="39">
        <v>27.438800000000001</v>
      </c>
      <c r="J48" s="39">
        <v>25.434799999999999</v>
      </c>
      <c r="K48" s="39">
        <v>24.5364</v>
      </c>
      <c r="L48" s="39">
        <v>27.645600000000002</v>
      </c>
      <c r="M48" s="39">
        <v>21.9726</v>
      </c>
      <c r="N48" s="39">
        <v>41.6282</v>
      </c>
      <c r="O48" s="39">
        <v>41.6282</v>
      </c>
      <c r="P48" s="39">
        <v>0</v>
      </c>
      <c r="Q48" s="39">
        <v>0</v>
      </c>
      <c r="R48" s="39">
        <v>0</v>
      </c>
      <c r="S48" s="39" t="s">
        <v>268</v>
      </c>
    </row>
    <row r="49" spans="1:19" ht="15" hidden="1" customHeight="1" outlineLevel="1">
      <c r="A49" s="9">
        <v>41699</v>
      </c>
      <c r="B49" s="39">
        <v>26.375499999999999</v>
      </c>
      <c r="C49" s="39">
        <v>26.4222</v>
      </c>
      <c r="D49" s="39">
        <v>26.283300000000001</v>
      </c>
      <c r="E49" s="39">
        <v>25.075299999999999</v>
      </c>
      <c r="F49" s="39">
        <v>27.319199999999999</v>
      </c>
      <c r="G49" s="39">
        <v>22.630600000000001</v>
      </c>
      <c r="H49" s="39">
        <v>26.375499999999999</v>
      </c>
      <c r="I49" s="39">
        <v>26.4221</v>
      </c>
      <c r="J49" s="39">
        <v>26.283300000000001</v>
      </c>
      <c r="K49" s="39">
        <v>25.075299999999999</v>
      </c>
      <c r="L49" s="39">
        <v>27.319199999999999</v>
      </c>
      <c r="M49" s="39">
        <v>22.630600000000001</v>
      </c>
      <c r="N49" s="39">
        <v>43.532400000000003</v>
      </c>
      <c r="O49" s="39">
        <v>43.532400000000003</v>
      </c>
      <c r="P49" s="39">
        <v>0</v>
      </c>
      <c r="Q49" s="39">
        <v>0</v>
      </c>
      <c r="R49" s="39">
        <v>0</v>
      </c>
      <c r="S49" s="39" t="s">
        <v>268</v>
      </c>
    </row>
    <row r="50" spans="1:19" ht="15" hidden="1" customHeight="1" outlineLevel="1">
      <c r="A50" s="9">
        <v>41730</v>
      </c>
      <c r="B50" s="39">
        <v>26.3078</v>
      </c>
      <c r="C50" s="39">
        <v>26.143000000000001</v>
      </c>
      <c r="D50" s="39">
        <v>26.500699999999998</v>
      </c>
      <c r="E50" s="39">
        <v>25.2498</v>
      </c>
      <c r="F50" s="39">
        <v>27.901900000000001</v>
      </c>
      <c r="G50" s="39">
        <v>21.102900000000002</v>
      </c>
      <c r="H50" s="39">
        <v>26.307400000000001</v>
      </c>
      <c r="I50" s="39">
        <v>26.142199999999999</v>
      </c>
      <c r="J50" s="39">
        <v>26.500699999999998</v>
      </c>
      <c r="K50" s="39">
        <v>25.2498</v>
      </c>
      <c r="L50" s="39">
        <v>27.901900000000001</v>
      </c>
      <c r="M50" s="39">
        <v>21.102900000000002</v>
      </c>
      <c r="N50" s="39">
        <v>35.0824</v>
      </c>
      <c r="O50" s="39">
        <v>35.0824</v>
      </c>
      <c r="P50" s="39">
        <v>0</v>
      </c>
      <c r="Q50" s="39">
        <v>0</v>
      </c>
      <c r="R50" s="39">
        <v>0</v>
      </c>
      <c r="S50" s="39" t="s">
        <v>268</v>
      </c>
    </row>
    <row r="51" spans="1:19" ht="15" hidden="1" customHeight="1" outlineLevel="1">
      <c r="A51" s="9">
        <v>41760</v>
      </c>
      <c r="B51" s="39">
        <v>27.233699999999999</v>
      </c>
      <c r="C51" s="39">
        <v>26.731300000000001</v>
      </c>
      <c r="D51" s="39">
        <v>27.849499999999999</v>
      </c>
      <c r="E51" s="39">
        <v>25.3474</v>
      </c>
      <c r="F51" s="39">
        <v>28.927900000000001</v>
      </c>
      <c r="G51" s="39">
        <v>25.407900000000001</v>
      </c>
      <c r="H51" s="39">
        <v>27.233699999999999</v>
      </c>
      <c r="I51" s="39">
        <v>26.731300000000001</v>
      </c>
      <c r="J51" s="39">
        <v>27.849499999999999</v>
      </c>
      <c r="K51" s="39">
        <v>25.3474</v>
      </c>
      <c r="L51" s="39">
        <v>28.927900000000001</v>
      </c>
      <c r="M51" s="39">
        <v>25.407900000000001</v>
      </c>
      <c r="N51" s="39">
        <v>26.349</v>
      </c>
      <c r="O51" s="39">
        <v>26.349</v>
      </c>
      <c r="P51" s="39">
        <v>0</v>
      </c>
      <c r="Q51" s="39">
        <v>0</v>
      </c>
      <c r="R51" s="39">
        <v>0</v>
      </c>
      <c r="S51" s="39" t="s">
        <v>268</v>
      </c>
    </row>
    <row r="52" spans="1:19" ht="15" hidden="1" customHeight="1" outlineLevel="1">
      <c r="A52" s="9">
        <v>41791</v>
      </c>
      <c r="B52" s="39">
        <v>27.587499999999999</v>
      </c>
      <c r="C52" s="39">
        <v>27.312000000000001</v>
      </c>
      <c r="D52" s="39">
        <v>27.947099999999999</v>
      </c>
      <c r="E52" s="39">
        <v>24.950600000000001</v>
      </c>
      <c r="F52" s="39">
        <v>29.031199999999998</v>
      </c>
      <c r="G52" s="39">
        <v>28.308</v>
      </c>
      <c r="H52" s="39">
        <v>27.6295</v>
      </c>
      <c r="I52" s="39">
        <v>27.312000000000001</v>
      </c>
      <c r="J52" s="39">
        <v>28.046700000000001</v>
      </c>
      <c r="K52" s="39">
        <v>24.950600000000001</v>
      </c>
      <c r="L52" s="39">
        <v>29.193000000000001</v>
      </c>
      <c r="M52" s="39">
        <v>28.308</v>
      </c>
      <c r="N52" s="39">
        <v>13.0009</v>
      </c>
      <c r="O52" s="39">
        <v>20.528500000000001</v>
      </c>
      <c r="P52" s="39">
        <v>13</v>
      </c>
      <c r="Q52" s="39">
        <v>0</v>
      </c>
      <c r="R52" s="39">
        <v>13</v>
      </c>
      <c r="S52" s="39" t="s">
        <v>268</v>
      </c>
    </row>
    <row r="53" spans="1:19" ht="15" hidden="1" customHeight="1" outlineLevel="1">
      <c r="A53" s="9">
        <v>41821</v>
      </c>
      <c r="B53" s="39">
        <v>27.327400000000001</v>
      </c>
      <c r="C53" s="39">
        <v>26.7807</v>
      </c>
      <c r="D53" s="39">
        <v>28.020600000000002</v>
      </c>
      <c r="E53" s="39">
        <v>25.495000000000001</v>
      </c>
      <c r="F53" s="39">
        <v>29.510400000000001</v>
      </c>
      <c r="G53" s="39">
        <v>25.063700000000001</v>
      </c>
      <c r="H53" s="39">
        <v>27.327400000000001</v>
      </c>
      <c r="I53" s="39">
        <v>26.7807</v>
      </c>
      <c r="J53" s="39">
        <v>28.020600000000002</v>
      </c>
      <c r="K53" s="39">
        <v>25.495000000000001</v>
      </c>
      <c r="L53" s="39">
        <v>29.510400000000001</v>
      </c>
      <c r="M53" s="39">
        <v>25.063700000000001</v>
      </c>
      <c r="N53" s="39">
        <v>0</v>
      </c>
      <c r="O53" s="39" t="s">
        <v>268</v>
      </c>
      <c r="P53" s="39">
        <v>0</v>
      </c>
      <c r="Q53" s="39">
        <v>0</v>
      </c>
      <c r="R53" s="39">
        <v>0</v>
      </c>
      <c r="S53" s="39" t="s">
        <v>268</v>
      </c>
    </row>
    <row r="54" spans="1:19" hidden="1" outlineLevel="1" collapsed="1">
      <c r="A54" s="9">
        <v>41852</v>
      </c>
      <c r="B54" s="39">
        <v>26.027899999999999</v>
      </c>
      <c r="C54" s="39">
        <v>24.950299999999999</v>
      </c>
      <c r="D54" s="39">
        <v>27.280899999999999</v>
      </c>
      <c r="E54" s="39">
        <v>23.978999999999999</v>
      </c>
      <c r="F54" s="39">
        <v>29.271599999999999</v>
      </c>
      <c r="G54" s="39">
        <v>24.246700000000001</v>
      </c>
      <c r="H54" s="39">
        <v>26.027799999999999</v>
      </c>
      <c r="I54" s="39">
        <v>24.950299999999999</v>
      </c>
      <c r="J54" s="39">
        <v>27.280899999999999</v>
      </c>
      <c r="K54" s="39">
        <v>23.978999999999999</v>
      </c>
      <c r="L54" s="39">
        <v>29.271599999999999</v>
      </c>
      <c r="M54" s="39">
        <v>24.246700000000001</v>
      </c>
      <c r="N54" s="39">
        <v>36.5</v>
      </c>
      <c r="O54" s="39">
        <v>36.5</v>
      </c>
      <c r="P54" s="39">
        <v>0</v>
      </c>
      <c r="Q54" s="39">
        <v>0</v>
      </c>
      <c r="R54" s="39" t="s">
        <v>268</v>
      </c>
      <c r="S54" s="39" t="s">
        <v>268</v>
      </c>
    </row>
    <row r="55" spans="1:19" hidden="1" outlineLevel="1" collapsed="1">
      <c r="A55" s="9">
        <v>41883</v>
      </c>
      <c r="B55" s="39">
        <v>26.049499999999998</v>
      </c>
      <c r="C55" s="39">
        <v>23.936299999999999</v>
      </c>
      <c r="D55" s="39">
        <v>27.333300000000001</v>
      </c>
      <c r="E55" s="39">
        <v>27.293600000000001</v>
      </c>
      <c r="F55" s="39">
        <v>27.823899999999998</v>
      </c>
      <c r="G55" s="39">
        <v>24.4893</v>
      </c>
      <c r="H55" s="39">
        <v>26.0535</v>
      </c>
      <c r="I55" s="39">
        <v>23.935300000000002</v>
      </c>
      <c r="J55" s="39">
        <v>27.340599999999998</v>
      </c>
      <c r="K55" s="39">
        <v>27.293600000000001</v>
      </c>
      <c r="L55" s="39">
        <v>27.823899999999998</v>
      </c>
      <c r="M55" s="39">
        <v>24.623999999999999</v>
      </c>
      <c r="N55" s="39">
        <v>5.0289999999999999</v>
      </c>
      <c r="O55" s="39">
        <v>39.013500000000001</v>
      </c>
      <c r="P55" s="39">
        <v>0</v>
      </c>
      <c r="Q55" s="39">
        <v>0</v>
      </c>
      <c r="R55" s="39">
        <v>0</v>
      </c>
      <c r="S55" s="39">
        <v>0</v>
      </c>
    </row>
    <row r="56" spans="1:19" hidden="1" outlineLevel="1" collapsed="1">
      <c r="A56" s="9">
        <v>41913</v>
      </c>
      <c r="B56" s="39">
        <v>24.786300000000001</v>
      </c>
      <c r="C56" s="39">
        <v>23.508900000000001</v>
      </c>
      <c r="D56" s="39">
        <v>26.208600000000001</v>
      </c>
      <c r="E56" s="39">
        <v>25.2087</v>
      </c>
      <c r="F56" s="39">
        <v>27.078700000000001</v>
      </c>
      <c r="G56" s="39">
        <v>22.699300000000001</v>
      </c>
      <c r="H56" s="39">
        <v>24.798500000000001</v>
      </c>
      <c r="I56" s="39">
        <v>23.508800000000001</v>
      </c>
      <c r="J56" s="39">
        <v>26.236599999999999</v>
      </c>
      <c r="K56" s="39">
        <v>25.2087</v>
      </c>
      <c r="L56" s="39">
        <v>27.078700000000001</v>
      </c>
      <c r="M56" s="39">
        <v>22.932200000000002</v>
      </c>
      <c r="N56" s="39">
        <v>8.6599000000000004</v>
      </c>
      <c r="O56" s="39">
        <v>36.397599999999997</v>
      </c>
      <c r="P56" s="39">
        <v>8.516</v>
      </c>
      <c r="Q56" s="39">
        <v>0</v>
      </c>
      <c r="R56" s="39">
        <v>0</v>
      </c>
      <c r="S56" s="39">
        <v>8.516</v>
      </c>
    </row>
    <row r="57" spans="1:19" hidden="1" outlineLevel="1" collapsed="1">
      <c r="A57" s="9">
        <v>41944</v>
      </c>
      <c r="B57" s="39">
        <v>24.9651</v>
      </c>
      <c r="C57" s="39">
        <v>24.002099999999999</v>
      </c>
      <c r="D57" s="39">
        <v>25.941700000000001</v>
      </c>
      <c r="E57" s="39">
        <v>25.094000000000001</v>
      </c>
      <c r="F57" s="39">
        <v>27.154800000000002</v>
      </c>
      <c r="G57" s="39">
        <v>20.7851</v>
      </c>
      <c r="H57" s="39">
        <v>25.02</v>
      </c>
      <c r="I57" s="39">
        <v>24.001999999999999</v>
      </c>
      <c r="J57" s="39">
        <v>26.063600000000001</v>
      </c>
      <c r="K57" s="39">
        <v>25.094000000000001</v>
      </c>
      <c r="L57" s="39">
        <v>27.154800000000002</v>
      </c>
      <c r="M57" s="39">
        <v>21.44</v>
      </c>
      <c r="N57" s="39">
        <v>14.9061</v>
      </c>
      <c r="O57" s="39">
        <v>37.018999999999998</v>
      </c>
      <c r="P57" s="39">
        <v>14.89</v>
      </c>
      <c r="Q57" s="39">
        <v>0</v>
      </c>
      <c r="R57" s="39">
        <v>0</v>
      </c>
      <c r="S57" s="39">
        <v>14.89</v>
      </c>
    </row>
    <row r="58" spans="1:19" hidden="1" outlineLevel="1" collapsed="1">
      <c r="A58" s="9">
        <v>41974</v>
      </c>
      <c r="B58" s="39">
        <v>24.855599999999999</v>
      </c>
      <c r="C58" s="39">
        <v>24.320499999999999</v>
      </c>
      <c r="D58" s="39">
        <v>25.355799999999999</v>
      </c>
      <c r="E58" s="39">
        <v>24.500699999999998</v>
      </c>
      <c r="F58" s="39">
        <v>26.614699999999999</v>
      </c>
      <c r="G58" s="39">
        <v>20.722899999999999</v>
      </c>
      <c r="H58" s="39">
        <v>24.845099999999999</v>
      </c>
      <c r="I58" s="39">
        <v>24.297699999999999</v>
      </c>
      <c r="J58" s="39">
        <v>25.355799999999999</v>
      </c>
      <c r="K58" s="39">
        <v>24.500699999999998</v>
      </c>
      <c r="L58" s="39">
        <v>26.614699999999999</v>
      </c>
      <c r="M58" s="39">
        <v>20.722899999999999</v>
      </c>
      <c r="N58" s="39">
        <v>35.0124</v>
      </c>
      <c r="O58" s="39">
        <v>35.0124</v>
      </c>
      <c r="P58" s="39">
        <v>0</v>
      </c>
      <c r="Q58" s="39">
        <v>0</v>
      </c>
      <c r="R58" s="39">
        <v>0</v>
      </c>
      <c r="S58" s="39" t="s">
        <v>268</v>
      </c>
    </row>
    <row r="59" spans="1:19" hidden="1" outlineLevel="1" collapsed="1">
      <c r="A59" s="9">
        <v>42005</v>
      </c>
      <c r="B59" s="39">
        <v>25.247900000000001</v>
      </c>
      <c r="C59" s="39">
        <v>24.5627</v>
      </c>
      <c r="D59" s="39">
        <v>25.9435</v>
      </c>
      <c r="E59" s="39">
        <v>26.029199999999999</v>
      </c>
      <c r="F59" s="39">
        <v>27.709800000000001</v>
      </c>
      <c r="G59" s="39">
        <v>18.0349</v>
      </c>
      <c r="H59" s="39">
        <v>25.279199999999999</v>
      </c>
      <c r="I59" s="39">
        <v>24.559899999999999</v>
      </c>
      <c r="J59" s="39">
        <v>26.0122</v>
      </c>
      <c r="K59" s="39">
        <v>26.029199999999999</v>
      </c>
      <c r="L59" s="39">
        <v>27.709800000000001</v>
      </c>
      <c r="M59" s="39">
        <v>18.286000000000001</v>
      </c>
      <c r="N59" s="39">
        <v>9.6346000000000007</v>
      </c>
      <c r="O59" s="39">
        <v>49.142600000000002</v>
      </c>
      <c r="P59" s="39">
        <v>8.5</v>
      </c>
      <c r="Q59" s="39">
        <v>0</v>
      </c>
      <c r="R59" s="39">
        <v>0</v>
      </c>
      <c r="S59" s="39">
        <v>8.5</v>
      </c>
    </row>
    <row r="60" spans="1:19" hidden="1" outlineLevel="1" collapsed="1">
      <c r="A60" s="9">
        <v>42036</v>
      </c>
      <c r="B60" s="39">
        <v>23.933299999999999</v>
      </c>
      <c r="C60" s="39">
        <v>26.2271</v>
      </c>
      <c r="D60" s="39">
        <v>22.564499999999999</v>
      </c>
      <c r="E60" s="39">
        <v>25.113099999999999</v>
      </c>
      <c r="F60" s="39">
        <v>24.819099999999999</v>
      </c>
      <c r="G60" s="39">
        <v>15.9961</v>
      </c>
      <c r="H60" s="39">
        <v>23.964600000000001</v>
      </c>
      <c r="I60" s="39">
        <v>26.227</v>
      </c>
      <c r="J60" s="39">
        <v>22.605899999999998</v>
      </c>
      <c r="K60" s="39">
        <v>25.113099999999999</v>
      </c>
      <c r="L60" s="39">
        <v>24.819099999999999</v>
      </c>
      <c r="M60" s="39">
        <v>15.992000000000001</v>
      </c>
      <c r="N60" s="39">
        <v>16.186299999999999</v>
      </c>
      <c r="O60" s="39">
        <v>36.3461</v>
      </c>
      <c r="P60" s="39">
        <v>16.16</v>
      </c>
      <c r="Q60" s="39">
        <v>0</v>
      </c>
      <c r="R60" s="39" t="s">
        <v>268</v>
      </c>
      <c r="S60" s="39">
        <v>16.16</v>
      </c>
    </row>
    <row r="61" spans="1:19" hidden="1" outlineLevel="1" collapsed="1">
      <c r="A61" s="9">
        <v>42064</v>
      </c>
      <c r="B61" s="39">
        <v>24.0854</v>
      </c>
      <c r="C61" s="39">
        <v>28.388400000000001</v>
      </c>
      <c r="D61" s="39">
        <v>22.0367</v>
      </c>
      <c r="E61" s="39">
        <v>27.1816</v>
      </c>
      <c r="F61" s="39">
        <v>24.987200000000001</v>
      </c>
      <c r="G61" s="39">
        <v>12.3164</v>
      </c>
      <c r="H61" s="39">
        <v>24.0883</v>
      </c>
      <c r="I61" s="39">
        <v>28.385400000000001</v>
      </c>
      <c r="J61" s="39">
        <v>22.041699999999999</v>
      </c>
      <c r="K61" s="39">
        <v>27.1816</v>
      </c>
      <c r="L61" s="39">
        <v>24.987200000000001</v>
      </c>
      <c r="M61" s="39">
        <v>12.309900000000001</v>
      </c>
      <c r="N61" s="39">
        <v>18.747800000000002</v>
      </c>
      <c r="O61" s="39">
        <v>38.429200000000002</v>
      </c>
      <c r="P61" s="39">
        <v>14.71</v>
      </c>
      <c r="Q61" s="39">
        <v>0</v>
      </c>
      <c r="R61" s="39" t="s">
        <v>268</v>
      </c>
      <c r="S61" s="39">
        <v>14.71</v>
      </c>
    </row>
    <row r="62" spans="1:19" hidden="1" outlineLevel="1" collapsed="1">
      <c r="A62" s="9">
        <v>42095</v>
      </c>
      <c r="B62" s="39">
        <v>26.427</v>
      </c>
      <c r="C62" s="39">
        <v>29.4146</v>
      </c>
      <c r="D62" s="39">
        <v>25.285</v>
      </c>
      <c r="E62" s="39">
        <v>30.964700000000001</v>
      </c>
      <c r="F62" s="39">
        <v>26.096699999999998</v>
      </c>
      <c r="G62" s="39">
        <v>19.813600000000001</v>
      </c>
      <c r="H62" s="39">
        <v>26.415900000000001</v>
      </c>
      <c r="I62" s="39">
        <v>29.388200000000001</v>
      </c>
      <c r="J62" s="39">
        <v>25.285</v>
      </c>
      <c r="K62" s="39">
        <v>30.964700000000001</v>
      </c>
      <c r="L62" s="39">
        <v>26.096699999999998</v>
      </c>
      <c r="M62" s="39">
        <v>19.813600000000001</v>
      </c>
      <c r="N62" s="39">
        <v>35.1539</v>
      </c>
      <c r="O62" s="39">
        <v>35.1539</v>
      </c>
      <c r="P62" s="39">
        <v>0</v>
      </c>
      <c r="Q62" s="39">
        <v>0</v>
      </c>
      <c r="R62" s="39">
        <v>0</v>
      </c>
      <c r="S62" s="39" t="s">
        <v>268</v>
      </c>
    </row>
    <row r="63" spans="1:19" hidden="1" outlineLevel="1" collapsed="1">
      <c r="A63" s="9">
        <v>42125</v>
      </c>
      <c r="B63" s="39">
        <v>26.068899999999999</v>
      </c>
      <c r="C63" s="39">
        <v>29.9237</v>
      </c>
      <c r="D63" s="39">
        <v>24.763100000000001</v>
      </c>
      <c r="E63" s="39">
        <v>32.003</v>
      </c>
      <c r="F63" s="39">
        <v>26.3855</v>
      </c>
      <c r="G63" s="39">
        <v>18.853400000000001</v>
      </c>
      <c r="H63" s="39">
        <v>26.060400000000001</v>
      </c>
      <c r="I63" s="39">
        <v>29.904399999999999</v>
      </c>
      <c r="J63" s="39">
        <v>24.763100000000001</v>
      </c>
      <c r="K63" s="39">
        <v>32.003</v>
      </c>
      <c r="L63" s="39">
        <v>26.3855</v>
      </c>
      <c r="M63" s="39">
        <v>18.853400000000001</v>
      </c>
      <c r="N63" s="39">
        <v>35.127699999999997</v>
      </c>
      <c r="O63" s="39">
        <v>35.127699999999997</v>
      </c>
      <c r="P63" s="39">
        <v>0</v>
      </c>
      <c r="Q63" s="39">
        <v>0</v>
      </c>
      <c r="R63" s="39">
        <v>0</v>
      </c>
      <c r="S63" s="39" t="s">
        <v>268</v>
      </c>
    </row>
    <row r="64" spans="1:19" hidden="1" outlineLevel="1" collapsed="1">
      <c r="A64" s="9">
        <v>42156</v>
      </c>
      <c r="B64" s="39">
        <v>27.700299999999999</v>
      </c>
      <c r="C64" s="39">
        <v>30.494499999999999</v>
      </c>
      <c r="D64" s="39">
        <v>26.519200000000001</v>
      </c>
      <c r="E64" s="39">
        <v>29.0943</v>
      </c>
      <c r="F64" s="39">
        <v>26.827300000000001</v>
      </c>
      <c r="G64" s="39">
        <v>19.1387</v>
      </c>
      <c r="H64" s="39">
        <v>27.700199999999999</v>
      </c>
      <c r="I64" s="39">
        <v>30.494399999999999</v>
      </c>
      <c r="J64" s="39">
        <v>26.519200000000001</v>
      </c>
      <c r="K64" s="39">
        <v>29.0943</v>
      </c>
      <c r="L64" s="39">
        <v>26.827300000000001</v>
      </c>
      <c r="M64" s="39">
        <v>19.1387</v>
      </c>
      <c r="N64" s="39">
        <v>37.937600000000003</v>
      </c>
      <c r="O64" s="39">
        <v>37.937600000000003</v>
      </c>
      <c r="P64" s="39">
        <v>0</v>
      </c>
      <c r="Q64" s="39">
        <v>0</v>
      </c>
      <c r="R64" s="39">
        <v>0</v>
      </c>
      <c r="S64" s="39" t="s">
        <v>268</v>
      </c>
    </row>
    <row r="65" spans="1:19" hidden="1" outlineLevel="1" collapsed="1">
      <c r="A65" s="9">
        <v>42186</v>
      </c>
      <c r="B65" s="39">
        <v>27.4041</v>
      </c>
      <c r="C65" s="39">
        <v>30.909500000000001</v>
      </c>
      <c r="D65" s="39">
        <v>26.182700000000001</v>
      </c>
      <c r="E65" s="39">
        <v>31.129000000000001</v>
      </c>
      <c r="F65" s="39">
        <v>27.271699999999999</v>
      </c>
      <c r="G65" s="39">
        <v>19.356000000000002</v>
      </c>
      <c r="H65" s="39">
        <v>27.4633</v>
      </c>
      <c r="I65" s="39">
        <v>30.909500000000001</v>
      </c>
      <c r="J65" s="39">
        <v>26.255500000000001</v>
      </c>
      <c r="K65" s="39">
        <v>31.129000000000001</v>
      </c>
      <c r="L65" s="39">
        <v>27.271699999999999</v>
      </c>
      <c r="M65" s="39">
        <v>19.542100000000001</v>
      </c>
      <c r="N65" s="39">
        <v>13.651400000000001</v>
      </c>
      <c r="O65" s="39">
        <v>37.556800000000003</v>
      </c>
      <c r="P65" s="39">
        <v>13.6501</v>
      </c>
      <c r="Q65" s="39">
        <v>0</v>
      </c>
      <c r="R65" s="39">
        <v>0</v>
      </c>
      <c r="S65" s="39">
        <v>13.6501</v>
      </c>
    </row>
    <row r="66" spans="1:19" hidden="1" outlineLevel="1" collapsed="1">
      <c r="A66" s="9">
        <v>42217</v>
      </c>
      <c r="B66" s="39">
        <v>28.581399999999999</v>
      </c>
      <c r="C66" s="39">
        <v>31.470099999999999</v>
      </c>
      <c r="D66" s="39">
        <v>27.528199999999998</v>
      </c>
      <c r="E66" s="39">
        <v>29.372</v>
      </c>
      <c r="F66" s="39">
        <v>28.179300000000001</v>
      </c>
      <c r="G66" s="39">
        <v>18.651800000000001</v>
      </c>
      <c r="H66" s="39">
        <v>28.5716</v>
      </c>
      <c r="I66" s="39">
        <v>31.444600000000001</v>
      </c>
      <c r="J66" s="39">
        <v>27.528199999999998</v>
      </c>
      <c r="K66" s="39">
        <v>29.372</v>
      </c>
      <c r="L66" s="39">
        <v>28.179300000000001</v>
      </c>
      <c r="M66" s="39">
        <v>18.651800000000001</v>
      </c>
      <c r="N66" s="39">
        <v>37.994100000000003</v>
      </c>
      <c r="O66" s="39">
        <v>37.994100000000003</v>
      </c>
      <c r="P66" s="39">
        <v>0</v>
      </c>
      <c r="Q66" s="39">
        <v>0</v>
      </c>
      <c r="R66" s="39">
        <v>0</v>
      </c>
      <c r="S66" s="39" t="s">
        <v>268</v>
      </c>
    </row>
    <row r="67" spans="1:19" hidden="1" outlineLevel="1" collapsed="1">
      <c r="A67" s="9">
        <v>42248</v>
      </c>
      <c r="B67" s="39">
        <v>28.011199999999999</v>
      </c>
      <c r="C67" s="39">
        <v>30.179600000000001</v>
      </c>
      <c r="D67" s="39">
        <v>27.2639</v>
      </c>
      <c r="E67" s="39">
        <v>30.843900000000001</v>
      </c>
      <c r="F67" s="39">
        <v>28.1585</v>
      </c>
      <c r="G67" s="39">
        <v>17.017199999999999</v>
      </c>
      <c r="H67" s="39">
        <v>28.011199999999999</v>
      </c>
      <c r="I67" s="39">
        <v>30.179500000000001</v>
      </c>
      <c r="J67" s="39">
        <v>27.2639</v>
      </c>
      <c r="K67" s="39">
        <v>30.843900000000001</v>
      </c>
      <c r="L67" s="39">
        <v>28.1585</v>
      </c>
      <c r="M67" s="39">
        <v>17.017199999999999</v>
      </c>
      <c r="N67" s="39">
        <v>37.121299999999998</v>
      </c>
      <c r="O67" s="39">
        <v>37.121299999999998</v>
      </c>
      <c r="P67" s="39">
        <v>0</v>
      </c>
      <c r="Q67" s="39">
        <v>0</v>
      </c>
      <c r="R67" s="39">
        <v>0</v>
      </c>
      <c r="S67" s="39" t="s">
        <v>268</v>
      </c>
    </row>
    <row r="68" spans="1:19" hidden="1" outlineLevel="1" collapsed="1">
      <c r="A68" s="9">
        <v>42278</v>
      </c>
      <c r="B68" s="39">
        <v>27.7713</v>
      </c>
      <c r="C68" s="39">
        <v>32.755800000000001</v>
      </c>
      <c r="D68" s="39">
        <v>26.366599999999998</v>
      </c>
      <c r="E68" s="39">
        <v>28.4024</v>
      </c>
      <c r="F68" s="39">
        <v>28.327300000000001</v>
      </c>
      <c r="G68" s="39">
        <v>13.071400000000001</v>
      </c>
      <c r="H68" s="39">
        <v>27.7712</v>
      </c>
      <c r="I68" s="39">
        <v>32.755499999999998</v>
      </c>
      <c r="J68" s="39">
        <v>26.366599999999998</v>
      </c>
      <c r="K68" s="39">
        <v>28.4024</v>
      </c>
      <c r="L68" s="39">
        <v>28.327300000000001</v>
      </c>
      <c r="M68" s="39">
        <v>13.071400000000001</v>
      </c>
      <c r="N68" s="39">
        <v>36.540599999999998</v>
      </c>
      <c r="O68" s="39">
        <v>36.540599999999998</v>
      </c>
      <c r="P68" s="39">
        <v>0</v>
      </c>
      <c r="Q68" s="39">
        <v>0</v>
      </c>
      <c r="R68" s="39" t="s">
        <v>268</v>
      </c>
      <c r="S68" s="39" t="s">
        <v>268</v>
      </c>
    </row>
    <row r="69" spans="1:19" hidden="1" outlineLevel="1" collapsed="1">
      <c r="A69" s="9">
        <v>42309</v>
      </c>
      <c r="B69" s="39">
        <v>26.758299999999998</v>
      </c>
      <c r="C69" s="39">
        <v>30.029299999999999</v>
      </c>
      <c r="D69" s="39">
        <v>25.828600000000002</v>
      </c>
      <c r="E69" s="39">
        <v>29.985900000000001</v>
      </c>
      <c r="F69" s="39">
        <v>27.240200000000002</v>
      </c>
      <c r="G69" s="39">
        <v>12.079499999999999</v>
      </c>
      <c r="H69" s="39">
        <v>26.7258</v>
      </c>
      <c r="I69" s="39">
        <v>29.917999999999999</v>
      </c>
      <c r="J69" s="39">
        <v>25.828600000000002</v>
      </c>
      <c r="K69" s="39">
        <v>29.985900000000001</v>
      </c>
      <c r="L69" s="39">
        <v>27.240200000000002</v>
      </c>
      <c r="M69" s="39">
        <v>12.079499999999999</v>
      </c>
      <c r="N69" s="39">
        <v>39.974699999999999</v>
      </c>
      <c r="O69" s="39">
        <v>39.974699999999999</v>
      </c>
      <c r="P69" s="39">
        <v>0</v>
      </c>
      <c r="Q69" s="39">
        <v>0</v>
      </c>
      <c r="R69" s="39">
        <v>0</v>
      </c>
      <c r="S69" s="39" t="s">
        <v>268</v>
      </c>
    </row>
    <row r="70" spans="1:19" hidden="1" outlineLevel="1" collapsed="1">
      <c r="A70" s="9">
        <v>42339</v>
      </c>
      <c r="B70" s="39">
        <v>26.676300000000001</v>
      </c>
      <c r="C70" s="39">
        <v>29.9711</v>
      </c>
      <c r="D70" s="39">
        <v>25.885300000000001</v>
      </c>
      <c r="E70" s="39">
        <v>29.9801</v>
      </c>
      <c r="F70" s="39">
        <v>27.714200000000002</v>
      </c>
      <c r="G70" s="39">
        <v>6.9245999999999999</v>
      </c>
      <c r="H70" s="39">
        <v>26.670999999999999</v>
      </c>
      <c r="I70" s="39">
        <v>29.9436</v>
      </c>
      <c r="J70" s="39">
        <v>25.8873</v>
      </c>
      <c r="K70" s="39">
        <v>29.9801</v>
      </c>
      <c r="L70" s="39">
        <v>27.714200000000002</v>
      </c>
      <c r="M70" s="39">
        <v>6.9138000000000002</v>
      </c>
      <c r="N70" s="39">
        <v>34.7316</v>
      </c>
      <c r="O70" s="39">
        <v>39.983400000000003</v>
      </c>
      <c r="P70" s="39">
        <v>13.5</v>
      </c>
      <c r="Q70" s="39">
        <v>0</v>
      </c>
      <c r="R70" s="39" t="s">
        <v>268</v>
      </c>
      <c r="S70" s="39">
        <v>13.5</v>
      </c>
    </row>
    <row r="71" spans="1:19" hidden="1" outlineLevel="1" collapsed="1">
      <c r="A71" s="9">
        <v>42370</v>
      </c>
      <c r="B71" s="39">
        <v>29.245899999999999</v>
      </c>
      <c r="C71" s="39">
        <v>29.9757</v>
      </c>
      <c r="D71" s="39">
        <v>28.791</v>
      </c>
      <c r="E71" s="39">
        <v>32.849699999999999</v>
      </c>
      <c r="F71" s="39">
        <v>28.417000000000002</v>
      </c>
      <c r="G71" s="39">
        <v>23.536100000000001</v>
      </c>
      <c r="H71" s="39">
        <v>29.240600000000001</v>
      </c>
      <c r="I71" s="39">
        <v>29.962700000000002</v>
      </c>
      <c r="J71" s="39">
        <v>28.791</v>
      </c>
      <c r="K71" s="39">
        <v>32.849699999999999</v>
      </c>
      <c r="L71" s="39">
        <v>28.417000000000002</v>
      </c>
      <c r="M71" s="39">
        <v>23.536100000000001</v>
      </c>
      <c r="N71" s="39">
        <v>39.931399999999996</v>
      </c>
      <c r="O71" s="39">
        <v>39.931399999999996</v>
      </c>
      <c r="P71" s="39">
        <v>0</v>
      </c>
      <c r="Q71" s="39">
        <v>0</v>
      </c>
      <c r="R71" s="39">
        <v>0</v>
      </c>
      <c r="S71" s="39" t="s">
        <v>268</v>
      </c>
    </row>
    <row r="72" spans="1:19" hidden="1" outlineLevel="1" collapsed="1">
      <c r="A72" s="9">
        <v>42401</v>
      </c>
      <c r="B72" s="39">
        <v>28.516999999999999</v>
      </c>
      <c r="C72" s="39">
        <v>29.9207</v>
      </c>
      <c r="D72" s="39">
        <v>27.715199999999999</v>
      </c>
      <c r="E72" s="39">
        <v>29.141300000000001</v>
      </c>
      <c r="F72" s="39">
        <v>28.8081</v>
      </c>
      <c r="G72" s="39">
        <v>16.110299999999999</v>
      </c>
      <c r="H72" s="39">
        <v>28.516999999999999</v>
      </c>
      <c r="I72" s="39">
        <v>29.9206</v>
      </c>
      <c r="J72" s="39">
        <v>27.715199999999999</v>
      </c>
      <c r="K72" s="39">
        <v>29.141300000000001</v>
      </c>
      <c r="L72" s="39">
        <v>28.8081</v>
      </c>
      <c r="M72" s="39">
        <v>16.110299999999999</v>
      </c>
      <c r="N72" s="39">
        <v>36.874299999999998</v>
      </c>
      <c r="O72" s="39">
        <v>36.874299999999998</v>
      </c>
      <c r="P72" s="39">
        <v>0</v>
      </c>
      <c r="Q72" s="39">
        <v>0</v>
      </c>
      <c r="R72" s="39">
        <v>0</v>
      </c>
      <c r="S72" s="39" t="s">
        <v>268</v>
      </c>
    </row>
    <row r="73" spans="1:19" hidden="1" outlineLevel="1" collapsed="1">
      <c r="A73" s="9">
        <v>42430</v>
      </c>
      <c r="B73" s="39">
        <v>28.751999999999999</v>
      </c>
      <c r="C73" s="39">
        <v>29.8444</v>
      </c>
      <c r="D73" s="39">
        <v>28.176300000000001</v>
      </c>
      <c r="E73" s="39">
        <v>31.340499999999999</v>
      </c>
      <c r="F73" s="39">
        <v>28.291599999999999</v>
      </c>
      <c r="G73" s="39">
        <v>19.5867</v>
      </c>
      <c r="H73" s="39">
        <v>28.7514</v>
      </c>
      <c r="I73" s="39">
        <v>29.842700000000001</v>
      </c>
      <c r="J73" s="39">
        <v>28.176300000000001</v>
      </c>
      <c r="K73" s="39">
        <v>31.340499999999999</v>
      </c>
      <c r="L73" s="39">
        <v>28.291599999999999</v>
      </c>
      <c r="M73" s="39">
        <v>19.5867</v>
      </c>
      <c r="N73" s="39">
        <v>47.957599999999999</v>
      </c>
      <c r="O73" s="39">
        <v>47.957599999999999</v>
      </c>
      <c r="P73" s="39">
        <v>0</v>
      </c>
      <c r="Q73" s="39">
        <v>0</v>
      </c>
      <c r="R73" s="39">
        <v>0</v>
      </c>
      <c r="S73" s="39" t="s">
        <v>268</v>
      </c>
    </row>
    <row r="74" spans="1:19" hidden="1" outlineLevel="1" collapsed="1">
      <c r="A74" s="9">
        <v>42461</v>
      </c>
      <c r="B74" s="39">
        <v>28.049700000000001</v>
      </c>
      <c r="C74" s="39">
        <v>28.927299999999999</v>
      </c>
      <c r="D74" s="39">
        <v>27.7303</v>
      </c>
      <c r="E74" s="39">
        <v>34.264899999999997</v>
      </c>
      <c r="F74" s="39">
        <v>27.6706</v>
      </c>
      <c r="G74" s="39">
        <v>18.4739</v>
      </c>
      <c r="H74" s="39">
        <v>28.049199999999999</v>
      </c>
      <c r="I74" s="39">
        <v>28.925699999999999</v>
      </c>
      <c r="J74" s="39">
        <v>27.7303</v>
      </c>
      <c r="K74" s="39">
        <v>34.264899999999997</v>
      </c>
      <c r="L74" s="39">
        <v>27.6706</v>
      </c>
      <c r="M74" s="39">
        <v>18.4739</v>
      </c>
      <c r="N74" s="39">
        <v>42.161900000000003</v>
      </c>
      <c r="O74" s="39">
        <v>42.161900000000003</v>
      </c>
      <c r="P74" s="39">
        <v>0</v>
      </c>
      <c r="Q74" s="39">
        <v>0</v>
      </c>
      <c r="R74" s="39" t="s">
        <v>268</v>
      </c>
      <c r="S74" s="39" t="s">
        <v>268</v>
      </c>
    </row>
    <row r="75" spans="1:19" hidden="1" outlineLevel="1" collapsed="1">
      <c r="A75" s="9">
        <v>42491</v>
      </c>
      <c r="B75" s="39">
        <v>29.561199999999999</v>
      </c>
      <c r="C75" s="39">
        <v>29.1083</v>
      </c>
      <c r="D75" s="39">
        <v>29.753499999999999</v>
      </c>
      <c r="E75" s="39">
        <v>41.046599999999998</v>
      </c>
      <c r="F75" s="39">
        <v>28.053599999999999</v>
      </c>
      <c r="G75" s="39">
        <v>27.6479</v>
      </c>
      <c r="H75" s="39">
        <v>29.5611</v>
      </c>
      <c r="I75" s="39">
        <v>29.1081</v>
      </c>
      <c r="J75" s="39">
        <v>29.753499999999999</v>
      </c>
      <c r="K75" s="39">
        <v>41.046599999999998</v>
      </c>
      <c r="L75" s="39">
        <v>28.053599999999999</v>
      </c>
      <c r="M75" s="39">
        <v>27.6479</v>
      </c>
      <c r="N75" s="39">
        <v>36.725700000000003</v>
      </c>
      <c r="O75" s="39">
        <v>36.725700000000003</v>
      </c>
      <c r="P75" s="39">
        <v>0</v>
      </c>
      <c r="Q75" s="39">
        <v>0</v>
      </c>
      <c r="R75" s="39" t="s">
        <v>268</v>
      </c>
      <c r="S75" s="39" t="s">
        <v>268</v>
      </c>
    </row>
    <row r="76" spans="1:19" hidden="1" outlineLevel="1" collapsed="1">
      <c r="A76" s="9">
        <v>42522</v>
      </c>
      <c r="B76" s="39">
        <v>29.111999999999998</v>
      </c>
      <c r="C76" s="39">
        <v>28.8</v>
      </c>
      <c r="D76" s="39">
        <v>29.204899999999999</v>
      </c>
      <c r="E76" s="39">
        <v>36.244900000000001</v>
      </c>
      <c r="F76" s="39">
        <v>28.334800000000001</v>
      </c>
      <c r="G76" s="39">
        <v>24.063600000000001</v>
      </c>
      <c r="H76" s="39">
        <v>29.109500000000001</v>
      </c>
      <c r="I76" s="39">
        <v>28.788799999999998</v>
      </c>
      <c r="J76" s="39">
        <v>29.204899999999999</v>
      </c>
      <c r="K76" s="39">
        <v>36.244900000000001</v>
      </c>
      <c r="L76" s="39">
        <v>28.334800000000001</v>
      </c>
      <c r="M76" s="39">
        <v>24.063600000000001</v>
      </c>
      <c r="N76" s="39">
        <v>46.4435</v>
      </c>
      <c r="O76" s="39">
        <v>46.4435</v>
      </c>
      <c r="P76" s="39">
        <v>0</v>
      </c>
      <c r="Q76" s="39">
        <v>0</v>
      </c>
      <c r="R76" s="39">
        <v>0</v>
      </c>
      <c r="S76" s="39" t="s">
        <v>268</v>
      </c>
    </row>
    <row r="77" spans="1:19" hidden="1" outlineLevel="1" collapsed="1">
      <c r="A77" s="9">
        <v>42552</v>
      </c>
      <c r="B77" s="39">
        <v>29.2499</v>
      </c>
      <c r="C77" s="39">
        <v>28.577300000000001</v>
      </c>
      <c r="D77" s="39">
        <v>29.523800000000001</v>
      </c>
      <c r="E77" s="39">
        <v>36.054499999999997</v>
      </c>
      <c r="F77" s="39">
        <v>28.655999999999999</v>
      </c>
      <c r="G77" s="39">
        <v>24.9343</v>
      </c>
      <c r="H77" s="39">
        <v>29.2498</v>
      </c>
      <c r="I77" s="39">
        <v>28.577100000000002</v>
      </c>
      <c r="J77" s="39">
        <v>29.523800000000001</v>
      </c>
      <c r="K77" s="39">
        <v>36.054499999999997</v>
      </c>
      <c r="L77" s="39">
        <v>28.655999999999999</v>
      </c>
      <c r="M77" s="39">
        <v>24.9343</v>
      </c>
      <c r="N77" s="39">
        <v>37.114899999999999</v>
      </c>
      <c r="O77" s="39">
        <v>37.114899999999999</v>
      </c>
      <c r="P77" s="39">
        <v>0</v>
      </c>
      <c r="Q77" s="39">
        <v>0</v>
      </c>
      <c r="R77" s="39">
        <v>0</v>
      </c>
      <c r="S77" s="39" t="s">
        <v>268</v>
      </c>
    </row>
    <row r="78" spans="1:19" hidden="1" outlineLevel="1" collapsed="1">
      <c r="A78" s="9">
        <v>42583</v>
      </c>
      <c r="B78" s="39">
        <v>28.242599999999999</v>
      </c>
      <c r="C78" s="39">
        <v>29.159199999999998</v>
      </c>
      <c r="D78" s="39">
        <v>27.6052</v>
      </c>
      <c r="E78" s="39">
        <v>30.8415</v>
      </c>
      <c r="F78" s="39">
        <v>28.884399999999999</v>
      </c>
      <c r="G78" s="39">
        <v>13.1121</v>
      </c>
      <c r="H78" s="39">
        <v>28.2422</v>
      </c>
      <c r="I78" s="39">
        <v>29.1584</v>
      </c>
      <c r="J78" s="39">
        <v>27.6052</v>
      </c>
      <c r="K78" s="39">
        <v>30.8415</v>
      </c>
      <c r="L78" s="39">
        <v>28.884399999999999</v>
      </c>
      <c r="M78" s="39">
        <v>13.1121</v>
      </c>
      <c r="N78" s="39">
        <v>44.999499999999998</v>
      </c>
      <c r="O78" s="39">
        <v>44.999499999999998</v>
      </c>
      <c r="P78" s="39">
        <v>0</v>
      </c>
      <c r="Q78" s="39">
        <v>0</v>
      </c>
      <c r="R78" s="39">
        <v>0</v>
      </c>
      <c r="S78" s="39" t="s">
        <v>268</v>
      </c>
    </row>
    <row r="79" spans="1:19" hidden="1" outlineLevel="1" collapsed="1">
      <c r="A79" s="9">
        <v>42614</v>
      </c>
      <c r="B79" s="39">
        <v>28.675999999999998</v>
      </c>
      <c r="C79" s="39">
        <v>28.379000000000001</v>
      </c>
      <c r="D79" s="39">
        <v>28.8306</v>
      </c>
      <c r="E79" s="39">
        <v>30.8386</v>
      </c>
      <c r="F79" s="39">
        <v>29.5688</v>
      </c>
      <c r="G79" s="39">
        <v>19.294</v>
      </c>
      <c r="H79" s="39">
        <v>28.651599999999998</v>
      </c>
      <c r="I79" s="39">
        <v>28.305700000000002</v>
      </c>
      <c r="J79" s="39">
        <v>28.8306</v>
      </c>
      <c r="K79" s="39">
        <v>30.8386</v>
      </c>
      <c r="L79" s="39">
        <v>29.5688</v>
      </c>
      <c r="M79" s="39">
        <v>19.294</v>
      </c>
      <c r="N79" s="39">
        <v>40.057600000000001</v>
      </c>
      <c r="O79" s="39">
        <v>40.057600000000001</v>
      </c>
      <c r="P79" s="39">
        <v>0</v>
      </c>
      <c r="Q79" s="39">
        <v>0</v>
      </c>
      <c r="R79" s="39">
        <v>0</v>
      </c>
      <c r="S79" s="39" t="s">
        <v>268</v>
      </c>
    </row>
    <row r="80" spans="1:19" hidden="1" outlineLevel="1" collapsed="1">
      <c r="A80" s="9">
        <v>42644</v>
      </c>
      <c r="B80" s="39">
        <v>28.721499999999999</v>
      </c>
      <c r="C80" s="39">
        <v>28.847200000000001</v>
      </c>
      <c r="D80" s="39">
        <v>28.666899999999998</v>
      </c>
      <c r="E80" s="39">
        <v>29.488299999999999</v>
      </c>
      <c r="F80" s="39">
        <v>28.5655</v>
      </c>
      <c r="G80" s="39">
        <v>26.666399999999999</v>
      </c>
      <c r="H80" s="39">
        <v>28.721399999999999</v>
      </c>
      <c r="I80" s="39">
        <v>28.846699999999998</v>
      </c>
      <c r="J80" s="39">
        <v>28.666899999999998</v>
      </c>
      <c r="K80" s="39">
        <v>29.488299999999999</v>
      </c>
      <c r="L80" s="39">
        <v>28.5655</v>
      </c>
      <c r="M80" s="39">
        <v>26.666399999999999</v>
      </c>
      <c r="N80" s="39">
        <v>40.4878</v>
      </c>
      <c r="O80" s="39">
        <v>40.4878</v>
      </c>
      <c r="P80" s="39">
        <v>0</v>
      </c>
      <c r="Q80" s="39">
        <v>0</v>
      </c>
      <c r="R80" s="39">
        <v>0</v>
      </c>
      <c r="S80" s="39" t="s">
        <v>268</v>
      </c>
    </row>
    <row r="81" spans="1:19" hidden="1" outlineLevel="1" collapsed="1">
      <c r="A81" s="9">
        <v>42675</v>
      </c>
      <c r="B81" s="39">
        <v>29.6007</v>
      </c>
      <c r="C81" s="39">
        <v>28.9359</v>
      </c>
      <c r="D81" s="39">
        <v>30.082000000000001</v>
      </c>
      <c r="E81" s="39">
        <v>31.896000000000001</v>
      </c>
      <c r="F81" s="39">
        <v>29.9132</v>
      </c>
      <c r="G81" s="39">
        <v>26.8293</v>
      </c>
      <c r="H81" s="39">
        <v>29.596900000000002</v>
      </c>
      <c r="I81" s="39">
        <v>28.926200000000001</v>
      </c>
      <c r="J81" s="39">
        <v>30.082000000000001</v>
      </c>
      <c r="K81" s="39">
        <v>31.896000000000001</v>
      </c>
      <c r="L81" s="39">
        <v>29.9132</v>
      </c>
      <c r="M81" s="39">
        <v>26.8293</v>
      </c>
      <c r="N81" s="39">
        <v>39.958199999999998</v>
      </c>
      <c r="O81" s="39">
        <v>39.958199999999998</v>
      </c>
      <c r="P81" s="39">
        <v>0</v>
      </c>
      <c r="Q81" s="39">
        <v>0</v>
      </c>
      <c r="R81" s="39">
        <v>0</v>
      </c>
      <c r="S81" s="39" t="s">
        <v>268</v>
      </c>
    </row>
    <row r="82" spans="1:19" hidden="1" outlineLevel="1" collapsed="1">
      <c r="A82" s="9">
        <v>42705</v>
      </c>
      <c r="B82" s="39">
        <v>28.6341</v>
      </c>
      <c r="C82" s="39">
        <v>28.610700000000001</v>
      </c>
      <c r="D82" s="39">
        <v>28.647600000000001</v>
      </c>
      <c r="E82" s="39">
        <v>28.643599999999999</v>
      </c>
      <c r="F82" s="39">
        <v>29.8216</v>
      </c>
      <c r="G82" s="39">
        <v>19.494299999999999</v>
      </c>
      <c r="H82" s="39">
        <v>28.633900000000001</v>
      </c>
      <c r="I82" s="39">
        <v>28.610099999999999</v>
      </c>
      <c r="J82" s="39">
        <v>28.647600000000001</v>
      </c>
      <c r="K82" s="39">
        <v>28.643599999999999</v>
      </c>
      <c r="L82" s="39">
        <v>29.8216</v>
      </c>
      <c r="M82" s="39">
        <v>19.494299999999999</v>
      </c>
      <c r="N82" s="39">
        <v>39.488</v>
      </c>
      <c r="O82" s="39">
        <v>39.488</v>
      </c>
      <c r="P82" s="39">
        <v>0</v>
      </c>
      <c r="Q82" s="39">
        <v>0</v>
      </c>
      <c r="R82" s="39">
        <v>0</v>
      </c>
      <c r="S82" s="39" t="s">
        <v>268</v>
      </c>
    </row>
    <row r="83" spans="1:19" hidden="1" outlineLevel="1" collapsed="1">
      <c r="A83" s="9">
        <v>42736</v>
      </c>
      <c r="B83" s="39">
        <v>28.721800000000002</v>
      </c>
      <c r="C83" s="39">
        <v>29.055599999999998</v>
      </c>
      <c r="D83" s="39">
        <v>28.487400000000001</v>
      </c>
      <c r="E83" s="39">
        <v>29.5229</v>
      </c>
      <c r="F83" s="39">
        <v>28.7044</v>
      </c>
      <c r="G83" s="39">
        <v>22.253900000000002</v>
      </c>
      <c r="H83" s="39">
        <v>28.720199999999998</v>
      </c>
      <c r="I83" s="39">
        <v>29.052</v>
      </c>
      <c r="J83" s="39">
        <v>28.487400000000001</v>
      </c>
      <c r="K83" s="39">
        <v>29.5229</v>
      </c>
      <c r="L83" s="39">
        <v>28.7044</v>
      </c>
      <c r="M83" s="39">
        <v>22.253900000000002</v>
      </c>
      <c r="N83" s="39">
        <v>38.339700000000001</v>
      </c>
      <c r="O83" s="39">
        <v>38.339700000000001</v>
      </c>
      <c r="P83" s="39">
        <v>0</v>
      </c>
      <c r="Q83" s="39">
        <v>0</v>
      </c>
      <c r="R83" s="39">
        <v>0</v>
      </c>
      <c r="S83" s="39" t="s">
        <v>268</v>
      </c>
    </row>
    <row r="84" spans="1:19" hidden="1" outlineLevel="1" collapsed="1">
      <c r="A84" s="9">
        <v>42767</v>
      </c>
      <c r="B84" s="39">
        <v>29.721399999999999</v>
      </c>
      <c r="C84" s="39">
        <v>29.428599999999999</v>
      </c>
      <c r="D84" s="39">
        <v>30.282800000000002</v>
      </c>
      <c r="E84" s="39">
        <v>33.139699999999998</v>
      </c>
      <c r="F84" s="39">
        <v>30.525500000000001</v>
      </c>
      <c r="G84" s="39">
        <v>24.154499999999999</v>
      </c>
      <c r="H84" s="39">
        <v>29.721399999999999</v>
      </c>
      <c r="I84" s="39">
        <v>29.4285</v>
      </c>
      <c r="J84" s="39">
        <v>30.282800000000002</v>
      </c>
      <c r="K84" s="39">
        <v>33.139699999999998</v>
      </c>
      <c r="L84" s="39">
        <v>30.525500000000001</v>
      </c>
      <c r="M84" s="39">
        <v>24.154499999999999</v>
      </c>
      <c r="N84" s="39">
        <v>37.376199999999997</v>
      </c>
      <c r="O84" s="39">
        <v>37.376199999999997</v>
      </c>
      <c r="P84" s="39">
        <v>0</v>
      </c>
      <c r="Q84" s="39">
        <v>0</v>
      </c>
      <c r="R84" s="39">
        <v>0</v>
      </c>
      <c r="S84" s="39" t="s">
        <v>268</v>
      </c>
    </row>
    <row r="85" spans="1:19" hidden="1" outlineLevel="1" collapsed="1">
      <c r="A85" s="9">
        <v>42795</v>
      </c>
      <c r="B85" s="39">
        <v>27.992100000000001</v>
      </c>
      <c r="C85" s="39">
        <v>29.301500000000001</v>
      </c>
      <c r="D85" s="39">
        <v>27.005500000000001</v>
      </c>
      <c r="E85" s="39">
        <v>30.605799999999999</v>
      </c>
      <c r="F85" s="39">
        <v>26.391300000000001</v>
      </c>
      <c r="G85" s="39">
        <v>29.7103</v>
      </c>
      <c r="H85" s="39">
        <v>27.976400000000002</v>
      </c>
      <c r="I85" s="39">
        <v>29.268999999999998</v>
      </c>
      <c r="J85" s="39">
        <v>27.005500000000001</v>
      </c>
      <c r="K85" s="39">
        <v>30.605799999999999</v>
      </c>
      <c r="L85" s="39">
        <v>26.391300000000001</v>
      </c>
      <c r="M85" s="39">
        <v>29.7103</v>
      </c>
      <c r="N85" s="39">
        <v>39.991</v>
      </c>
      <c r="O85" s="39">
        <v>39.991</v>
      </c>
      <c r="P85" s="39">
        <v>0</v>
      </c>
      <c r="Q85" s="39">
        <v>0</v>
      </c>
      <c r="R85" s="39" t="s">
        <v>268</v>
      </c>
      <c r="S85" s="39" t="s">
        <v>268</v>
      </c>
    </row>
    <row r="86" spans="1:19" hidden="1" outlineLevel="1" collapsed="1">
      <c r="A86" s="9">
        <v>42826</v>
      </c>
      <c r="B86" s="39">
        <v>28.533300000000001</v>
      </c>
      <c r="C86" s="39">
        <v>27.782599999999999</v>
      </c>
      <c r="D86" s="39">
        <v>28.860600000000002</v>
      </c>
      <c r="E86" s="39">
        <v>31.111000000000001</v>
      </c>
      <c r="F86" s="39">
        <v>28.725300000000001</v>
      </c>
      <c r="G86" s="39">
        <v>25.595500000000001</v>
      </c>
      <c r="H86" s="39">
        <v>28.529699999999998</v>
      </c>
      <c r="I86" s="39">
        <v>27.7698</v>
      </c>
      <c r="J86" s="39">
        <v>28.860600000000002</v>
      </c>
      <c r="K86" s="39">
        <v>31.111000000000001</v>
      </c>
      <c r="L86" s="39">
        <v>28.725300000000001</v>
      </c>
      <c r="M86" s="39">
        <v>25.595500000000001</v>
      </c>
      <c r="N86" s="39">
        <v>39.842199999999998</v>
      </c>
      <c r="O86" s="39">
        <v>39.842199999999998</v>
      </c>
      <c r="P86" s="39">
        <v>0</v>
      </c>
      <c r="Q86" s="39">
        <v>0</v>
      </c>
      <c r="R86" s="39">
        <v>0</v>
      </c>
      <c r="S86" s="39" t="s">
        <v>268</v>
      </c>
    </row>
    <row r="87" spans="1:19" hidden="1" outlineLevel="1" collapsed="1">
      <c r="A87" s="9">
        <v>42856</v>
      </c>
      <c r="B87" s="39">
        <v>29.389399999999998</v>
      </c>
      <c r="C87" s="39">
        <v>28.7318</v>
      </c>
      <c r="D87" s="39">
        <v>29.783000000000001</v>
      </c>
      <c r="E87" s="39">
        <v>31.415600000000001</v>
      </c>
      <c r="F87" s="39">
        <v>29.8201</v>
      </c>
      <c r="G87" s="39">
        <v>24.502199999999998</v>
      </c>
      <c r="H87" s="39">
        <v>29.389299999999999</v>
      </c>
      <c r="I87" s="39">
        <v>28.7318</v>
      </c>
      <c r="J87" s="39">
        <v>29.783000000000001</v>
      </c>
      <c r="K87" s="39">
        <v>31.415600000000001</v>
      </c>
      <c r="L87" s="39">
        <v>29.8201</v>
      </c>
      <c r="M87" s="39">
        <v>24.502199999999998</v>
      </c>
      <c r="N87" s="39">
        <v>36.774299999999997</v>
      </c>
      <c r="O87" s="39">
        <v>36.774299999999997</v>
      </c>
      <c r="P87" s="39">
        <v>0</v>
      </c>
      <c r="Q87" s="39">
        <v>0</v>
      </c>
      <c r="R87" s="39">
        <v>0</v>
      </c>
      <c r="S87" s="39" t="s">
        <v>268</v>
      </c>
    </row>
    <row r="88" spans="1:19" hidden="1" outlineLevel="1" collapsed="1">
      <c r="A88" s="9">
        <v>42887</v>
      </c>
      <c r="B88" s="39">
        <v>28.601800000000001</v>
      </c>
      <c r="C88" s="39">
        <v>28.2759</v>
      </c>
      <c r="D88" s="39">
        <v>28.804500000000001</v>
      </c>
      <c r="E88" s="39">
        <v>30.753399999999999</v>
      </c>
      <c r="F88" s="39">
        <v>28.578600000000002</v>
      </c>
      <c r="G88" s="39">
        <v>26.584399999999999</v>
      </c>
      <c r="H88" s="39">
        <v>28.601700000000001</v>
      </c>
      <c r="I88" s="39">
        <v>28.275600000000001</v>
      </c>
      <c r="J88" s="39">
        <v>28.804500000000001</v>
      </c>
      <c r="K88" s="39">
        <v>30.753399999999999</v>
      </c>
      <c r="L88" s="39">
        <v>28.578600000000002</v>
      </c>
      <c r="M88" s="39">
        <v>26.584399999999999</v>
      </c>
      <c r="N88" s="39">
        <v>38.585099999999997</v>
      </c>
      <c r="O88" s="39">
        <v>38.585099999999997</v>
      </c>
      <c r="P88" s="39">
        <v>0</v>
      </c>
      <c r="Q88" s="39">
        <v>0</v>
      </c>
      <c r="R88" s="39">
        <v>0</v>
      </c>
      <c r="S88" s="39" t="s">
        <v>268</v>
      </c>
    </row>
    <row r="89" spans="1:19" hidden="1" outlineLevel="1" collapsed="1">
      <c r="A89" s="9">
        <v>42917</v>
      </c>
      <c r="B89" s="39">
        <v>27.951499999999999</v>
      </c>
      <c r="C89" s="39">
        <v>29.223800000000001</v>
      </c>
      <c r="D89" s="39">
        <v>27.283899999999999</v>
      </c>
      <c r="E89" s="39">
        <v>20.577400000000001</v>
      </c>
      <c r="F89" s="39">
        <v>29.896699999999999</v>
      </c>
      <c r="G89" s="39">
        <v>22.812000000000001</v>
      </c>
      <c r="H89" s="39">
        <v>27.9514</v>
      </c>
      <c r="I89" s="39">
        <v>29.223400000000002</v>
      </c>
      <c r="J89" s="39">
        <v>27.283899999999999</v>
      </c>
      <c r="K89" s="39">
        <v>20.577400000000001</v>
      </c>
      <c r="L89" s="39">
        <v>29.896699999999999</v>
      </c>
      <c r="M89" s="39">
        <v>22.812000000000001</v>
      </c>
      <c r="N89" s="39">
        <v>39.128300000000003</v>
      </c>
      <c r="O89" s="39">
        <v>39.128300000000003</v>
      </c>
      <c r="P89" s="39">
        <v>0</v>
      </c>
      <c r="Q89" s="39">
        <v>0</v>
      </c>
      <c r="R89" s="39">
        <v>0</v>
      </c>
      <c r="S89" s="39" t="s">
        <v>268</v>
      </c>
    </row>
    <row r="90" spans="1:19" hidden="1" outlineLevel="1" collapsed="1">
      <c r="A90" s="9">
        <v>42948</v>
      </c>
      <c r="B90" s="39">
        <v>26.18</v>
      </c>
      <c r="C90" s="39">
        <v>28.541399999999999</v>
      </c>
      <c r="D90" s="39">
        <v>25.066700000000001</v>
      </c>
      <c r="E90" s="39">
        <v>15.647</v>
      </c>
      <c r="F90" s="39">
        <v>28.7821</v>
      </c>
      <c r="G90" s="39">
        <v>24.964700000000001</v>
      </c>
      <c r="H90" s="39">
        <v>26.179300000000001</v>
      </c>
      <c r="I90" s="39">
        <v>28.539300000000001</v>
      </c>
      <c r="J90" s="39">
        <v>25.066700000000001</v>
      </c>
      <c r="K90" s="39">
        <v>15.647</v>
      </c>
      <c r="L90" s="39">
        <v>28.7821</v>
      </c>
      <c r="M90" s="39">
        <v>24.964700000000001</v>
      </c>
      <c r="N90" s="39">
        <v>49.685200000000002</v>
      </c>
      <c r="O90" s="39">
        <v>49.685200000000002</v>
      </c>
      <c r="P90" s="39">
        <v>0</v>
      </c>
      <c r="Q90" s="39">
        <v>0</v>
      </c>
      <c r="R90" s="39">
        <v>0</v>
      </c>
      <c r="S90" s="39" t="s">
        <v>268</v>
      </c>
    </row>
    <row r="91" spans="1:19" hidden="1" outlineLevel="1" collapsed="1">
      <c r="A91" s="9">
        <v>42979</v>
      </c>
      <c r="B91" s="39">
        <v>27.584199999999999</v>
      </c>
      <c r="C91" s="39">
        <v>28.2349</v>
      </c>
      <c r="D91" s="39">
        <v>27.2989</v>
      </c>
      <c r="E91" s="39">
        <v>25.529599999999999</v>
      </c>
      <c r="F91" s="39">
        <v>28.3476</v>
      </c>
      <c r="G91" s="39">
        <v>20.826499999999999</v>
      </c>
      <c r="H91" s="39">
        <v>27.583500000000001</v>
      </c>
      <c r="I91" s="39">
        <v>28.232600000000001</v>
      </c>
      <c r="J91" s="39">
        <v>27.2989</v>
      </c>
      <c r="K91" s="39">
        <v>25.529599999999999</v>
      </c>
      <c r="L91" s="39">
        <v>28.3476</v>
      </c>
      <c r="M91" s="39">
        <v>20.826499999999999</v>
      </c>
      <c r="N91" s="39">
        <v>49.153799999999997</v>
      </c>
      <c r="O91" s="39">
        <v>49.153799999999997</v>
      </c>
      <c r="P91" s="39">
        <v>0</v>
      </c>
      <c r="Q91" s="39">
        <v>0</v>
      </c>
      <c r="R91" s="39">
        <v>0</v>
      </c>
      <c r="S91" s="39" t="s">
        <v>268</v>
      </c>
    </row>
    <row r="92" spans="1:19" hidden="1" outlineLevel="1" collapsed="1">
      <c r="A92" s="9">
        <v>43009</v>
      </c>
      <c r="B92" s="39">
        <v>28.298300000000001</v>
      </c>
      <c r="C92" s="39">
        <v>28.605699999999999</v>
      </c>
      <c r="D92" s="39">
        <v>28.184899999999999</v>
      </c>
      <c r="E92" s="39">
        <v>25.430299999999999</v>
      </c>
      <c r="F92" s="39">
        <v>29.370899999999999</v>
      </c>
      <c r="G92" s="39">
        <v>21.6189</v>
      </c>
      <c r="H92" s="39">
        <v>28.2957</v>
      </c>
      <c r="I92" s="39">
        <v>28.5959</v>
      </c>
      <c r="J92" s="39">
        <v>28.184899999999999</v>
      </c>
      <c r="K92" s="39">
        <v>25.430299999999999</v>
      </c>
      <c r="L92" s="39">
        <v>29.370899999999999</v>
      </c>
      <c r="M92" s="39">
        <v>21.6189</v>
      </c>
      <c r="N92" s="39">
        <v>49.538499999999999</v>
      </c>
      <c r="O92" s="39">
        <v>49.538499999999999</v>
      </c>
      <c r="P92" s="39">
        <v>0</v>
      </c>
      <c r="Q92" s="39">
        <v>0</v>
      </c>
      <c r="R92" s="39">
        <v>0</v>
      </c>
      <c r="S92" s="39" t="s">
        <v>268</v>
      </c>
    </row>
    <row r="93" spans="1:19" hidden="1" outlineLevel="1" collapsed="1">
      <c r="A93" s="9">
        <v>43040</v>
      </c>
      <c r="B93" s="39">
        <v>27.510300000000001</v>
      </c>
      <c r="C93" s="39">
        <v>29.068300000000001</v>
      </c>
      <c r="D93" s="39">
        <v>26.8232</v>
      </c>
      <c r="E93" s="39">
        <v>25.447399999999998</v>
      </c>
      <c r="F93" s="39">
        <v>27.564599999999999</v>
      </c>
      <c r="G93" s="39">
        <v>20.770600000000002</v>
      </c>
      <c r="H93" s="39">
        <v>27.510100000000001</v>
      </c>
      <c r="I93" s="39">
        <v>29.067799999999998</v>
      </c>
      <c r="J93" s="39">
        <v>26.8232</v>
      </c>
      <c r="K93" s="39">
        <v>25.447399999999998</v>
      </c>
      <c r="L93" s="39">
        <v>27.564599999999999</v>
      </c>
      <c r="M93" s="39">
        <v>20.770600000000002</v>
      </c>
      <c r="N93" s="39">
        <v>44.5593</v>
      </c>
      <c r="O93" s="39">
        <v>44.5593</v>
      </c>
      <c r="P93" s="39">
        <v>0</v>
      </c>
      <c r="Q93" s="39">
        <v>0</v>
      </c>
      <c r="R93" s="39" t="s">
        <v>268</v>
      </c>
      <c r="S93" s="39" t="s">
        <v>268</v>
      </c>
    </row>
    <row r="94" spans="1:19" hidden="1" outlineLevel="1" collapsed="1">
      <c r="A94" s="9">
        <v>43070</v>
      </c>
      <c r="B94" s="39">
        <v>28.368300000000001</v>
      </c>
      <c r="C94" s="39">
        <v>28.445599999999999</v>
      </c>
      <c r="D94" s="39">
        <v>28.333400000000001</v>
      </c>
      <c r="E94" s="39">
        <v>26.458600000000001</v>
      </c>
      <c r="F94" s="39">
        <v>29.008600000000001</v>
      </c>
      <c r="G94" s="39">
        <v>23.7807</v>
      </c>
      <c r="H94" s="39">
        <v>28.365400000000001</v>
      </c>
      <c r="I94" s="39">
        <v>28.436499999999999</v>
      </c>
      <c r="J94" s="39">
        <v>28.333400000000001</v>
      </c>
      <c r="K94" s="39">
        <v>26.458600000000001</v>
      </c>
      <c r="L94" s="39">
        <v>29.008600000000001</v>
      </c>
      <c r="M94" s="39">
        <v>23.7807</v>
      </c>
      <c r="N94" s="39">
        <v>57.241300000000003</v>
      </c>
      <c r="O94" s="39">
        <v>57.241300000000003</v>
      </c>
      <c r="P94" s="39">
        <v>0</v>
      </c>
      <c r="Q94" s="39">
        <v>0</v>
      </c>
      <c r="R94" s="39">
        <v>0</v>
      </c>
      <c r="S94" s="39" t="s">
        <v>268</v>
      </c>
    </row>
    <row r="95" spans="1:19" hidden="1" outlineLevel="1" collapsed="1">
      <c r="A95" s="9">
        <v>43101</v>
      </c>
      <c r="B95" s="39">
        <v>28.42</v>
      </c>
      <c r="C95" s="39">
        <v>29.087599999999998</v>
      </c>
      <c r="D95" s="39">
        <v>27.9724</v>
      </c>
      <c r="E95" s="39">
        <v>26.9605</v>
      </c>
      <c r="F95" s="39">
        <v>28.7941</v>
      </c>
      <c r="G95" s="39">
        <v>20.7378</v>
      </c>
      <c r="H95" s="39">
        <v>28.419499999999999</v>
      </c>
      <c r="I95" s="39">
        <v>29.086200000000002</v>
      </c>
      <c r="J95" s="39">
        <v>27.9724</v>
      </c>
      <c r="K95" s="39">
        <v>26.9605</v>
      </c>
      <c r="L95" s="39">
        <v>28.7941</v>
      </c>
      <c r="M95" s="39">
        <v>20.7378</v>
      </c>
      <c r="N95" s="39">
        <v>49.383200000000002</v>
      </c>
      <c r="O95" s="39">
        <v>49.383200000000002</v>
      </c>
      <c r="P95" s="39">
        <v>0</v>
      </c>
      <c r="Q95" s="39">
        <v>0</v>
      </c>
      <c r="R95" s="39">
        <v>0</v>
      </c>
      <c r="S95" s="39" t="s">
        <v>268</v>
      </c>
    </row>
    <row r="96" spans="1:19" hidden="1" outlineLevel="1" collapsed="1">
      <c r="A96" s="9">
        <v>43132</v>
      </c>
      <c r="B96" s="39">
        <v>28.612300000000001</v>
      </c>
      <c r="C96" s="39">
        <v>28.3932</v>
      </c>
      <c r="D96" s="39">
        <v>28.709700000000002</v>
      </c>
      <c r="E96" s="39">
        <v>23.969200000000001</v>
      </c>
      <c r="F96" s="39">
        <v>30.294499999999999</v>
      </c>
      <c r="G96" s="39">
        <v>22.063099999999999</v>
      </c>
      <c r="H96" s="39">
        <v>28.607900000000001</v>
      </c>
      <c r="I96" s="39">
        <v>28.378699999999998</v>
      </c>
      <c r="J96" s="39">
        <v>28.709700000000002</v>
      </c>
      <c r="K96" s="39">
        <v>23.969200000000001</v>
      </c>
      <c r="L96" s="39">
        <v>30.294499999999999</v>
      </c>
      <c r="M96" s="39">
        <v>22.063099999999999</v>
      </c>
      <c r="N96" s="39">
        <v>49.795699999999997</v>
      </c>
      <c r="O96" s="39">
        <v>49.795699999999997</v>
      </c>
      <c r="P96" s="39">
        <v>0</v>
      </c>
      <c r="Q96" s="39">
        <v>0</v>
      </c>
      <c r="R96" s="39">
        <v>0</v>
      </c>
      <c r="S96" s="39" t="s">
        <v>268</v>
      </c>
    </row>
    <row r="97" spans="1:19" hidden="1" outlineLevel="1" collapsed="1">
      <c r="A97" s="9">
        <v>43160</v>
      </c>
      <c r="B97" s="39">
        <v>28.235700000000001</v>
      </c>
      <c r="C97" s="39">
        <v>28.920300000000001</v>
      </c>
      <c r="D97" s="39">
        <v>27.892700000000001</v>
      </c>
      <c r="E97" s="39">
        <v>22.014099999999999</v>
      </c>
      <c r="F97" s="39">
        <v>29.717400000000001</v>
      </c>
      <c r="G97" s="39">
        <v>24.489799999999999</v>
      </c>
      <c r="H97" s="39">
        <v>28.235700000000001</v>
      </c>
      <c r="I97" s="39">
        <v>28.920300000000001</v>
      </c>
      <c r="J97" s="39">
        <v>27.892700000000001</v>
      </c>
      <c r="K97" s="39">
        <v>22.014099999999999</v>
      </c>
      <c r="L97" s="39">
        <v>29.717400000000001</v>
      </c>
      <c r="M97" s="39">
        <v>24.489799999999999</v>
      </c>
      <c r="N97" s="39">
        <v>37.746499999999997</v>
      </c>
      <c r="O97" s="39">
        <v>37.746499999999997</v>
      </c>
      <c r="P97" s="39">
        <v>0</v>
      </c>
      <c r="Q97" s="39">
        <v>0</v>
      </c>
      <c r="R97" s="39" t="s">
        <v>268</v>
      </c>
      <c r="S97" s="39" t="s">
        <v>268</v>
      </c>
    </row>
    <row r="98" spans="1:19" hidden="1" outlineLevel="1" collapsed="1">
      <c r="A98" s="9">
        <v>43191</v>
      </c>
      <c r="B98" s="39">
        <v>28.368200000000002</v>
      </c>
      <c r="C98" s="39">
        <v>29.08</v>
      </c>
      <c r="D98" s="39">
        <v>28.043199999999999</v>
      </c>
      <c r="E98" s="39">
        <v>23.190799999999999</v>
      </c>
      <c r="F98" s="39">
        <v>30.0381</v>
      </c>
      <c r="G98" s="39">
        <v>20.463200000000001</v>
      </c>
      <c r="H98" s="39">
        <v>28.368200000000002</v>
      </c>
      <c r="I98" s="39">
        <v>29.08</v>
      </c>
      <c r="J98" s="39">
        <v>28.043199999999999</v>
      </c>
      <c r="K98" s="39">
        <v>23.190799999999999</v>
      </c>
      <c r="L98" s="39">
        <v>30.0381</v>
      </c>
      <c r="M98" s="39">
        <v>20.463200000000001</v>
      </c>
      <c r="N98" s="39">
        <v>37.405099999999997</v>
      </c>
      <c r="O98" s="39">
        <v>37.405099999999997</v>
      </c>
      <c r="P98" s="39">
        <v>0</v>
      </c>
      <c r="Q98" s="39">
        <v>0</v>
      </c>
      <c r="R98" s="39" t="s">
        <v>268</v>
      </c>
      <c r="S98" s="39" t="s">
        <v>268</v>
      </c>
    </row>
    <row r="99" spans="1:19" hidden="1" outlineLevel="1" collapsed="1">
      <c r="A99" s="9">
        <v>43221</v>
      </c>
      <c r="B99" s="39">
        <v>29.029199999999999</v>
      </c>
      <c r="C99" s="39">
        <v>29.515000000000001</v>
      </c>
      <c r="D99" s="39">
        <v>28.766400000000001</v>
      </c>
      <c r="E99" s="39">
        <v>26.327400000000001</v>
      </c>
      <c r="F99" s="39">
        <v>29.723600000000001</v>
      </c>
      <c r="G99" s="39">
        <v>22.520199999999999</v>
      </c>
      <c r="H99" s="39">
        <v>29.023499999999999</v>
      </c>
      <c r="I99" s="39">
        <v>29.499199999999998</v>
      </c>
      <c r="J99" s="39">
        <v>28.766400000000001</v>
      </c>
      <c r="K99" s="39">
        <v>26.327400000000001</v>
      </c>
      <c r="L99" s="39">
        <v>29.723600000000001</v>
      </c>
      <c r="M99" s="39">
        <v>22.520199999999999</v>
      </c>
      <c r="N99" s="39">
        <v>50.151499999999999</v>
      </c>
      <c r="O99" s="39">
        <v>50.151499999999999</v>
      </c>
      <c r="P99" s="39">
        <v>0</v>
      </c>
      <c r="Q99" s="39">
        <v>0</v>
      </c>
      <c r="R99" s="39">
        <v>0</v>
      </c>
      <c r="S99" s="39" t="s">
        <v>268</v>
      </c>
    </row>
    <row r="100" spans="1:19" hidden="1" outlineLevel="1" collapsed="1">
      <c r="A100" s="9">
        <v>43252</v>
      </c>
      <c r="B100" s="39">
        <v>29.5792</v>
      </c>
      <c r="C100" s="39">
        <v>29.115300000000001</v>
      </c>
      <c r="D100" s="39">
        <v>29.8249</v>
      </c>
      <c r="E100" s="39">
        <v>23.960599999999999</v>
      </c>
      <c r="F100" s="39">
        <v>32.575400000000002</v>
      </c>
      <c r="G100" s="39">
        <v>21.581399999999999</v>
      </c>
      <c r="H100" s="39">
        <v>29.5792</v>
      </c>
      <c r="I100" s="39">
        <v>29.115300000000001</v>
      </c>
      <c r="J100" s="39">
        <v>29.8249</v>
      </c>
      <c r="K100" s="39">
        <v>23.960599999999999</v>
      </c>
      <c r="L100" s="39">
        <v>32.575400000000002</v>
      </c>
      <c r="M100" s="39">
        <v>21.581399999999999</v>
      </c>
      <c r="N100" s="39">
        <v>36.5336</v>
      </c>
      <c r="O100" s="39">
        <v>36.5336</v>
      </c>
      <c r="P100" s="39">
        <v>0</v>
      </c>
      <c r="Q100" s="39">
        <v>0</v>
      </c>
      <c r="R100" s="39" t="s">
        <v>268</v>
      </c>
      <c r="S100" s="39" t="s">
        <v>268</v>
      </c>
    </row>
    <row r="101" spans="1:19" hidden="1" outlineLevel="1" collapsed="1">
      <c r="A101" s="9">
        <v>43282</v>
      </c>
      <c r="B101" s="39">
        <v>30.587</v>
      </c>
      <c r="C101" s="39">
        <v>30.280899999999999</v>
      </c>
      <c r="D101" s="39">
        <v>30.759699999999999</v>
      </c>
      <c r="E101" s="39">
        <v>26.865500000000001</v>
      </c>
      <c r="F101" s="39">
        <v>32.887599999999999</v>
      </c>
      <c r="G101" s="39">
        <v>22.424399999999999</v>
      </c>
      <c r="H101" s="39">
        <v>30.586200000000002</v>
      </c>
      <c r="I101" s="39">
        <v>30.278700000000001</v>
      </c>
      <c r="J101" s="39">
        <v>30.759699999999999</v>
      </c>
      <c r="K101" s="39">
        <v>26.865500000000001</v>
      </c>
      <c r="L101" s="39">
        <v>32.887599999999999</v>
      </c>
      <c r="M101" s="39">
        <v>22.424399999999999</v>
      </c>
      <c r="N101" s="39">
        <v>49.409199999999998</v>
      </c>
      <c r="O101" s="39">
        <v>49.409199999999998</v>
      </c>
      <c r="P101" s="39">
        <v>0</v>
      </c>
      <c r="Q101" s="39">
        <v>0</v>
      </c>
      <c r="R101" s="39">
        <v>0</v>
      </c>
      <c r="S101" s="39" t="s">
        <v>268</v>
      </c>
    </row>
    <row r="102" spans="1:19" hidden="1" outlineLevel="1" collapsed="1">
      <c r="A102" s="9">
        <v>43313</v>
      </c>
      <c r="B102" s="39">
        <v>30.578900000000001</v>
      </c>
      <c r="C102" s="39">
        <v>30.55</v>
      </c>
      <c r="D102" s="39">
        <v>30.595500000000001</v>
      </c>
      <c r="E102" s="39">
        <v>25.989699999999999</v>
      </c>
      <c r="F102" s="39">
        <v>32.886099999999999</v>
      </c>
      <c r="G102" s="39">
        <v>22.930099999999999</v>
      </c>
      <c r="H102" s="39">
        <v>30.578700000000001</v>
      </c>
      <c r="I102" s="39">
        <v>30.549399999999999</v>
      </c>
      <c r="J102" s="39">
        <v>30.595500000000001</v>
      </c>
      <c r="K102" s="39">
        <v>25.989699999999999</v>
      </c>
      <c r="L102" s="39">
        <v>32.886099999999999</v>
      </c>
      <c r="M102" s="39">
        <v>22.930099999999999</v>
      </c>
      <c r="N102" s="39">
        <v>36.514400000000002</v>
      </c>
      <c r="O102" s="39">
        <v>36.514400000000002</v>
      </c>
      <c r="P102" s="39">
        <v>0</v>
      </c>
      <c r="Q102" s="39">
        <v>0</v>
      </c>
      <c r="R102" s="39" t="s">
        <v>268</v>
      </c>
      <c r="S102" s="39" t="s">
        <v>268</v>
      </c>
    </row>
    <row r="103" spans="1:19" hidden="1" outlineLevel="1" collapsed="1">
      <c r="A103" s="9">
        <v>43344</v>
      </c>
      <c r="B103" s="39">
        <v>30.005199999999999</v>
      </c>
      <c r="C103" s="39">
        <v>30.568999999999999</v>
      </c>
      <c r="D103" s="39">
        <v>29.729900000000001</v>
      </c>
      <c r="E103" s="39">
        <v>24.916799999999999</v>
      </c>
      <c r="F103" s="39">
        <v>32.048099999999998</v>
      </c>
      <c r="G103" s="39">
        <v>24.504000000000001</v>
      </c>
      <c r="H103" s="39">
        <v>30.004999999999999</v>
      </c>
      <c r="I103" s="39">
        <v>30.5687</v>
      </c>
      <c r="J103" s="39">
        <v>29.729900000000001</v>
      </c>
      <c r="K103" s="39">
        <v>24.916799999999999</v>
      </c>
      <c r="L103" s="39">
        <v>32.048099999999998</v>
      </c>
      <c r="M103" s="39">
        <v>24.504000000000001</v>
      </c>
      <c r="N103" s="39">
        <v>37.954500000000003</v>
      </c>
      <c r="O103" s="39">
        <v>37.954500000000003</v>
      </c>
      <c r="P103" s="39">
        <v>0</v>
      </c>
      <c r="Q103" s="39">
        <v>0</v>
      </c>
      <c r="R103" s="39" t="s">
        <v>268</v>
      </c>
      <c r="S103" s="39" t="s">
        <v>268</v>
      </c>
    </row>
    <row r="104" spans="1:19" hidden="1" outlineLevel="1" collapsed="1">
      <c r="A104" s="9">
        <v>43374</v>
      </c>
      <c r="B104" s="39">
        <v>32.226300000000002</v>
      </c>
      <c r="C104" s="39">
        <v>35.004600000000003</v>
      </c>
      <c r="D104" s="39">
        <v>31.127300000000002</v>
      </c>
      <c r="E104" s="39">
        <v>32.210799999999999</v>
      </c>
      <c r="F104" s="39">
        <v>32.357100000000003</v>
      </c>
      <c r="G104" s="39">
        <v>18.856100000000001</v>
      </c>
      <c r="H104" s="39">
        <v>32.2258</v>
      </c>
      <c r="I104" s="39">
        <v>35.003100000000003</v>
      </c>
      <c r="J104" s="39">
        <v>31.127300000000002</v>
      </c>
      <c r="K104" s="39">
        <v>32.210799999999999</v>
      </c>
      <c r="L104" s="39">
        <v>32.357100000000003</v>
      </c>
      <c r="M104" s="39">
        <v>18.856100000000001</v>
      </c>
      <c r="N104" s="39">
        <v>51.130200000000002</v>
      </c>
      <c r="O104" s="39">
        <v>51.130200000000002</v>
      </c>
      <c r="P104" s="39">
        <v>0</v>
      </c>
      <c r="Q104" s="39">
        <v>0</v>
      </c>
      <c r="R104" s="39">
        <v>0</v>
      </c>
      <c r="S104" s="39" t="s">
        <v>268</v>
      </c>
    </row>
    <row r="105" spans="1:19" hidden="1" outlineLevel="1" collapsed="1">
      <c r="A105" s="9">
        <v>43405</v>
      </c>
      <c r="B105" s="39">
        <v>31.3093</v>
      </c>
      <c r="C105" s="39">
        <v>31.671500000000002</v>
      </c>
      <c r="D105" s="39">
        <v>31.207799999999999</v>
      </c>
      <c r="E105" s="39">
        <v>33.415500000000002</v>
      </c>
      <c r="F105" s="39">
        <v>31.013000000000002</v>
      </c>
      <c r="G105" s="39">
        <v>18.447900000000001</v>
      </c>
      <c r="H105" s="39">
        <v>31.308800000000002</v>
      </c>
      <c r="I105" s="39">
        <v>31.6694</v>
      </c>
      <c r="J105" s="39">
        <v>31.207799999999999</v>
      </c>
      <c r="K105" s="39">
        <v>33.415500000000002</v>
      </c>
      <c r="L105" s="39">
        <v>31.013000000000002</v>
      </c>
      <c r="M105" s="39">
        <v>18.447900000000001</v>
      </c>
      <c r="N105" s="39">
        <v>49.306600000000003</v>
      </c>
      <c r="O105" s="39">
        <v>49.306600000000003</v>
      </c>
      <c r="P105" s="39">
        <v>0</v>
      </c>
      <c r="Q105" s="39">
        <v>0</v>
      </c>
      <c r="R105" s="39">
        <v>0</v>
      </c>
      <c r="S105" s="39" t="s">
        <v>268</v>
      </c>
    </row>
    <row r="106" spans="1:19" hidden="1" outlineLevel="1" collapsed="1">
      <c r="A106" s="9">
        <v>43435</v>
      </c>
      <c r="B106" s="39">
        <v>31.3948</v>
      </c>
      <c r="C106" s="39">
        <v>31.888500000000001</v>
      </c>
      <c r="D106" s="39">
        <v>31.253299999999999</v>
      </c>
      <c r="E106" s="39">
        <v>32.468899999999998</v>
      </c>
      <c r="F106" s="39">
        <v>31.670100000000001</v>
      </c>
      <c r="G106" s="39">
        <v>16.582899999999999</v>
      </c>
      <c r="H106" s="39">
        <v>31.390999999999998</v>
      </c>
      <c r="I106" s="39">
        <v>31.871600000000001</v>
      </c>
      <c r="J106" s="39">
        <v>31.253299999999999</v>
      </c>
      <c r="K106" s="39">
        <v>32.468899999999998</v>
      </c>
      <c r="L106" s="39">
        <v>31.670100000000001</v>
      </c>
      <c r="M106" s="39">
        <v>16.582899999999999</v>
      </c>
      <c r="N106" s="39">
        <v>50.150599999999997</v>
      </c>
      <c r="O106" s="39">
        <v>50.150599999999997</v>
      </c>
      <c r="P106" s="39">
        <v>0</v>
      </c>
      <c r="Q106" s="39">
        <v>0</v>
      </c>
      <c r="R106" s="39">
        <v>0</v>
      </c>
      <c r="S106" s="39" t="s">
        <v>268</v>
      </c>
    </row>
    <row r="107" spans="1:19" hidden="1" outlineLevel="1" collapsed="1">
      <c r="A107" s="9">
        <v>43466</v>
      </c>
      <c r="B107" s="39">
        <v>33.486899999999999</v>
      </c>
      <c r="C107" s="39">
        <v>32.749000000000002</v>
      </c>
      <c r="D107" s="39">
        <v>33.667499999999997</v>
      </c>
      <c r="E107" s="39">
        <v>36.035699999999999</v>
      </c>
      <c r="F107" s="39">
        <v>32.627299999999998</v>
      </c>
      <c r="G107" s="39">
        <v>18.802600000000002</v>
      </c>
      <c r="H107" s="39">
        <v>33.479799999999997</v>
      </c>
      <c r="I107" s="39">
        <v>32.711799999999997</v>
      </c>
      <c r="J107" s="39">
        <v>33.667499999999997</v>
      </c>
      <c r="K107" s="39">
        <v>36.035699999999999</v>
      </c>
      <c r="L107" s="39">
        <v>32.627299999999998</v>
      </c>
      <c r="M107" s="39">
        <v>18.802600000000002</v>
      </c>
      <c r="N107" s="39">
        <v>57.1997</v>
      </c>
      <c r="O107" s="39">
        <v>57.1997</v>
      </c>
      <c r="P107" s="39">
        <v>0</v>
      </c>
      <c r="Q107" s="39">
        <v>0</v>
      </c>
      <c r="R107" s="39">
        <v>0</v>
      </c>
      <c r="S107" s="39" t="s">
        <v>268</v>
      </c>
    </row>
    <row r="108" spans="1:19" hidden="1" outlineLevel="1" collapsed="1">
      <c r="A108" s="9">
        <v>43497</v>
      </c>
      <c r="B108" s="39">
        <v>31.9819</v>
      </c>
      <c r="C108" s="39">
        <v>32.902299999999997</v>
      </c>
      <c r="D108" s="39">
        <v>31.7285</v>
      </c>
      <c r="E108" s="39">
        <v>34.634700000000002</v>
      </c>
      <c r="F108" s="39">
        <v>31.169599999999999</v>
      </c>
      <c r="G108" s="39">
        <v>14.716200000000001</v>
      </c>
      <c r="H108" s="39">
        <v>31.973600000000001</v>
      </c>
      <c r="I108" s="39">
        <v>32.865299999999998</v>
      </c>
      <c r="J108" s="39">
        <v>31.7285</v>
      </c>
      <c r="K108" s="39">
        <v>34.634700000000002</v>
      </c>
      <c r="L108" s="39">
        <v>31.169599999999999</v>
      </c>
      <c r="M108" s="39">
        <v>14.716200000000001</v>
      </c>
      <c r="N108" s="39">
        <v>54.482700000000001</v>
      </c>
      <c r="O108" s="39">
        <v>54.482700000000001</v>
      </c>
      <c r="P108" s="39">
        <v>0</v>
      </c>
      <c r="Q108" s="39">
        <v>0</v>
      </c>
      <c r="R108" s="39">
        <v>0</v>
      </c>
      <c r="S108" s="39" t="s">
        <v>268</v>
      </c>
    </row>
    <row r="109" spans="1:19" hidden="1" outlineLevel="1" collapsed="1">
      <c r="A109" s="9">
        <v>43525</v>
      </c>
      <c r="B109" s="39">
        <v>30.435099999999998</v>
      </c>
      <c r="C109" s="39">
        <v>33.5443</v>
      </c>
      <c r="D109" s="39">
        <v>29.660799999999998</v>
      </c>
      <c r="E109" s="39">
        <v>29.777999999999999</v>
      </c>
      <c r="F109" s="39">
        <v>30.528400000000001</v>
      </c>
      <c r="G109" s="39">
        <v>13.773400000000001</v>
      </c>
      <c r="H109" s="39">
        <v>30.434899999999999</v>
      </c>
      <c r="I109" s="39">
        <v>33.543399999999998</v>
      </c>
      <c r="J109" s="39">
        <v>29.660799999999998</v>
      </c>
      <c r="K109" s="39">
        <v>29.777999999999999</v>
      </c>
      <c r="L109" s="39">
        <v>30.528400000000001</v>
      </c>
      <c r="M109" s="39">
        <v>13.773400000000001</v>
      </c>
      <c r="N109" s="39">
        <v>44.7667</v>
      </c>
      <c r="O109" s="39">
        <v>44.7667</v>
      </c>
      <c r="P109" s="39">
        <v>0</v>
      </c>
      <c r="Q109" s="39">
        <v>0</v>
      </c>
      <c r="R109" s="39">
        <v>0</v>
      </c>
      <c r="S109" s="39" t="s">
        <v>268</v>
      </c>
    </row>
    <row r="110" spans="1:19" hidden="1" outlineLevel="1" collapsed="1">
      <c r="A110" s="9">
        <v>43556</v>
      </c>
      <c r="B110" s="39">
        <v>31.1831</v>
      </c>
      <c r="C110" s="39">
        <v>33.8187</v>
      </c>
      <c r="D110" s="39">
        <v>30.494499999999999</v>
      </c>
      <c r="E110" s="39">
        <v>33.025500000000001</v>
      </c>
      <c r="F110" s="39">
        <v>29.418099999999999</v>
      </c>
      <c r="G110" s="39">
        <v>27.359500000000001</v>
      </c>
      <c r="H110" s="39">
        <v>31.1829</v>
      </c>
      <c r="I110" s="39">
        <v>33.817900000000002</v>
      </c>
      <c r="J110" s="39">
        <v>30.494499999999999</v>
      </c>
      <c r="K110" s="39">
        <v>33.025500000000001</v>
      </c>
      <c r="L110" s="39">
        <v>29.418099999999999</v>
      </c>
      <c r="M110" s="39">
        <v>27.359500000000001</v>
      </c>
      <c r="N110" s="39">
        <v>48.876899999999999</v>
      </c>
      <c r="O110" s="39">
        <v>48.876899999999999</v>
      </c>
      <c r="P110" s="39">
        <v>0</v>
      </c>
      <c r="Q110" s="39">
        <v>0</v>
      </c>
      <c r="R110" s="39" t="s">
        <v>268</v>
      </c>
      <c r="S110" s="39" t="s">
        <v>268</v>
      </c>
    </row>
    <row r="111" spans="1:19" hidden="1" outlineLevel="1" collapsed="1">
      <c r="A111" s="9">
        <v>43586</v>
      </c>
      <c r="B111" s="39">
        <v>33.265900000000002</v>
      </c>
      <c r="C111" s="39">
        <v>32.954500000000003</v>
      </c>
      <c r="D111" s="39">
        <v>33.343000000000004</v>
      </c>
      <c r="E111" s="39">
        <v>36.729599999999998</v>
      </c>
      <c r="F111" s="39">
        <v>31.3001</v>
      </c>
      <c r="G111" s="39">
        <v>22.573899999999998</v>
      </c>
      <c r="H111" s="39">
        <v>33.265799999999999</v>
      </c>
      <c r="I111" s="39">
        <v>32.954300000000003</v>
      </c>
      <c r="J111" s="39">
        <v>33.343000000000004</v>
      </c>
      <c r="K111" s="39">
        <v>36.729599999999998</v>
      </c>
      <c r="L111" s="39">
        <v>31.3001</v>
      </c>
      <c r="M111" s="39">
        <v>22.573899999999998</v>
      </c>
      <c r="N111" s="39">
        <v>44.513300000000001</v>
      </c>
      <c r="O111" s="39">
        <v>44.513300000000001</v>
      </c>
      <c r="P111" s="39">
        <v>0</v>
      </c>
      <c r="Q111" s="39">
        <v>0</v>
      </c>
      <c r="R111" s="39">
        <v>0</v>
      </c>
      <c r="S111" s="39" t="s">
        <v>268</v>
      </c>
    </row>
    <row r="112" spans="1:19" hidden="1" outlineLevel="1" collapsed="1">
      <c r="A112" s="9">
        <v>43617</v>
      </c>
      <c r="B112" s="39">
        <v>32.732599999999998</v>
      </c>
      <c r="C112" s="39">
        <v>34.900500000000001</v>
      </c>
      <c r="D112" s="39">
        <v>32.108899999999998</v>
      </c>
      <c r="E112" s="39">
        <v>32.677999999999997</v>
      </c>
      <c r="F112" s="39">
        <v>32.211599999999997</v>
      </c>
      <c r="G112" s="39">
        <v>27.321000000000002</v>
      </c>
      <c r="H112" s="39">
        <v>32.732500000000002</v>
      </c>
      <c r="I112" s="39">
        <v>34.899900000000002</v>
      </c>
      <c r="J112" s="39">
        <v>32.108899999999998</v>
      </c>
      <c r="K112" s="39">
        <v>32.677999999999997</v>
      </c>
      <c r="L112" s="39">
        <v>32.211599999999997</v>
      </c>
      <c r="M112" s="39">
        <v>27.321000000000002</v>
      </c>
      <c r="N112" s="39">
        <v>48.176400000000001</v>
      </c>
      <c r="O112" s="39">
        <v>48.176400000000001</v>
      </c>
      <c r="P112" s="39">
        <v>0</v>
      </c>
      <c r="Q112" s="39">
        <v>0</v>
      </c>
      <c r="R112" s="39">
        <v>0</v>
      </c>
      <c r="S112" s="39" t="s">
        <v>268</v>
      </c>
    </row>
    <row r="113" spans="1:19" hidden="1" outlineLevel="1" collapsed="1">
      <c r="A113" s="9">
        <v>43647</v>
      </c>
      <c r="B113" s="39">
        <v>34.871699999999997</v>
      </c>
      <c r="C113" s="39">
        <v>36.038499999999999</v>
      </c>
      <c r="D113" s="39">
        <v>34.639000000000003</v>
      </c>
      <c r="E113" s="39">
        <v>37.413699999999999</v>
      </c>
      <c r="F113" s="39">
        <v>31.184100000000001</v>
      </c>
      <c r="G113" s="39">
        <v>21.581199999999999</v>
      </c>
      <c r="H113" s="39">
        <v>34.870399999999997</v>
      </c>
      <c r="I113" s="39">
        <v>36.030799999999999</v>
      </c>
      <c r="J113" s="39">
        <v>34.639000000000003</v>
      </c>
      <c r="K113" s="39">
        <v>37.413699999999999</v>
      </c>
      <c r="L113" s="39">
        <v>31.184100000000001</v>
      </c>
      <c r="M113" s="39">
        <v>21.581199999999999</v>
      </c>
      <c r="N113" s="39">
        <v>49.845799999999997</v>
      </c>
      <c r="O113" s="39">
        <v>49.845799999999997</v>
      </c>
      <c r="P113" s="39">
        <v>0</v>
      </c>
      <c r="Q113" s="39">
        <v>0</v>
      </c>
      <c r="R113" s="39">
        <v>0</v>
      </c>
      <c r="S113" s="39" t="s">
        <v>268</v>
      </c>
    </row>
    <row r="114" spans="1:19" hidden="1" outlineLevel="1" collapsed="1">
      <c r="A114" s="9">
        <v>43678</v>
      </c>
      <c r="B114" s="39">
        <v>37.502899999999997</v>
      </c>
      <c r="C114" s="39">
        <v>34.8782</v>
      </c>
      <c r="D114" s="39">
        <v>37.848700000000001</v>
      </c>
      <c r="E114" s="39">
        <v>40.1678</v>
      </c>
      <c r="F114" s="39">
        <v>30.7133</v>
      </c>
      <c r="G114" s="39">
        <v>22.923100000000002</v>
      </c>
      <c r="H114" s="39">
        <v>37.502899999999997</v>
      </c>
      <c r="I114" s="39">
        <v>34.878100000000003</v>
      </c>
      <c r="J114" s="39">
        <v>37.848700000000001</v>
      </c>
      <c r="K114" s="39">
        <v>40.1678</v>
      </c>
      <c r="L114" s="39">
        <v>30.7133</v>
      </c>
      <c r="M114" s="39">
        <v>22.923100000000002</v>
      </c>
      <c r="N114" s="39">
        <v>36.637300000000003</v>
      </c>
      <c r="O114" s="39">
        <v>36.637300000000003</v>
      </c>
      <c r="P114" s="39">
        <v>0</v>
      </c>
      <c r="Q114" s="39">
        <v>0</v>
      </c>
      <c r="R114" s="39">
        <v>0</v>
      </c>
      <c r="S114" s="39" t="s">
        <v>268</v>
      </c>
    </row>
    <row r="115" spans="1:19" hidden="1" outlineLevel="1" collapsed="1">
      <c r="A115" s="9">
        <v>43709</v>
      </c>
      <c r="B115" s="39">
        <v>37.879100000000001</v>
      </c>
      <c r="C115" s="39">
        <v>35.0242</v>
      </c>
      <c r="D115" s="39">
        <v>38.2622</v>
      </c>
      <c r="E115" s="39">
        <v>40.459400000000002</v>
      </c>
      <c r="F115" s="39">
        <v>31.071100000000001</v>
      </c>
      <c r="G115" s="39">
        <v>19.681699999999999</v>
      </c>
      <c r="H115" s="39">
        <v>37.878799999999998</v>
      </c>
      <c r="I115" s="39">
        <v>35.020499999999998</v>
      </c>
      <c r="J115" s="39">
        <v>38.2622</v>
      </c>
      <c r="K115" s="39">
        <v>40.459400000000002</v>
      </c>
      <c r="L115" s="39">
        <v>31.071100000000001</v>
      </c>
      <c r="M115" s="39">
        <v>19.681699999999999</v>
      </c>
      <c r="N115" s="39">
        <v>49.563400000000001</v>
      </c>
      <c r="O115" s="39">
        <v>49.563400000000001</v>
      </c>
      <c r="P115" s="39">
        <v>0</v>
      </c>
      <c r="Q115" s="39">
        <v>0</v>
      </c>
      <c r="R115" s="39">
        <v>0</v>
      </c>
      <c r="S115" s="39" t="s">
        <v>268</v>
      </c>
    </row>
    <row r="116" spans="1:19" hidden="1" outlineLevel="1" collapsed="1">
      <c r="A116" s="9">
        <v>43739</v>
      </c>
      <c r="B116" s="39">
        <v>37.900599999999997</v>
      </c>
      <c r="C116" s="39">
        <v>35.006799999999998</v>
      </c>
      <c r="D116" s="39">
        <v>38.3142</v>
      </c>
      <c r="E116" s="39">
        <v>40.192599999999999</v>
      </c>
      <c r="F116" s="39">
        <v>31.915600000000001</v>
      </c>
      <c r="G116" s="39">
        <v>27.712</v>
      </c>
      <c r="H116" s="39">
        <v>37.900599999999997</v>
      </c>
      <c r="I116" s="39">
        <v>35.006799999999998</v>
      </c>
      <c r="J116" s="39">
        <v>38.3142</v>
      </c>
      <c r="K116" s="39">
        <v>40.192599999999999</v>
      </c>
      <c r="L116" s="39">
        <v>31.915600000000001</v>
      </c>
      <c r="M116" s="39">
        <v>27.712</v>
      </c>
      <c r="N116" s="39">
        <v>36.520000000000003</v>
      </c>
      <c r="O116" s="39">
        <v>36.520000000000003</v>
      </c>
      <c r="P116" s="39">
        <v>0</v>
      </c>
      <c r="Q116" s="39">
        <v>0</v>
      </c>
      <c r="R116" s="39" t="s">
        <v>268</v>
      </c>
      <c r="S116" s="39" t="s">
        <v>268</v>
      </c>
    </row>
    <row r="117" spans="1:19" hidden="1" outlineLevel="1" collapsed="1">
      <c r="A117" s="9">
        <v>43770</v>
      </c>
      <c r="B117" s="39">
        <v>37.961500000000001</v>
      </c>
      <c r="C117" s="39">
        <v>36.595599999999997</v>
      </c>
      <c r="D117" s="39">
        <v>38.139099999999999</v>
      </c>
      <c r="E117" s="39">
        <v>39.993200000000002</v>
      </c>
      <c r="F117" s="39">
        <v>32.598999999999997</v>
      </c>
      <c r="G117" s="39">
        <v>22.094999999999999</v>
      </c>
      <c r="H117" s="39">
        <v>37.9925</v>
      </c>
      <c r="I117" s="39">
        <v>36.595599999999997</v>
      </c>
      <c r="J117" s="39">
        <v>38.174300000000002</v>
      </c>
      <c r="K117" s="39">
        <v>39.993200000000002</v>
      </c>
      <c r="L117" s="39">
        <v>32.598999999999997</v>
      </c>
      <c r="M117" s="39">
        <v>23.083400000000001</v>
      </c>
      <c r="N117" s="39">
        <v>5.3499999999999999E-2</v>
      </c>
      <c r="O117" s="39">
        <v>36.731200000000001</v>
      </c>
      <c r="P117" s="39">
        <v>0</v>
      </c>
      <c r="Q117" s="39">
        <v>0</v>
      </c>
      <c r="R117" s="39">
        <v>0</v>
      </c>
      <c r="S117" s="39">
        <v>0</v>
      </c>
    </row>
    <row r="118" spans="1:19" hidden="1" outlineLevel="1" collapsed="1">
      <c r="A118" s="9">
        <v>43800</v>
      </c>
      <c r="B118" s="39">
        <v>37.869700000000002</v>
      </c>
      <c r="C118" s="39">
        <v>37.246400000000001</v>
      </c>
      <c r="D118" s="39">
        <v>37.9405</v>
      </c>
      <c r="E118" s="39">
        <v>39.856999999999999</v>
      </c>
      <c r="F118" s="39">
        <v>31.622800000000002</v>
      </c>
      <c r="G118" s="39">
        <v>25.12</v>
      </c>
      <c r="H118" s="39">
        <v>37.869700000000002</v>
      </c>
      <c r="I118" s="39">
        <v>37.246200000000002</v>
      </c>
      <c r="J118" s="39">
        <v>37.9405</v>
      </c>
      <c r="K118" s="39">
        <v>39.856999999999999</v>
      </c>
      <c r="L118" s="39">
        <v>31.622800000000002</v>
      </c>
      <c r="M118" s="39">
        <v>25.12</v>
      </c>
      <c r="N118" s="39">
        <v>37.9251</v>
      </c>
      <c r="O118" s="39">
        <v>37.9251</v>
      </c>
      <c r="P118" s="39">
        <v>0</v>
      </c>
      <c r="Q118" s="39">
        <v>0</v>
      </c>
      <c r="R118" s="39">
        <v>0</v>
      </c>
      <c r="S118" s="39" t="s">
        <v>268</v>
      </c>
    </row>
    <row r="119" spans="1:19" hidden="1" outlineLevel="1" collapsed="1">
      <c r="A119" s="9">
        <v>43831</v>
      </c>
      <c r="B119" s="39">
        <v>39.262599999999999</v>
      </c>
      <c r="C119" s="39">
        <v>38.170699999999997</v>
      </c>
      <c r="D119" s="39">
        <v>39.402200000000001</v>
      </c>
      <c r="E119" s="39">
        <v>41.0015</v>
      </c>
      <c r="F119" s="39">
        <v>34.477699999999999</v>
      </c>
      <c r="G119" s="39">
        <v>20.535900000000002</v>
      </c>
      <c r="H119" s="39">
        <v>39.262599999999999</v>
      </c>
      <c r="I119" s="39">
        <v>38.170499999999997</v>
      </c>
      <c r="J119" s="39">
        <v>39.402200000000001</v>
      </c>
      <c r="K119" s="39">
        <v>41.0015</v>
      </c>
      <c r="L119" s="39">
        <v>34.477699999999999</v>
      </c>
      <c r="M119" s="39">
        <v>20.535900000000002</v>
      </c>
      <c r="N119" s="39">
        <v>46.518799999999999</v>
      </c>
      <c r="O119" s="39">
        <v>46.518799999999999</v>
      </c>
      <c r="P119" s="39" t="s">
        <v>268</v>
      </c>
      <c r="Q119" s="39" t="s">
        <v>268</v>
      </c>
      <c r="R119" s="39" t="s">
        <v>268</v>
      </c>
      <c r="S119" s="39" t="s">
        <v>268</v>
      </c>
    </row>
    <row r="120" spans="1:19" hidden="1" outlineLevel="1" collapsed="1">
      <c r="A120" s="9">
        <v>43862</v>
      </c>
      <c r="B120" s="39">
        <v>38.972900000000003</v>
      </c>
      <c r="C120" s="39">
        <v>37.3872</v>
      </c>
      <c r="D120" s="39">
        <v>39.1907</v>
      </c>
      <c r="E120" s="39">
        <v>40.826099999999997</v>
      </c>
      <c r="F120" s="39">
        <v>34.3217</v>
      </c>
      <c r="G120" s="39">
        <v>17.537099999999999</v>
      </c>
      <c r="H120" s="39">
        <v>38.972900000000003</v>
      </c>
      <c r="I120" s="39">
        <v>37.3872</v>
      </c>
      <c r="J120" s="39">
        <v>39.1907</v>
      </c>
      <c r="K120" s="39">
        <v>40.826099999999997</v>
      </c>
      <c r="L120" s="39">
        <v>34.3217</v>
      </c>
      <c r="M120" s="39">
        <v>17.537099999999999</v>
      </c>
      <c r="N120" s="39">
        <v>37.335299999999997</v>
      </c>
      <c r="O120" s="39">
        <v>37.335299999999997</v>
      </c>
      <c r="P120" s="39">
        <v>0</v>
      </c>
      <c r="Q120" s="39">
        <v>0</v>
      </c>
      <c r="R120" s="39">
        <v>0</v>
      </c>
      <c r="S120" s="39" t="s">
        <v>268</v>
      </c>
    </row>
    <row r="121" spans="1:19" hidden="1" outlineLevel="1" collapsed="1">
      <c r="A121" s="9">
        <v>43891</v>
      </c>
      <c r="B121" s="39">
        <v>39.382399999999997</v>
      </c>
      <c r="C121" s="39">
        <v>35.524900000000002</v>
      </c>
      <c r="D121" s="39">
        <v>39.923400000000001</v>
      </c>
      <c r="E121" s="39">
        <v>40.9923</v>
      </c>
      <c r="F121" s="39">
        <v>35.188400000000001</v>
      </c>
      <c r="G121" s="39">
        <v>19.592700000000001</v>
      </c>
      <c r="H121" s="39">
        <v>39.382199999999997</v>
      </c>
      <c r="I121" s="39">
        <v>35.523000000000003</v>
      </c>
      <c r="J121" s="39">
        <v>39.923400000000001</v>
      </c>
      <c r="K121" s="39">
        <v>40.9923</v>
      </c>
      <c r="L121" s="39">
        <v>35.188400000000001</v>
      </c>
      <c r="M121" s="39">
        <v>19.592700000000001</v>
      </c>
      <c r="N121" s="39">
        <v>48.768700000000003</v>
      </c>
      <c r="O121" s="39">
        <v>48.768700000000003</v>
      </c>
      <c r="P121" s="39">
        <v>0</v>
      </c>
      <c r="Q121" s="39">
        <v>0</v>
      </c>
      <c r="R121" s="39">
        <v>0</v>
      </c>
      <c r="S121" s="39" t="s">
        <v>268</v>
      </c>
    </row>
    <row r="122" spans="1:19" hidden="1" outlineLevel="1" collapsed="1">
      <c r="A122" s="9">
        <v>43922</v>
      </c>
      <c r="B122" s="39">
        <v>38.997100000000003</v>
      </c>
      <c r="C122" s="39">
        <v>35.5105</v>
      </c>
      <c r="D122" s="39">
        <v>39.502200000000002</v>
      </c>
      <c r="E122" s="39">
        <v>41.273400000000002</v>
      </c>
      <c r="F122" s="39">
        <v>32.087400000000002</v>
      </c>
      <c r="G122" s="39">
        <v>16.245200000000001</v>
      </c>
      <c r="H122" s="39">
        <v>38.9955</v>
      </c>
      <c r="I122" s="39">
        <v>35.493899999999996</v>
      </c>
      <c r="J122" s="39">
        <v>39.502200000000002</v>
      </c>
      <c r="K122" s="39">
        <v>41.273400000000002</v>
      </c>
      <c r="L122" s="39">
        <v>32.087400000000002</v>
      </c>
      <c r="M122" s="39">
        <v>16.245200000000001</v>
      </c>
      <c r="N122" s="39">
        <v>49.756700000000002</v>
      </c>
      <c r="O122" s="39">
        <v>49.756700000000002</v>
      </c>
      <c r="P122" s="39">
        <v>0</v>
      </c>
      <c r="Q122" s="39">
        <v>0</v>
      </c>
      <c r="R122" s="39">
        <v>0</v>
      </c>
      <c r="S122" s="39" t="s">
        <v>268</v>
      </c>
    </row>
    <row r="123" spans="1:19" hidden="1" outlineLevel="1" collapsed="1">
      <c r="A123" s="9">
        <v>43952</v>
      </c>
      <c r="B123" s="39">
        <v>38.962899999999998</v>
      </c>
      <c r="C123" s="39">
        <v>35.4298</v>
      </c>
      <c r="D123" s="39">
        <v>39.449399999999997</v>
      </c>
      <c r="E123" s="39">
        <v>41.326900000000002</v>
      </c>
      <c r="F123" s="39">
        <v>30.7194</v>
      </c>
      <c r="G123" s="39">
        <v>19.820799999999998</v>
      </c>
      <c r="H123" s="39">
        <v>38.965600000000002</v>
      </c>
      <c r="I123" s="39">
        <v>35.423200000000001</v>
      </c>
      <c r="J123" s="39">
        <v>39.453099999999999</v>
      </c>
      <c r="K123" s="39">
        <v>41.331699999999998</v>
      </c>
      <c r="L123" s="39">
        <v>30.7194</v>
      </c>
      <c r="M123" s="39">
        <v>19.820799999999998</v>
      </c>
      <c r="N123" s="39">
        <v>22.708400000000001</v>
      </c>
      <c r="O123" s="39">
        <v>49.415199999999999</v>
      </c>
      <c r="P123" s="39">
        <v>8</v>
      </c>
      <c r="Q123" s="39">
        <v>8</v>
      </c>
      <c r="R123" s="39">
        <v>0</v>
      </c>
      <c r="S123" s="39" t="s">
        <v>268</v>
      </c>
    </row>
    <row r="124" spans="1:19" hidden="1" outlineLevel="1" collapsed="1">
      <c r="A124" s="9">
        <v>43983</v>
      </c>
      <c r="B124" s="39">
        <v>39.208100000000002</v>
      </c>
      <c r="C124" s="39">
        <v>35.651000000000003</v>
      </c>
      <c r="D124" s="39">
        <v>39.688899999999997</v>
      </c>
      <c r="E124" s="39">
        <v>41.4116</v>
      </c>
      <c r="F124" s="39">
        <v>32.854900000000001</v>
      </c>
      <c r="G124" s="39">
        <v>18.584800000000001</v>
      </c>
      <c r="H124" s="39">
        <v>39.208500000000001</v>
      </c>
      <c r="I124" s="39">
        <v>35.640099999999997</v>
      </c>
      <c r="J124" s="39">
        <v>39.690399999999997</v>
      </c>
      <c r="K124" s="39">
        <v>41.413499999999999</v>
      </c>
      <c r="L124" s="39">
        <v>32.854900000000001</v>
      </c>
      <c r="M124" s="39">
        <v>18.584800000000001</v>
      </c>
      <c r="N124" s="39">
        <v>36.719299999999997</v>
      </c>
      <c r="O124" s="39">
        <v>46.415100000000002</v>
      </c>
      <c r="P124" s="39">
        <v>7.0674999999999999</v>
      </c>
      <c r="Q124" s="39">
        <v>7.0674999999999999</v>
      </c>
      <c r="R124" s="39">
        <v>0</v>
      </c>
      <c r="S124" s="39" t="s">
        <v>268</v>
      </c>
    </row>
    <row r="125" spans="1:19" hidden="1" outlineLevel="1" collapsed="1">
      <c r="A125" s="9">
        <v>44013</v>
      </c>
      <c r="B125" s="39">
        <v>38.870600000000003</v>
      </c>
      <c r="C125" s="39">
        <v>36.182400000000001</v>
      </c>
      <c r="D125" s="39">
        <v>39.247599999999998</v>
      </c>
      <c r="E125" s="39">
        <v>41.132599999999996</v>
      </c>
      <c r="F125" s="39">
        <v>33.326599999999999</v>
      </c>
      <c r="G125" s="39">
        <v>16.0381</v>
      </c>
      <c r="H125" s="39">
        <v>38.8705</v>
      </c>
      <c r="I125" s="39">
        <v>36.176600000000001</v>
      </c>
      <c r="J125" s="39">
        <v>39.247900000000001</v>
      </c>
      <c r="K125" s="39">
        <v>41.133099999999999</v>
      </c>
      <c r="L125" s="39">
        <v>33.326599999999999</v>
      </c>
      <c r="M125" s="39">
        <v>16.0381</v>
      </c>
      <c r="N125" s="39">
        <v>39.724899999999998</v>
      </c>
      <c r="O125" s="39">
        <v>42.331600000000002</v>
      </c>
      <c r="P125" s="39">
        <v>6</v>
      </c>
      <c r="Q125" s="39">
        <v>6</v>
      </c>
      <c r="R125" s="39">
        <v>0</v>
      </c>
      <c r="S125" s="39" t="s">
        <v>268</v>
      </c>
    </row>
    <row r="126" spans="1:19" hidden="1" outlineLevel="1" collapsed="1">
      <c r="A126" s="9">
        <v>44044</v>
      </c>
      <c r="B126" s="39">
        <v>37.823099999999997</v>
      </c>
      <c r="C126" s="39">
        <v>34.639099999999999</v>
      </c>
      <c r="D126" s="39">
        <v>38.264899999999997</v>
      </c>
      <c r="E126" s="39">
        <v>39.505800000000001</v>
      </c>
      <c r="F126" s="39">
        <v>34.282200000000003</v>
      </c>
      <c r="G126" s="39">
        <v>21.250499999999999</v>
      </c>
      <c r="H126" s="39">
        <v>37.824300000000001</v>
      </c>
      <c r="I126" s="39">
        <v>34.635399999999997</v>
      </c>
      <c r="J126" s="39">
        <v>38.266599999999997</v>
      </c>
      <c r="K126" s="39">
        <v>39.508000000000003</v>
      </c>
      <c r="L126" s="39">
        <v>34.282200000000003</v>
      </c>
      <c r="M126" s="39">
        <v>21.250499999999999</v>
      </c>
      <c r="N126" s="39">
        <v>25.005700000000001</v>
      </c>
      <c r="O126" s="39">
        <v>45.207999999999998</v>
      </c>
      <c r="P126" s="39">
        <v>6</v>
      </c>
      <c r="Q126" s="39">
        <v>6</v>
      </c>
      <c r="R126" s="39">
        <v>0</v>
      </c>
      <c r="S126" s="39" t="s">
        <v>268</v>
      </c>
    </row>
    <row r="127" spans="1:19" hidden="1" outlineLevel="1" collapsed="1">
      <c r="A127" s="9">
        <v>44075</v>
      </c>
      <c r="B127" s="39">
        <v>37.302199999999999</v>
      </c>
      <c r="C127" s="39">
        <v>34.424300000000002</v>
      </c>
      <c r="D127" s="39">
        <v>37.749899999999997</v>
      </c>
      <c r="E127" s="39">
        <v>39.568899999999999</v>
      </c>
      <c r="F127" s="39">
        <v>33.280900000000003</v>
      </c>
      <c r="G127" s="39">
        <v>18.7653</v>
      </c>
      <c r="H127" s="39">
        <v>37.3001</v>
      </c>
      <c r="I127" s="39">
        <v>34.384599999999999</v>
      </c>
      <c r="J127" s="39">
        <v>37.752400000000002</v>
      </c>
      <c r="K127" s="39">
        <v>39.572200000000002</v>
      </c>
      <c r="L127" s="39">
        <v>33.280900000000003</v>
      </c>
      <c r="M127" s="39">
        <v>18.7653</v>
      </c>
      <c r="N127" s="39">
        <v>41.929400000000001</v>
      </c>
      <c r="O127" s="39">
        <v>48.264000000000003</v>
      </c>
      <c r="P127" s="39">
        <v>6</v>
      </c>
      <c r="Q127" s="39">
        <v>6</v>
      </c>
      <c r="R127" s="39">
        <v>0</v>
      </c>
      <c r="S127" s="39" t="s">
        <v>268</v>
      </c>
    </row>
    <row r="128" spans="1:19" hidden="1" outlineLevel="1" collapsed="1">
      <c r="A128" s="9">
        <v>44105</v>
      </c>
      <c r="B128" s="39">
        <v>36.622500000000002</v>
      </c>
      <c r="C128" s="39">
        <v>33.6858</v>
      </c>
      <c r="D128" s="39">
        <v>37.095399999999998</v>
      </c>
      <c r="E128" s="39">
        <v>39.528500000000001</v>
      </c>
      <c r="F128" s="39">
        <v>30.113399999999999</v>
      </c>
      <c r="G128" s="39">
        <v>21.208400000000001</v>
      </c>
      <c r="H128" s="39">
        <v>36.616799999999998</v>
      </c>
      <c r="I128" s="39">
        <v>33.635199999999998</v>
      </c>
      <c r="J128" s="39">
        <v>37.095399999999998</v>
      </c>
      <c r="K128" s="39">
        <v>39.528500000000001</v>
      </c>
      <c r="L128" s="39">
        <v>30.113399999999999</v>
      </c>
      <c r="M128" s="39">
        <v>21.208400000000001</v>
      </c>
      <c r="N128" s="39">
        <v>49.359000000000002</v>
      </c>
      <c r="O128" s="39">
        <v>49.359000000000002</v>
      </c>
      <c r="P128" s="39">
        <v>0</v>
      </c>
      <c r="Q128" s="39">
        <v>0</v>
      </c>
      <c r="R128" s="39">
        <v>0</v>
      </c>
      <c r="S128" s="39" t="s">
        <v>268</v>
      </c>
    </row>
    <row r="129" spans="1:19" hidden="1" outlineLevel="1" collapsed="1">
      <c r="A129" s="9">
        <v>44136</v>
      </c>
      <c r="B129" s="39">
        <v>38.080199999999998</v>
      </c>
      <c r="C129" s="39">
        <v>34.760100000000001</v>
      </c>
      <c r="D129" s="39">
        <v>38.612299999999998</v>
      </c>
      <c r="E129" s="39">
        <v>40.0182</v>
      </c>
      <c r="F129" s="39">
        <v>33.485999999999997</v>
      </c>
      <c r="G129" s="39">
        <v>28.5261</v>
      </c>
      <c r="H129" s="39">
        <v>38.077399999999997</v>
      </c>
      <c r="I129" s="39">
        <v>34.732199999999999</v>
      </c>
      <c r="J129" s="39">
        <v>38.612299999999998</v>
      </c>
      <c r="K129" s="39">
        <v>40.0182</v>
      </c>
      <c r="L129" s="39">
        <v>33.485999999999997</v>
      </c>
      <c r="M129" s="39">
        <v>28.5261</v>
      </c>
      <c r="N129" s="39">
        <v>47.307600000000001</v>
      </c>
      <c r="O129" s="39">
        <v>47.307600000000001</v>
      </c>
      <c r="P129" s="39">
        <v>0</v>
      </c>
      <c r="Q129" s="39">
        <v>0</v>
      </c>
      <c r="R129" s="39">
        <v>0</v>
      </c>
      <c r="S129" s="39" t="s">
        <v>268</v>
      </c>
    </row>
    <row r="130" spans="1:19" hidden="1" outlineLevel="1" collapsed="1">
      <c r="A130" s="9">
        <v>44166</v>
      </c>
      <c r="B130" s="39">
        <v>36.333799999999997</v>
      </c>
      <c r="C130" s="39">
        <v>36.161999999999999</v>
      </c>
      <c r="D130" s="39">
        <v>36.359000000000002</v>
      </c>
      <c r="E130" s="39">
        <v>37.595100000000002</v>
      </c>
      <c r="F130" s="39">
        <v>33.065300000000001</v>
      </c>
      <c r="G130" s="39">
        <v>22.178899999999999</v>
      </c>
      <c r="H130" s="39">
        <v>36.333399999999997</v>
      </c>
      <c r="I130" s="39">
        <v>36.1539</v>
      </c>
      <c r="J130" s="39">
        <v>36.3596</v>
      </c>
      <c r="K130" s="39">
        <v>37.595999999999997</v>
      </c>
      <c r="L130" s="39">
        <v>33.065300000000001</v>
      </c>
      <c r="M130" s="39">
        <v>22.178899999999999</v>
      </c>
      <c r="N130" s="39">
        <v>39.597000000000001</v>
      </c>
      <c r="O130" s="39">
        <v>45.393000000000001</v>
      </c>
      <c r="P130" s="39">
        <v>6</v>
      </c>
      <c r="Q130" s="39">
        <v>6</v>
      </c>
      <c r="R130" s="39">
        <v>0</v>
      </c>
      <c r="S130" s="39" t="s">
        <v>268</v>
      </c>
    </row>
    <row r="131" spans="1:19" hidden="1" outlineLevel="1" collapsed="1">
      <c r="A131" s="9">
        <v>44197</v>
      </c>
      <c r="B131" s="39">
        <v>36.602400000000003</v>
      </c>
      <c r="C131" s="39">
        <v>37.781100000000002</v>
      </c>
      <c r="D131" s="39">
        <v>36.449300000000001</v>
      </c>
      <c r="E131" s="39">
        <v>38.157699999999998</v>
      </c>
      <c r="F131" s="39">
        <v>30.257300000000001</v>
      </c>
      <c r="G131" s="39">
        <v>24.792400000000001</v>
      </c>
      <c r="H131" s="39">
        <v>36.598399999999998</v>
      </c>
      <c r="I131" s="39">
        <v>37.741999999999997</v>
      </c>
      <c r="J131" s="39">
        <v>36.450400000000002</v>
      </c>
      <c r="K131" s="39">
        <v>38.159100000000002</v>
      </c>
      <c r="L131" s="39">
        <v>30.257300000000001</v>
      </c>
      <c r="M131" s="39">
        <v>24.792400000000001</v>
      </c>
      <c r="N131" s="39">
        <v>44.519399999999997</v>
      </c>
      <c r="O131" s="39">
        <v>47.132599999999996</v>
      </c>
      <c r="P131" s="39">
        <v>6</v>
      </c>
      <c r="Q131" s="39">
        <v>6</v>
      </c>
      <c r="R131" s="39">
        <v>0</v>
      </c>
      <c r="S131" s="39">
        <v>0</v>
      </c>
    </row>
    <row r="132" spans="1:19" hidden="1" outlineLevel="1" collapsed="1">
      <c r="A132" s="9">
        <v>44228</v>
      </c>
      <c r="B132" s="39">
        <v>36.845100000000002</v>
      </c>
      <c r="C132" s="39">
        <v>35.1661</v>
      </c>
      <c r="D132" s="39">
        <v>37.116199999999999</v>
      </c>
      <c r="E132" s="39">
        <v>38.2913</v>
      </c>
      <c r="F132" s="39">
        <v>33.059699999999999</v>
      </c>
      <c r="G132" s="39">
        <v>21.8658</v>
      </c>
      <c r="H132" s="39">
        <v>36.8446</v>
      </c>
      <c r="I132" s="39">
        <v>35.1599</v>
      </c>
      <c r="J132" s="39">
        <v>37.116500000000002</v>
      </c>
      <c r="K132" s="39">
        <v>38.291800000000002</v>
      </c>
      <c r="L132" s="39">
        <v>33.059699999999999</v>
      </c>
      <c r="M132" s="39">
        <v>21.8658</v>
      </c>
      <c r="N132" s="39">
        <v>43.410299999999999</v>
      </c>
      <c r="O132" s="39">
        <v>48.9056</v>
      </c>
      <c r="P132" s="39">
        <v>6</v>
      </c>
      <c r="Q132" s="39">
        <v>6</v>
      </c>
      <c r="R132" s="39">
        <v>0</v>
      </c>
      <c r="S132" s="39" t="s">
        <v>268</v>
      </c>
    </row>
    <row r="133" spans="1:19" hidden="1" outlineLevel="1" collapsed="1">
      <c r="A133" s="9">
        <v>44256</v>
      </c>
      <c r="B133" s="39">
        <v>36.6691</v>
      </c>
      <c r="C133" s="39">
        <v>36.6462</v>
      </c>
      <c r="D133" s="39">
        <v>36.672499999999999</v>
      </c>
      <c r="E133" s="39">
        <v>38.571399999999997</v>
      </c>
      <c r="F133" s="39">
        <v>29.499500000000001</v>
      </c>
      <c r="G133" s="39">
        <v>23.203499999999998</v>
      </c>
      <c r="H133" s="39">
        <v>36.667099999999998</v>
      </c>
      <c r="I133" s="39">
        <v>36.630200000000002</v>
      </c>
      <c r="J133" s="39">
        <v>36.672499999999999</v>
      </c>
      <c r="K133" s="39">
        <v>38.571399999999997</v>
      </c>
      <c r="L133" s="39">
        <v>29.499500000000001</v>
      </c>
      <c r="M133" s="39">
        <v>23.203499999999998</v>
      </c>
      <c r="N133" s="39">
        <v>49.819000000000003</v>
      </c>
      <c r="O133" s="39">
        <v>49.819000000000003</v>
      </c>
      <c r="P133" s="39">
        <v>0</v>
      </c>
      <c r="Q133" s="39">
        <v>0</v>
      </c>
      <c r="R133" s="39">
        <v>0</v>
      </c>
      <c r="S133" s="39" t="s">
        <v>268</v>
      </c>
    </row>
    <row r="134" spans="1:19" hidden="1" outlineLevel="1" collapsed="1">
      <c r="A134" s="9">
        <v>44287</v>
      </c>
      <c r="B134" s="39">
        <v>35.564900000000002</v>
      </c>
      <c r="C134" s="39">
        <v>37.127299999999998</v>
      </c>
      <c r="D134" s="39">
        <v>35.330599999999997</v>
      </c>
      <c r="E134" s="39">
        <v>38.013100000000001</v>
      </c>
      <c r="F134" s="39">
        <v>26.2529</v>
      </c>
      <c r="G134" s="39">
        <v>24.060300000000002</v>
      </c>
      <c r="H134" s="39">
        <v>35.561900000000001</v>
      </c>
      <c r="I134" s="39">
        <v>37.108699999999999</v>
      </c>
      <c r="J134" s="39">
        <v>35.330599999999997</v>
      </c>
      <c r="K134" s="39">
        <v>38.013100000000001</v>
      </c>
      <c r="L134" s="39">
        <v>26.2529</v>
      </c>
      <c r="M134" s="39">
        <v>24.060300000000002</v>
      </c>
      <c r="N134" s="39">
        <v>43.334499999999998</v>
      </c>
      <c r="O134" s="39">
        <v>43.334499999999998</v>
      </c>
      <c r="P134" s="39">
        <v>0</v>
      </c>
      <c r="Q134" s="39">
        <v>0</v>
      </c>
      <c r="R134" s="39">
        <v>0</v>
      </c>
      <c r="S134" s="39">
        <v>0</v>
      </c>
    </row>
    <row r="135" spans="1:19" hidden="1" outlineLevel="1" collapsed="1">
      <c r="A135" s="9">
        <v>44317</v>
      </c>
      <c r="B135" s="39">
        <v>36.131500000000003</v>
      </c>
      <c r="C135" s="39">
        <v>35.896900000000002</v>
      </c>
      <c r="D135" s="39">
        <v>36.164700000000003</v>
      </c>
      <c r="E135" s="39">
        <v>38.341500000000003</v>
      </c>
      <c r="F135" s="39">
        <v>30.2334</v>
      </c>
      <c r="G135" s="39">
        <v>15.069000000000001</v>
      </c>
      <c r="H135" s="39">
        <v>36.130899999999997</v>
      </c>
      <c r="I135" s="39">
        <v>35.892099999999999</v>
      </c>
      <c r="J135" s="39">
        <v>36.164700000000003</v>
      </c>
      <c r="K135" s="39">
        <v>38.341500000000003</v>
      </c>
      <c r="L135" s="39">
        <v>30.2334</v>
      </c>
      <c r="M135" s="39">
        <v>15.069000000000001</v>
      </c>
      <c r="N135" s="39">
        <v>38.158799999999999</v>
      </c>
      <c r="O135" s="39">
        <v>38.158799999999999</v>
      </c>
      <c r="P135" s="39">
        <v>0</v>
      </c>
      <c r="Q135" s="39">
        <v>0</v>
      </c>
      <c r="R135" s="39">
        <v>0</v>
      </c>
      <c r="S135" s="39">
        <v>0</v>
      </c>
    </row>
    <row r="136" spans="1:19" hidden="1" outlineLevel="1" collapsed="1">
      <c r="A136" s="9">
        <v>44348</v>
      </c>
      <c r="B136" s="39">
        <v>36.229900000000001</v>
      </c>
      <c r="C136" s="39">
        <v>35.227699999999999</v>
      </c>
      <c r="D136" s="39">
        <v>36.389400000000002</v>
      </c>
      <c r="E136" s="39">
        <v>38.012300000000003</v>
      </c>
      <c r="F136" s="39">
        <v>33.742199999999997</v>
      </c>
      <c r="G136" s="39">
        <v>15.4666</v>
      </c>
      <c r="H136" s="39">
        <v>36.2288</v>
      </c>
      <c r="I136" s="39">
        <v>35.2181</v>
      </c>
      <c r="J136" s="39">
        <v>36.389400000000002</v>
      </c>
      <c r="K136" s="39">
        <v>38.012300000000003</v>
      </c>
      <c r="L136" s="39">
        <v>33.742199999999997</v>
      </c>
      <c r="M136" s="39">
        <v>15.4666</v>
      </c>
      <c r="N136" s="39">
        <v>40.795299999999997</v>
      </c>
      <c r="O136" s="39">
        <v>40.795299999999997</v>
      </c>
      <c r="P136" s="39">
        <v>0</v>
      </c>
      <c r="Q136" s="39">
        <v>0</v>
      </c>
      <c r="R136" s="39" t="s">
        <v>268</v>
      </c>
      <c r="S136" s="39">
        <v>0</v>
      </c>
    </row>
    <row r="137" spans="1:19" hidden="1" outlineLevel="1" collapsed="1">
      <c r="A137" s="9">
        <v>44378</v>
      </c>
      <c r="B137" s="39">
        <v>35.2836</v>
      </c>
      <c r="C137" s="39">
        <v>35.709800000000001</v>
      </c>
      <c r="D137" s="39">
        <v>35.214799999999997</v>
      </c>
      <c r="E137" s="39">
        <v>37.433199999999999</v>
      </c>
      <c r="F137" s="39">
        <v>28.533799999999999</v>
      </c>
      <c r="G137" s="39">
        <v>22.13</v>
      </c>
      <c r="H137" s="39">
        <v>35.2819</v>
      </c>
      <c r="I137" s="39">
        <v>35.697800000000001</v>
      </c>
      <c r="J137" s="39">
        <v>35.214799999999997</v>
      </c>
      <c r="K137" s="39">
        <v>37.433199999999999</v>
      </c>
      <c r="L137" s="39">
        <v>28.533799999999999</v>
      </c>
      <c r="M137" s="39">
        <v>22.13</v>
      </c>
      <c r="N137" s="39">
        <v>46.3444</v>
      </c>
      <c r="O137" s="39">
        <v>46.3444</v>
      </c>
      <c r="P137" s="39">
        <v>0</v>
      </c>
      <c r="Q137" s="39">
        <v>0</v>
      </c>
      <c r="R137" s="39">
        <v>0</v>
      </c>
      <c r="S137" s="39">
        <v>0</v>
      </c>
    </row>
    <row r="138" spans="1:19" hidden="1" outlineLevel="1" collapsed="1">
      <c r="A138" s="9">
        <v>44409</v>
      </c>
      <c r="B138" s="39">
        <v>36.066400000000002</v>
      </c>
      <c r="C138" s="39">
        <v>35.129399999999997</v>
      </c>
      <c r="D138" s="39">
        <v>36.227499999999999</v>
      </c>
      <c r="E138" s="39">
        <v>37.530700000000003</v>
      </c>
      <c r="F138" s="39">
        <v>32.726599999999998</v>
      </c>
      <c r="G138" s="39">
        <v>23.931899999999999</v>
      </c>
      <c r="H138" s="39">
        <v>36.063600000000001</v>
      </c>
      <c r="I138" s="39">
        <v>35.108899999999998</v>
      </c>
      <c r="J138" s="39">
        <v>36.227499999999999</v>
      </c>
      <c r="K138" s="39">
        <v>37.530700000000003</v>
      </c>
      <c r="L138" s="39">
        <v>32.726599999999998</v>
      </c>
      <c r="M138" s="39">
        <v>23.931899999999999</v>
      </c>
      <c r="N138" s="39">
        <v>48.901400000000002</v>
      </c>
      <c r="O138" s="39">
        <v>48.901400000000002</v>
      </c>
      <c r="P138" s="39">
        <v>0</v>
      </c>
      <c r="Q138" s="39">
        <v>0</v>
      </c>
      <c r="R138" s="39">
        <v>0</v>
      </c>
      <c r="S138" s="39">
        <v>0</v>
      </c>
    </row>
    <row r="139" spans="1:19" hidden="1" outlineLevel="1" collapsed="1">
      <c r="A139" s="9">
        <v>44440</v>
      </c>
      <c r="B139" s="39">
        <v>35.957700000000003</v>
      </c>
      <c r="C139" s="39">
        <v>35.765799999999999</v>
      </c>
      <c r="D139" s="39">
        <v>35.988900000000001</v>
      </c>
      <c r="E139" s="39">
        <v>37.61</v>
      </c>
      <c r="F139" s="39">
        <v>31.768000000000001</v>
      </c>
      <c r="G139" s="39">
        <v>19.347300000000001</v>
      </c>
      <c r="H139" s="39">
        <v>35.954999999999998</v>
      </c>
      <c r="I139" s="39">
        <v>35.746499999999997</v>
      </c>
      <c r="J139" s="39">
        <v>35.988900000000001</v>
      </c>
      <c r="K139" s="39">
        <v>37.61</v>
      </c>
      <c r="L139" s="39">
        <v>31.768000000000001</v>
      </c>
      <c r="M139" s="39">
        <v>19.347300000000001</v>
      </c>
      <c r="N139" s="39">
        <v>46.854300000000002</v>
      </c>
      <c r="O139" s="39">
        <v>46.854300000000002</v>
      </c>
      <c r="P139" s="39">
        <v>0</v>
      </c>
      <c r="Q139" s="39">
        <v>0</v>
      </c>
      <c r="R139" s="39">
        <v>0</v>
      </c>
      <c r="S139" s="39">
        <v>0</v>
      </c>
    </row>
    <row r="140" spans="1:19" hidden="1" outlineLevel="1" collapsed="1">
      <c r="A140" s="9">
        <v>44470</v>
      </c>
      <c r="B140" s="39">
        <v>35.415799999999997</v>
      </c>
      <c r="C140" s="39">
        <v>34.918700000000001</v>
      </c>
      <c r="D140" s="39">
        <v>35.498699999999999</v>
      </c>
      <c r="E140" s="39">
        <v>37.337200000000003</v>
      </c>
      <c r="F140" s="39">
        <v>29.7514</v>
      </c>
      <c r="G140" s="39">
        <v>22.851199999999999</v>
      </c>
      <c r="H140" s="39">
        <v>35.4133</v>
      </c>
      <c r="I140" s="39">
        <v>34.900100000000002</v>
      </c>
      <c r="J140" s="39">
        <v>35.498699999999999</v>
      </c>
      <c r="K140" s="39">
        <v>37.337200000000003</v>
      </c>
      <c r="L140" s="39">
        <v>29.7514</v>
      </c>
      <c r="M140" s="39">
        <v>22.851199999999999</v>
      </c>
      <c r="N140" s="39">
        <v>48.377099999999999</v>
      </c>
      <c r="O140" s="39">
        <v>48.377099999999999</v>
      </c>
      <c r="P140" s="39">
        <v>0</v>
      </c>
      <c r="Q140" s="39">
        <v>0</v>
      </c>
      <c r="R140" s="39">
        <v>0</v>
      </c>
      <c r="S140" s="39">
        <v>0</v>
      </c>
    </row>
    <row r="141" spans="1:19" hidden="1" outlineLevel="1" collapsed="1">
      <c r="A141" s="9">
        <v>44501</v>
      </c>
      <c r="B141" s="39">
        <v>33.8444</v>
      </c>
      <c r="C141" s="39">
        <v>34.615400000000001</v>
      </c>
      <c r="D141" s="39">
        <v>33.723599999999998</v>
      </c>
      <c r="E141" s="39">
        <v>34.727600000000002</v>
      </c>
      <c r="F141" s="39">
        <v>31.392600000000002</v>
      </c>
      <c r="G141" s="39">
        <v>22.763500000000001</v>
      </c>
      <c r="H141" s="39">
        <v>33.842700000000001</v>
      </c>
      <c r="I141" s="39">
        <v>34.604199999999999</v>
      </c>
      <c r="J141" s="39">
        <v>33.723599999999998</v>
      </c>
      <c r="K141" s="39">
        <v>34.727600000000002</v>
      </c>
      <c r="L141" s="39">
        <v>31.392600000000002</v>
      </c>
      <c r="M141" s="39">
        <v>22.763500000000001</v>
      </c>
      <c r="N141" s="39">
        <v>42.401600000000002</v>
      </c>
      <c r="O141" s="39">
        <v>42.401600000000002</v>
      </c>
      <c r="P141" s="39">
        <v>0</v>
      </c>
      <c r="Q141" s="39">
        <v>0</v>
      </c>
      <c r="R141" s="39">
        <v>0</v>
      </c>
      <c r="S141" s="39">
        <v>0</v>
      </c>
    </row>
    <row r="142" spans="1:19" hidden="1" outlineLevel="1" collapsed="1">
      <c r="A142" s="9">
        <v>44531</v>
      </c>
      <c r="B142" s="39">
        <v>32.614899999999999</v>
      </c>
      <c r="C142" s="39">
        <v>34.847499999999997</v>
      </c>
      <c r="D142" s="39">
        <v>32.274500000000003</v>
      </c>
      <c r="E142" s="39">
        <v>33.496000000000002</v>
      </c>
      <c r="F142" s="39">
        <v>29.754300000000001</v>
      </c>
      <c r="G142" s="39">
        <v>20.569900000000001</v>
      </c>
      <c r="H142" s="39">
        <v>32.614100000000001</v>
      </c>
      <c r="I142" s="39">
        <v>34.843000000000004</v>
      </c>
      <c r="J142" s="39">
        <v>32.274500000000003</v>
      </c>
      <c r="K142" s="39">
        <v>33.496000000000002</v>
      </c>
      <c r="L142" s="39">
        <v>29.754300000000001</v>
      </c>
      <c r="M142" s="39">
        <v>20.569900000000001</v>
      </c>
      <c r="N142" s="39">
        <v>40.919600000000003</v>
      </c>
      <c r="O142" s="39">
        <v>40.919600000000003</v>
      </c>
      <c r="P142" s="39">
        <v>0</v>
      </c>
      <c r="Q142" s="39">
        <v>0</v>
      </c>
      <c r="R142" s="39">
        <v>0</v>
      </c>
      <c r="S142" s="39">
        <v>0</v>
      </c>
    </row>
    <row r="143" spans="1:19" hidden="1" outlineLevel="1" collapsed="1">
      <c r="A143" s="9">
        <v>44562</v>
      </c>
      <c r="B143" s="39">
        <v>33.410200000000003</v>
      </c>
      <c r="C143" s="39">
        <v>35.264400000000002</v>
      </c>
      <c r="D143" s="39">
        <v>33.144199999999998</v>
      </c>
      <c r="E143" s="39">
        <v>34.136899999999997</v>
      </c>
      <c r="F143" s="39">
        <v>29.9129</v>
      </c>
      <c r="G143" s="39">
        <v>25.920300000000001</v>
      </c>
      <c r="H143" s="39">
        <v>33.409199999999998</v>
      </c>
      <c r="I143" s="39">
        <v>35.258000000000003</v>
      </c>
      <c r="J143" s="39">
        <v>33.144199999999998</v>
      </c>
      <c r="K143" s="39">
        <v>34.136899999999997</v>
      </c>
      <c r="L143" s="39">
        <v>29.9129</v>
      </c>
      <c r="M143" s="39">
        <v>25.920300000000001</v>
      </c>
      <c r="N143" s="39">
        <v>44.015300000000003</v>
      </c>
      <c r="O143" s="39">
        <v>44.015300000000003</v>
      </c>
      <c r="P143" s="39">
        <v>0</v>
      </c>
      <c r="Q143" s="39">
        <v>0</v>
      </c>
      <c r="R143" s="39">
        <v>0</v>
      </c>
      <c r="S143" s="39">
        <v>0</v>
      </c>
    </row>
    <row r="144" spans="1:19" hidden="1" outlineLevel="1" collapsed="1">
      <c r="A144" s="9">
        <v>44593</v>
      </c>
      <c r="B144" s="39">
        <v>34.340499999999999</v>
      </c>
      <c r="C144" s="39">
        <v>35.9251</v>
      </c>
      <c r="D144" s="39">
        <v>34.090800000000002</v>
      </c>
      <c r="E144" s="39">
        <v>34.907400000000003</v>
      </c>
      <c r="F144" s="39">
        <v>31.8</v>
      </c>
      <c r="G144" s="39">
        <v>22.1997</v>
      </c>
      <c r="H144" s="39">
        <v>34.347200000000001</v>
      </c>
      <c r="I144" s="39">
        <v>35.917700000000004</v>
      </c>
      <c r="J144" s="39">
        <v>34.099899999999998</v>
      </c>
      <c r="K144" s="39">
        <v>34.907400000000003</v>
      </c>
      <c r="L144" s="39">
        <v>31.8</v>
      </c>
      <c r="M144" s="39">
        <v>22.347899999999999</v>
      </c>
      <c r="N144" s="39">
        <v>21.602699999999999</v>
      </c>
      <c r="O144" s="39">
        <v>41.686300000000003</v>
      </c>
      <c r="P144" s="39">
        <v>11.5</v>
      </c>
      <c r="Q144" s="39">
        <v>0</v>
      </c>
      <c r="R144" s="39">
        <v>0</v>
      </c>
      <c r="S144" s="39">
        <v>11.5</v>
      </c>
    </row>
    <row r="145" spans="1:19" hidden="1" outlineLevel="1" collapsed="1">
      <c r="A145" s="9">
        <v>44621</v>
      </c>
      <c r="B145" s="39">
        <v>14.7906</v>
      </c>
      <c r="C145" s="39">
        <v>30.934100000000001</v>
      </c>
      <c r="D145" s="39">
        <v>13.692600000000001</v>
      </c>
      <c r="E145" s="39">
        <v>16.659099999999999</v>
      </c>
      <c r="F145" s="39">
        <v>6.4965999999999999</v>
      </c>
      <c r="G145" s="39">
        <v>3.2300000000000002E-2</v>
      </c>
      <c r="H145" s="39">
        <v>14.8118</v>
      </c>
      <c r="I145" s="39">
        <v>30.9329</v>
      </c>
      <c r="J145" s="39">
        <v>13.713800000000001</v>
      </c>
      <c r="K145" s="39">
        <v>16.659099999999999</v>
      </c>
      <c r="L145" s="39">
        <v>6.4965999999999999</v>
      </c>
      <c r="M145" s="39">
        <v>3.2899999999999999E-2</v>
      </c>
      <c r="N145" s="39">
        <v>0.2208</v>
      </c>
      <c r="O145" s="39">
        <v>40.928100000000001</v>
      </c>
      <c r="P145" s="39">
        <v>0</v>
      </c>
      <c r="Q145" s="39" t="s">
        <v>268</v>
      </c>
      <c r="R145" s="39">
        <v>0</v>
      </c>
      <c r="S145" s="39">
        <v>0</v>
      </c>
    </row>
    <row r="146" spans="1:19" hidden="1" outlineLevel="1" collapsed="1">
      <c r="A146" s="9">
        <v>44652</v>
      </c>
      <c r="B146" s="39">
        <v>20.784800000000001</v>
      </c>
      <c r="C146" s="39">
        <v>24.885200000000001</v>
      </c>
      <c r="D146" s="39">
        <v>20.190100000000001</v>
      </c>
      <c r="E146" s="39">
        <v>19.957699999999999</v>
      </c>
      <c r="F146" s="39">
        <v>22.459499999999998</v>
      </c>
      <c r="G146" s="39">
        <v>8.5602999999999998</v>
      </c>
      <c r="H146" s="39">
        <v>20.777999999999999</v>
      </c>
      <c r="I146" s="39">
        <v>24.845800000000001</v>
      </c>
      <c r="J146" s="39">
        <v>20.190100000000001</v>
      </c>
      <c r="K146" s="39">
        <v>19.957699999999999</v>
      </c>
      <c r="L146" s="39">
        <v>22.459499999999998</v>
      </c>
      <c r="M146" s="39">
        <v>8.5602999999999998</v>
      </c>
      <c r="N146" s="39">
        <v>36.561100000000003</v>
      </c>
      <c r="O146" s="39">
        <v>36.561100000000003</v>
      </c>
      <c r="P146" s="39">
        <v>0</v>
      </c>
      <c r="Q146" s="39">
        <v>0</v>
      </c>
      <c r="R146" s="39">
        <v>0</v>
      </c>
      <c r="S146" s="39" t="s">
        <v>268</v>
      </c>
    </row>
    <row r="147" spans="1:19" hidden="1" outlineLevel="1" collapsed="1">
      <c r="A147" s="9">
        <v>44682</v>
      </c>
      <c r="B147" s="39">
        <v>19.4361</v>
      </c>
      <c r="C147" s="39">
        <v>26.1172</v>
      </c>
      <c r="D147" s="39">
        <v>18.596599999999999</v>
      </c>
      <c r="E147" s="39">
        <v>19.386099999999999</v>
      </c>
      <c r="F147" s="39">
        <v>17.042000000000002</v>
      </c>
      <c r="G147" s="39">
        <v>12.9488</v>
      </c>
      <c r="H147" s="39">
        <v>19.442299999999999</v>
      </c>
      <c r="I147" s="39">
        <v>26.102799999999998</v>
      </c>
      <c r="J147" s="39">
        <v>18.6051</v>
      </c>
      <c r="K147" s="39">
        <v>19.386099999999999</v>
      </c>
      <c r="L147" s="39">
        <v>17.042000000000002</v>
      </c>
      <c r="M147" s="39">
        <v>12.9422</v>
      </c>
      <c r="N147" s="39">
        <v>15.377599999999999</v>
      </c>
      <c r="O147" s="39">
        <v>38.953600000000002</v>
      </c>
      <c r="P147" s="39">
        <v>13.305300000000001</v>
      </c>
      <c r="Q147" s="39">
        <v>0</v>
      </c>
      <c r="R147" s="39">
        <v>0</v>
      </c>
      <c r="S147" s="39">
        <v>13.305300000000001</v>
      </c>
    </row>
    <row r="148" spans="1:19" hidden="1" outlineLevel="1" collapsed="1">
      <c r="A148" s="9">
        <v>44713</v>
      </c>
      <c r="B148" s="39">
        <v>20.712800000000001</v>
      </c>
      <c r="C148" s="39">
        <v>32.322699999999998</v>
      </c>
      <c r="D148" s="39">
        <v>19.5825</v>
      </c>
      <c r="E148" s="39">
        <v>19.506</v>
      </c>
      <c r="F148" s="39">
        <v>20.621600000000001</v>
      </c>
      <c r="G148" s="39">
        <v>9.4484999999999992</v>
      </c>
      <c r="H148" s="39">
        <v>20.715</v>
      </c>
      <c r="I148" s="39">
        <v>32.318800000000003</v>
      </c>
      <c r="J148" s="39">
        <v>19.586099999999998</v>
      </c>
      <c r="K148" s="39">
        <v>19.506</v>
      </c>
      <c r="L148" s="39">
        <v>20.621600000000001</v>
      </c>
      <c r="M148" s="39">
        <v>9.6732999999999993</v>
      </c>
      <c r="N148" s="39">
        <v>13.472</v>
      </c>
      <c r="O148" s="39">
        <v>36.665700000000001</v>
      </c>
      <c r="P148" s="39">
        <v>5.5816999999999997</v>
      </c>
      <c r="Q148" s="39" t="s">
        <v>268</v>
      </c>
      <c r="R148" s="39">
        <v>0</v>
      </c>
      <c r="S148" s="39">
        <v>5.5816999999999997</v>
      </c>
    </row>
    <row r="149" spans="1:19" hidden="1" outlineLevel="1" collapsed="1">
      <c r="A149" s="9">
        <v>44743</v>
      </c>
      <c r="B149" s="39">
        <v>21.703900000000001</v>
      </c>
      <c r="C149" s="39">
        <v>34.627400000000002</v>
      </c>
      <c r="D149" s="39">
        <v>20.268799999999999</v>
      </c>
      <c r="E149" s="39">
        <v>19.793099999999999</v>
      </c>
      <c r="F149" s="39">
        <v>26.121600000000001</v>
      </c>
      <c r="G149" s="39">
        <v>14.047700000000001</v>
      </c>
      <c r="H149" s="39">
        <v>21.701000000000001</v>
      </c>
      <c r="I149" s="39">
        <v>34.622700000000002</v>
      </c>
      <c r="J149" s="39">
        <v>20.268799999999999</v>
      </c>
      <c r="K149" s="39">
        <v>19.793099999999999</v>
      </c>
      <c r="L149" s="39">
        <v>26.121600000000001</v>
      </c>
      <c r="M149" s="39">
        <v>14.047700000000001</v>
      </c>
      <c r="N149" s="39">
        <v>37.175899999999999</v>
      </c>
      <c r="O149" s="39">
        <v>37.175899999999999</v>
      </c>
      <c r="P149" s="39">
        <v>0</v>
      </c>
      <c r="Q149" s="39">
        <v>0</v>
      </c>
      <c r="R149" s="39" t="s">
        <v>268</v>
      </c>
      <c r="S149" s="39" t="s">
        <v>268</v>
      </c>
    </row>
    <row r="150" spans="1:19" hidden="1" outlineLevel="1" collapsed="1">
      <c r="A150" s="9">
        <v>44774</v>
      </c>
      <c r="B150" s="39">
        <v>22.2849</v>
      </c>
      <c r="C150" s="39">
        <v>34.4666</v>
      </c>
      <c r="D150" s="39">
        <v>20.794599999999999</v>
      </c>
      <c r="E150" s="39">
        <v>19.9239</v>
      </c>
      <c r="F150" s="39">
        <v>33.666600000000003</v>
      </c>
      <c r="G150" s="39">
        <v>25.258900000000001</v>
      </c>
      <c r="H150" s="39">
        <v>22.284199999999998</v>
      </c>
      <c r="I150" s="39">
        <v>34.464799999999997</v>
      </c>
      <c r="J150" s="39">
        <v>20.794599999999999</v>
      </c>
      <c r="K150" s="39">
        <v>19.9239</v>
      </c>
      <c r="L150" s="39">
        <v>33.666600000000003</v>
      </c>
      <c r="M150" s="39">
        <v>25.258900000000001</v>
      </c>
      <c r="N150" s="39">
        <v>38.996099999999998</v>
      </c>
      <c r="O150" s="39">
        <v>38.996099999999998</v>
      </c>
      <c r="P150" s="39" t="s">
        <v>268</v>
      </c>
      <c r="Q150" s="39" t="s">
        <v>268</v>
      </c>
      <c r="R150" s="39" t="s">
        <v>268</v>
      </c>
      <c r="S150" s="39" t="s">
        <v>268</v>
      </c>
    </row>
    <row r="151" spans="1:19" hidden="1" outlineLevel="1" collapsed="1">
      <c r="A151" s="9">
        <v>44805</v>
      </c>
      <c r="B151" s="39">
        <v>37.420499999999997</v>
      </c>
      <c r="C151" s="39">
        <v>33.901499999999999</v>
      </c>
      <c r="D151" s="39">
        <v>37.8842</v>
      </c>
      <c r="E151" s="39">
        <v>38.232500000000002</v>
      </c>
      <c r="F151" s="39">
        <v>33.572600000000001</v>
      </c>
      <c r="G151" s="39">
        <v>19.081499999999998</v>
      </c>
      <c r="H151" s="39">
        <v>37.42</v>
      </c>
      <c r="I151" s="39">
        <v>33.8688</v>
      </c>
      <c r="J151" s="39">
        <v>37.8842</v>
      </c>
      <c r="K151" s="39">
        <v>38.232500000000002</v>
      </c>
      <c r="L151" s="39">
        <v>33.572600000000001</v>
      </c>
      <c r="M151" s="39">
        <v>19.081499999999998</v>
      </c>
      <c r="N151" s="39">
        <v>37.859299999999998</v>
      </c>
      <c r="O151" s="39">
        <v>37.859299999999998</v>
      </c>
      <c r="P151" s="39">
        <v>0</v>
      </c>
      <c r="Q151" s="39">
        <v>0</v>
      </c>
      <c r="R151" s="39" t="s">
        <v>268</v>
      </c>
      <c r="S151" s="39" t="s">
        <v>268</v>
      </c>
    </row>
    <row r="152" spans="1:19" hidden="1" outlineLevel="1" collapsed="1">
      <c r="A152" s="9">
        <v>44835</v>
      </c>
      <c r="B152" s="39">
        <v>37.996499999999997</v>
      </c>
      <c r="C152" s="39">
        <v>38.898899999999998</v>
      </c>
      <c r="D152" s="39">
        <v>37.912100000000002</v>
      </c>
      <c r="E152" s="39">
        <v>38.859000000000002</v>
      </c>
      <c r="F152" s="39">
        <v>30.599399999999999</v>
      </c>
      <c r="G152" s="39">
        <v>24.322500000000002</v>
      </c>
      <c r="H152" s="39">
        <v>37.996499999999997</v>
      </c>
      <c r="I152" s="39">
        <v>38.902500000000003</v>
      </c>
      <c r="J152" s="39">
        <v>37.912100000000002</v>
      </c>
      <c r="K152" s="39">
        <v>38.859000000000002</v>
      </c>
      <c r="L152" s="39">
        <v>30.599399999999999</v>
      </c>
      <c r="M152" s="39">
        <v>24.322500000000002</v>
      </c>
      <c r="N152" s="39">
        <v>37.946899999999999</v>
      </c>
      <c r="O152" s="39">
        <v>37.946899999999999</v>
      </c>
      <c r="P152" s="39">
        <v>0</v>
      </c>
      <c r="Q152" s="39">
        <v>0</v>
      </c>
      <c r="R152" s="39" t="s">
        <v>268</v>
      </c>
      <c r="S152" s="39" t="s">
        <v>268</v>
      </c>
    </row>
    <row r="153" spans="1:19" hidden="1" outlineLevel="1" collapsed="1">
      <c r="A153" s="9">
        <v>44866</v>
      </c>
      <c r="B153" s="39">
        <v>36.842500000000001</v>
      </c>
      <c r="C153" s="39">
        <v>38.418199999999999</v>
      </c>
      <c r="D153" s="39">
        <v>36.648699999999998</v>
      </c>
      <c r="E153" s="39">
        <v>37.2883</v>
      </c>
      <c r="F153" s="39">
        <v>31.341999999999999</v>
      </c>
      <c r="G153" s="39">
        <v>11.7163</v>
      </c>
      <c r="H153" s="39">
        <v>36.842199999999998</v>
      </c>
      <c r="I153" s="39">
        <v>38.418799999999997</v>
      </c>
      <c r="J153" s="39">
        <v>36.648699999999998</v>
      </c>
      <c r="K153" s="39">
        <v>37.2883</v>
      </c>
      <c r="L153" s="39">
        <v>31.341999999999999</v>
      </c>
      <c r="M153" s="39">
        <v>11.7163</v>
      </c>
      <c r="N153" s="39">
        <v>38.112900000000003</v>
      </c>
      <c r="O153" s="39">
        <v>38.112900000000003</v>
      </c>
      <c r="P153" s="39">
        <v>0</v>
      </c>
      <c r="Q153" s="39">
        <v>0</v>
      </c>
      <c r="R153" s="39" t="s">
        <v>268</v>
      </c>
      <c r="S153" s="39" t="s">
        <v>268</v>
      </c>
    </row>
    <row r="154" spans="1:19" hidden="1" outlineLevel="1" collapsed="1">
      <c r="A154" s="9">
        <v>44896</v>
      </c>
      <c r="B154" s="39">
        <v>36.891300000000001</v>
      </c>
      <c r="C154" s="39">
        <v>37.7821</v>
      </c>
      <c r="D154" s="39">
        <v>36.782899999999998</v>
      </c>
      <c r="E154" s="39">
        <v>37.312100000000001</v>
      </c>
      <c r="F154" s="39">
        <v>34.961300000000001</v>
      </c>
      <c r="G154" s="39">
        <v>10.044499999999999</v>
      </c>
      <c r="H154" s="39">
        <v>36.890799999999999</v>
      </c>
      <c r="I154" s="39">
        <v>37.777900000000002</v>
      </c>
      <c r="J154" s="39">
        <v>36.782899999999998</v>
      </c>
      <c r="K154" s="39">
        <v>37.312100000000001</v>
      </c>
      <c r="L154" s="39">
        <v>34.961300000000001</v>
      </c>
      <c r="M154" s="39">
        <v>10.044499999999999</v>
      </c>
      <c r="N154" s="39">
        <v>44.305500000000002</v>
      </c>
      <c r="O154" s="39">
        <v>44.305500000000002</v>
      </c>
      <c r="P154" s="39">
        <v>0</v>
      </c>
      <c r="Q154" s="39">
        <v>0</v>
      </c>
      <c r="R154" s="39" t="s">
        <v>268</v>
      </c>
      <c r="S154" s="39" t="s">
        <v>268</v>
      </c>
    </row>
    <row r="155" spans="1:19" hidden="1" outlineLevel="1" collapsed="1">
      <c r="A155" s="9">
        <v>44927</v>
      </c>
      <c r="B155" s="39">
        <v>36.747999999999998</v>
      </c>
      <c r="C155" s="39">
        <v>38.236600000000003</v>
      </c>
      <c r="D155" s="39">
        <v>36.570799999999998</v>
      </c>
      <c r="E155" s="39">
        <v>37.9617</v>
      </c>
      <c r="F155" s="39">
        <v>30.3506</v>
      </c>
      <c r="G155" s="39">
        <v>8.3008000000000006</v>
      </c>
      <c r="H155" s="39">
        <v>36.747300000000003</v>
      </c>
      <c r="I155" s="39">
        <v>38.232399999999998</v>
      </c>
      <c r="J155" s="39">
        <v>36.570799999999998</v>
      </c>
      <c r="K155" s="39">
        <v>37.9617</v>
      </c>
      <c r="L155" s="39">
        <v>30.3506</v>
      </c>
      <c r="M155" s="39">
        <v>8.3008000000000006</v>
      </c>
      <c r="N155" s="39">
        <v>40.271099999999997</v>
      </c>
      <c r="O155" s="39">
        <v>40.271099999999997</v>
      </c>
      <c r="P155" s="39">
        <v>0</v>
      </c>
      <c r="Q155" s="39">
        <v>0</v>
      </c>
      <c r="R155" s="39" t="s">
        <v>268</v>
      </c>
      <c r="S155" s="39" t="s">
        <v>268</v>
      </c>
    </row>
    <row r="156" spans="1:19" hidden="1" outlineLevel="1" collapsed="1">
      <c r="A156" s="9">
        <v>44958</v>
      </c>
      <c r="B156" s="39">
        <v>37.6614</v>
      </c>
      <c r="C156" s="39">
        <v>37.803800000000003</v>
      </c>
      <c r="D156" s="39">
        <v>37.643700000000003</v>
      </c>
      <c r="E156" s="39">
        <v>38.029899999999998</v>
      </c>
      <c r="F156" s="39">
        <v>35.697200000000002</v>
      </c>
      <c r="G156" s="39">
        <v>13.384399999999999</v>
      </c>
      <c r="H156" s="39">
        <v>37.6614</v>
      </c>
      <c r="I156" s="39">
        <v>37.804499999999997</v>
      </c>
      <c r="J156" s="39">
        <v>37.643700000000003</v>
      </c>
      <c r="K156" s="39">
        <v>38.029899999999998</v>
      </c>
      <c r="L156" s="39">
        <v>35.697200000000002</v>
      </c>
      <c r="M156" s="39">
        <v>13.384399999999999</v>
      </c>
      <c r="N156" s="39">
        <v>37.239400000000003</v>
      </c>
      <c r="O156" s="39">
        <v>37.239400000000003</v>
      </c>
      <c r="P156" s="39">
        <v>0</v>
      </c>
      <c r="Q156" s="39">
        <v>0</v>
      </c>
      <c r="R156" s="39">
        <v>0</v>
      </c>
      <c r="S156" s="39" t="s">
        <v>268</v>
      </c>
    </row>
    <row r="157" spans="1:19" hidden="1" outlineLevel="1" collapsed="1">
      <c r="A157" s="9">
        <v>44986</v>
      </c>
      <c r="B157" s="39">
        <v>37.907400000000003</v>
      </c>
      <c r="C157" s="39">
        <v>37.363500000000002</v>
      </c>
      <c r="D157" s="39">
        <v>37.979399999999998</v>
      </c>
      <c r="E157" s="39">
        <v>38.217500000000001</v>
      </c>
      <c r="F157" s="39">
        <v>34.957099999999997</v>
      </c>
      <c r="G157" s="39">
        <v>25.587599999999998</v>
      </c>
      <c r="H157" s="39">
        <v>37.907400000000003</v>
      </c>
      <c r="I157" s="39">
        <v>37.363199999999999</v>
      </c>
      <c r="J157" s="39">
        <v>37.979399999999998</v>
      </c>
      <c r="K157" s="39">
        <v>38.217500000000001</v>
      </c>
      <c r="L157" s="39">
        <v>34.957099999999997</v>
      </c>
      <c r="M157" s="39">
        <v>25.587599999999998</v>
      </c>
      <c r="N157" s="39">
        <v>37.738799999999998</v>
      </c>
      <c r="O157" s="39">
        <v>37.738799999999998</v>
      </c>
      <c r="P157" s="39">
        <v>0</v>
      </c>
      <c r="Q157" s="39">
        <v>0</v>
      </c>
      <c r="R157" s="39" t="s">
        <v>268</v>
      </c>
      <c r="S157" s="39" t="s">
        <v>268</v>
      </c>
    </row>
    <row r="158" spans="1:19" hidden="1" outlineLevel="1" collapsed="1">
      <c r="A158" s="9">
        <v>45017</v>
      </c>
      <c r="B158" s="39">
        <v>37.6113</v>
      </c>
      <c r="C158" s="39">
        <v>38.822499999999998</v>
      </c>
      <c r="D158" s="39">
        <v>37.459200000000003</v>
      </c>
      <c r="E158" s="39">
        <v>38.109400000000001</v>
      </c>
      <c r="F158" s="39">
        <v>30.745699999999999</v>
      </c>
      <c r="G158" s="39">
        <v>26.081800000000001</v>
      </c>
      <c r="H158" s="39">
        <v>37.610900000000001</v>
      </c>
      <c r="I158" s="39">
        <v>38.82</v>
      </c>
      <c r="J158" s="39">
        <v>37.459200000000003</v>
      </c>
      <c r="K158" s="39">
        <v>38.109400000000001</v>
      </c>
      <c r="L158" s="39">
        <v>30.745699999999999</v>
      </c>
      <c r="M158" s="39">
        <v>26.081800000000001</v>
      </c>
      <c r="N158" s="39">
        <v>42.059399999999997</v>
      </c>
      <c r="O158" s="39">
        <v>42.059399999999997</v>
      </c>
      <c r="P158" s="39">
        <v>0</v>
      </c>
      <c r="Q158" s="39">
        <v>0</v>
      </c>
      <c r="R158" s="39" t="s">
        <v>268</v>
      </c>
      <c r="S158" s="39" t="s">
        <v>268</v>
      </c>
    </row>
    <row r="159" spans="1:19" hidden="1" outlineLevel="1" collapsed="1">
      <c r="A159" s="9">
        <v>45047</v>
      </c>
      <c r="B159" s="39">
        <v>37.6738</v>
      </c>
      <c r="C159" s="39">
        <v>38.900599999999997</v>
      </c>
      <c r="D159" s="39">
        <v>37.540799999999997</v>
      </c>
      <c r="E159" s="39">
        <v>38.149099999999997</v>
      </c>
      <c r="F159" s="39">
        <v>33.288600000000002</v>
      </c>
      <c r="G159" s="39">
        <v>14.861800000000001</v>
      </c>
      <c r="H159" s="39">
        <v>37.672600000000003</v>
      </c>
      <c r="I159" s="39">
        <v>38.890300000000003</v>
      </c>
      <c r="J159" s="39">
        <v>37.540799999999997</v>
      </c>
      <c r="K159" s="39">
        <v>38.149099999999997</v>
      </c>
      <c r="L159" s="39">
        <v>33.288600000000002</v>
      </c>
      <c r="M159" s="39">
        <v>14.861800000000001</v>
      </c>
      <c r="N159" s="39">
        <v>48.105899999999998</v>
      </c>
      <c r="O159" s="39">
        <v>48.105899999999998</v>
      </c>
      <c r="P159" s="39">
        <v>0</v>
      </c>
      <c r="Q159" s="39">
        <v>0</v>
      </c>
      <c r="R159" s="39" t="s">
        <v>268</v>
      </c>
      <c r="S159" s="39" t="s">
        <v>268</v>
      </c>
    </row>
    <row r="160" spans="1:19" hidden="1" outlineLevel="1" collapsed="1">
      <c r="A160" s="9">
        <v>45078</v>
      </c>
      <c r="B160" s="39">
        <v>36.6922</v>
      </c>
      <c r="C160" s="39">
        <v>39.621400000000001</v>
      </c>
      <c r="D160" s="39">
        <v>36.435200000000002</v>
      </c>
      <c r="E160" s="39">
        <v>37.5974</v>
      </c>
      <c r="F160" s="39">
        <v>31.7165</v>
      </c>
      <c r="G160" s="39">
        <v>11.970800000000001</v>
      </c>
      <c r="H160" s="39">
        <v>36.691600000000001</v>
      </c>
      <c r="I160" s="39">
        <v>39.617100000000001</v>
      </c>
      <c r="J160" s="39">
        <v>36.435200000000002</v>
      </c>
      <c r="K160" s="39">
        <v>37.5974</v>
      </c>
      <c r="L160" s="39">
        <v>31.7165</v>
      </c>
      <c r="M160" s="39">
        <v>11.970800000000001</v>
      </c>
      <c r="N160" s="39">
        <v>42.841900000000003</v>
      </c>
      <c r="O160" s="39">
        <v>42.841900000000003</v>
      </c>
      <c r="P160" s="39">
        <v>0</v>
      </c>
      <c r="Q160" s="39">
        <v>0</v>
      </c>
      <c r="R160" s="39" t="s">
        <v>268</v>
      </c>
      <c r="S160" s="39" t="s">
        <v>268</v>
      </c>
    </row>
    <row r="161" spans="1:19" hidden="1" outlineLevel="1" collapsed="1">
      <c r="A161" s="9">
        <v>45108</v>
      </c>
      <c r="B161" s="39">
        <v>36.683</v>
      </c>
      <c r="C161" s="39">
        <v>39.877800000000001</v>
      </c>
      <c r="D161" s="39">
        <v>36.423499999999997</v>
      </c>
      <c r="E161" s="39">
        <v>38.108199999999997</v>
      </c>
      <c r="F161" s="39">
        <v>29.067599999999999</v>
      </c>
      <c r="G161" s="39">
        <v>11.626099999999999</v>
      </c>
      <c r="H161" s="39">
        <v>36.682600000000001</v>
      </c>
      <c r="I161" s="39">
        <v>39.875399999999999</v>
      </c>
      <c r="J161" s="39">
        <v>36.423499999999997</v>
      </c>
      <c r="K161" s="39">
        <v>38.108199999999997</v>
      </c>
      <c r="L161" s="39">
        <v>29.067599999999999</v>
      </c>
      <c r="M161" s="39">
        <v>11.626099999999999</v>
      </c>
      <c r="N161" s="39">
        <v>42.622100000000003</v>
      </c>
      <c r="O161" s="39">
        <v>42.622100000000003</v>
      </c>
      <c r="P161" s="39">
        <v>0</v>
      </c>
      <c r="Q161" s="39">
        <v>0</v>
      </c>
      <c r="R161" s="39" t="s">
        <v>268</v>
      </c>
      <c r="S161" s="39" t="s">
        <v>268</v>
      </c>
    </row>
    <row r="162" spans="1:19" hidden="1" outlineLevel="1" collapsed="1">
      <c r="A162" s="9">
        <v>45139</v>
      </c>
      <c r="B162" s="39">
        <v>36.698999999999998</v>
      </c>
      <c r="C162" s="39">
        <v>39.096200000000003</v>
      </c>
      <c r="D162" s="39">
        <v>36.482399999999998</v>
      </c>
      <c r="E162" s="39">
        <v>38.133800000000001</v>
      </c>
      <c r="F162" s="39">
        <v>28.156500000000001</v>
      </c>
      <c r="G162" s="39">
        <v>11.9419</v>
      </c>
      <c r="H162" s="39">
        <v>36.698900000000002</v>
      </c>
      <c r="I162" s="39">
        <v>39.096200000000003</v>
      </c>
      <c r="J162" s="39">
        <v>36.482399999999998</v>
      </c>
      <c r="K162" s="39">
        <v>38.133800000000001</v>
      </c>
      <c r="L162" s="39">
        <v>28.156500000000001</v>
      </c>
      <c r="M162" s="39">
        <v>11.9419</v>
      </c>
      <c r="N162" s="39">
        <v>39.070099999999996</v>
      </c>
      <c r="O162" s="39">
        <v>39.070099999999996</v>
      </c>
      <c r="P162" s="39">
        <v>0</v>
      </c>
      <c r="Q162" s="39">
        <v>0</v>
      </c>
      <c r="R162" s="39">
        <v>0</v>
      </c>
      <c r="S162" s="39" t="s">
        <v>268</v>
      </c>
    </row>
    <row r="163" spans="1:19" hidden="1" outlineLevel="1" collapsed="1">
      <c r="A163" s="9">
        <v>45170</v>
      </c>
      <c r="B163" s="39">
        <v>36.944299999999998</v>
      </c>
      <c r="C163" s="39">
        <v>38.278300000000002</v>
      </c>
      <c r="D163" s="39">
        <v>36.8262</v>
      </c>
      <c r="E163" s="39">
        <v>38.2729</v>
      </c>
      <c r="F163" s="39">
        <v>26.886199999999999</v>
      </c>
      <c r="G163" s="39">
        <v>19.026399999999999</v>
      </c>
      <c r="H163" s="39">
        <v>36.943300000000001</v>
      </c>
      <c r="I163" s="39">
        <v>38.267899999999997</v>
      </c>
      <c r="J163" s="39">
        <v>36.8262</v>
      </c>
      <c r="K163" s="39">
        <v>38.2729</v>
      </c>
      <c r="L163" s="39">
        <v>26.886199999999999</v>
      </c>
      <c r="M163" s="39">
        <v>19.026399999999999</v>
      </c>
      <c r="N163" s="39">
        <v>43.943100000000001</v>
      </c>
      <c r="O163" s="39">
        <v>43.943100000000001</v>
      </c>
      <c r="P163" s="39">
        <v>0</v>
      </c>
      <c r="Q163" s="39">
        <v>0</v>
      </c>
      <c r="R163" s="39" t="s">
        <v>268</v>
      </c>
      <c r="S163" s="39" t="s">
        <v>268</v>
      </c>
    </row>
    <row r="164" spans="1:19" hidden="1" outlineLevel="1" collapsed="1">
      <c r="A164" s="9">
        <v>45200</v>
      </c>
      <c r="B164" s="39">
        <v>36.759900000000002</v>
      </c>
      <c r="C164" s="39">
        <v>37.958100000000002</v>
      </c>
      <c r="D164" s="39">
        <v>36.656500000000001</v>
      </c>
      <c r="E164" s="39">
        <v>38.308399999999999</v>
      </c>
      <c r="F164" s="39">
        <v>24.367899999999999</v>
      </c>
      <c r="G164" s="39">
        <v>28.335100000000001</v>
      </c>
      <c r="H164" s="39">
        <v>36.759799999999998</v>
      </c>
      <c r="I164" s="39">
        <v>37.957999999999998</v>
      </c>
      <c r="J164" s="39">
        <v>36.656500000000001</v>
      </c>
      <c r="K164" s="39">
        <v>38.308399999999999</v>
      </c>
      <c r="L164" s="39">
        <v>24.367899999999999</v>
      </c>
      <c r="M164" s="39">
        <v>28.335100000000001</v>
      </c>
      <c r="N164" s="39">
        <v>38.530799999999999</v>
      </c>
      <c r="O164" s="39">
        <v>38.530799999999999</v>
      </c>
      <c r="P164" s="39">
        <v>0</v>
      </c>
      <c r="Q164" s="39">
        <v>0</v>
      </c>
      <c r="R164" s="39">
        <v>0</v>
      </c>
      <c r="S164" s="39">
        <v>0</v>
      </c>
    </row>
    <row r="165" spans="1:19" hidden="1" outlineLevel="1" collapsed="1">
      <c r="A165" s="9">
        <v>45231</v>
      </c>
      <c r="B165" s="39">
        <v>36.2941</v>
      </c>
      <c r="C165" s="39">
        <v>37.668799999999997</v>
      </c>
      <c r="D165" s="39">
        <v>36.180399999999999</v>
      </c>
      <c r="E165" s="39">
        <v>37.535800000000002</v>
      </c>
      <c r="F165" s="39">
        <v>26.1571</v>
      </c>
      <c r="G165" s="39">
        <v>27.0688</v>
      </c>
      <c r="H165" s="39">
        <v>36.293599999999998</v>
      </c>
      <c r="I165" s="39">
        <v>37.663499999999999</v>
      </c>
      <c r="J165" s="39">
        <v>36.180399999999999</v>
      </c>
      <c r="K165" s="39">
        <v>37.535800000000002</v>
      </c>
      <c r="L165" s="39">
        <v>26.1571</v>
      </c>
      <c r="M165" s="39">
        <v>27.0688</v>
      </c>
      <c r="N165" s="39">
        <v>51.144500000000001</v>
      </c>
      <c r="O165" s="39">
        <v>51.144500000000001</v>
      </c>
      <c r="P165" s="39">
        <v>0</v>
      </c>
      <c r="Q165" s="39">
        <v>0</v>
      </c>
      <c r="R165" s="39">
        <v>0</v>
      </c>
      <c r="S165" s="39" t="s">
        <v>268</v>
      </c>
    </row>
    <row r="166" spans="1:19" hidden="1" outlineLevel="1" collapsed="1">
      <c r="A166" s="9">
        <v>45261</v>
      </c>
      <c r="B166" s="39">
        <v>35.683500000000002</v>
      </c>
      <c r="C166" s="39">
        <v>37.878999999999998</v>
      </c>
      <c r="D166" s="39">
        <v>35.493899999999996</v>
      </c>
      <c r="E166" s="39">
        <v>37.909799999999997</v>
      </c>
      <c r="F166" s="39">
        <v>22.593299999999999</v>
      </c>
      <c r="G166" s="39">
        <v>21.195799999999998</v>
      </c>
      <c r="H166" s="39">
        <v>35.683199999999999</v>
      </c>
      <c r="I166" s="39">
        <v>37.875700000000002</v>
      </c>
      <c r="J166" s="39">
        <v>35.493899999999996</v>
      </c>
      <c r="K166" s="39">
        <v>37.909799999999997</v>
      </c>
      <c r="L166" s="39">
        <v>22.593299999999999</v>
      </c>
      <c r="M166" s="39">
        <v>21.195799999999998</v>
      </c>
      <c r="N166" s="39">
        <v>58.652099999999997</v>
      </c>
      <c r="O166" s="39">
        <v>58.652099999999997</v>
      </c>
      <c r="P166" s="39">
        <v>0</v>
      </c>
      <c r="Q166" s="39">
        <v>0</v>
      </c>
      <c r="R166" s="39">
        <v>0</v>
      </c>
      <c r="S166" s="39" t="s">
        <v>268</v>
      </c>
    </row>
    <row r="167" spans="1:19" hidden="1" outlineLevel="1" collapsed="1">
      <c r="A167" s="9">
        <v>45292</v>
      </c>
      <c r="B167" s="39">
        <v>36.347999999999999</v>
      </c>
      <c r="C167" s="39">
        <v>39.0015</v>
      </c>
      <c r="D167" s="39">
        <v>36.136600000000001</v>
      </c>
      <c r="E167" s="39">
        <v>38.262900000000002</v>
      </c>
      <c r="F167" s="39">
        <v>25.4314</v>
      </c>
      <c r="G167" s="39">
        <v>22.989599999999999</v>
      </c>
      <c r="H167" s="39">
        <v>36.347900000000003</v>
      </c>
      <c r="I167" s="39">
        <v>39.000300000000003</v>
      </c>
      <c r="J167" s="39">
        <v>36.136600000000001</v>
      </c>
      <c r="K167" s="39">
        <v>38.262900000000002</v>
      </c>
      <c r="L167" s="39">
        <v>25.4314</v>
      </c>
      <c r="M167" s="39">
        <v>22.989599999999999</v>
      </c>
      <c r="N167" s="39">
        <v>45.552999999999997</v>
      </c>
      <c r="O167" s="39">
        <v>45.552999999999997</v>
      </c>
      <c r="P167" s="39">
        <v>0</v>
      </c>
      <c r="Q167" s="39">
        <v>0</v>
      </c>
      <c r="R167" s="39">
        <v>0</v>
      </c>
      <c r="S167" s="39" t="s">
        <v>268</v>
      </c>
    </row>
    <row r="168" spans="1:19" hidden="1" outlineLevel="1" collapsed="1">
      <c r="A168" s="9">
        <v>45323</v>
      </c>
      <c r="B168" s="39">
        <v>36.955399999999997</v>
      </c>
      <c r="C168" s="39">
        <v>39.259900000000002</v>
      </c>
      <c r="D168" s="39">
        <v>36.771900000000002</v>
      </c>
      <c r="E168" s="39">
        <v>38.618899999999996</v>
      </c>
      <c r="F168" s="39">
        <v>23.484300000000001</v>
      </c>
      <c r="G168" s="39">
        <v>32.186700000000002</v>
      </c>
      <c r="H168" s="39">
        <v>36.955199999999998</v>
      </c>
      <c r="I168" s="39">
        <v>39.258200000000002</v>
      </c>
      <c r="J168" s="39">
        <v>36.771900000000002</v>
      </c>
      <c r="K168" s="39">
        <v>38.618899999999996</v>
      </c>
      <c r="L168" s="39">
        <v>23.484300000000001</v>
      </c>
      <c r="M168" s="39">
        <v>32.186700000000002</v>
      </c>
      <c r="N168" s="39">
        <v>46.502200000000002</v>
      </c>
      <c r="O168" s="39">
        <v>46.502200000000002</v>
      </c>
      <c r="P168" s="39">
        <v>0</v>
      </c>
      <c r="Q168" s="39">
        <v>0</v>
      </c>
      <c r="R168" s="39">
        <v>0</v>
      </c>
      <c r="S168" s="39">
        <v>0</v>
      </c>
    </row>
    <row r="169" spans="1:19" hidden="1" outlineLevel="1" collapsed="1">
      <c r="A169" s="9">
        <v>45352</v>
      </c>
      <c r="B169" s="39">
        <v>36.4437</v>
      </c>
      <c r="C169" s="39">
        <v>35.108899999999998</v>
      </c>
      <c r="D169" s="39">
        <v>36.546999999999997</v>
      </c>
      <c r="E169" s="39">
        <v>38.764400000000002</v>
      </c>
      <c r="F169" s="39">
        <v>23.6662</v>
      </c>
      <c r="G169" s="39">
        <v>24.226199999999999</v>
      </c>
      <c r="H169" s="39">
        <v>36.442599999999999</v>
      </c>
      <c r="I169" s="39">
        <v>35.092599999999997</v>
      </c>
      <c r="J169" s="39">
        <v>36.546999999999997</v>
      </c>
      <c r="K169" s="39">
        <v>38.764400000000002</v>
      </c>
      <c r="L169" s="39">
        <v>23.6662</v>
      </c>
      <c r="M169" s="39">
        <v>24.226199999999999</v>
      </c>
      <c r="N169" s="39">
        <v>52.301699999999997</v>
      </c>
      <c r="O169" s="39">
        <v>52.301699999999997</v>
      </c>
      <c r="P169" s="39">
        <v>0</v>
      </c>
      <c r="Q169" s="39">
        <v>0</v>
      </c>
      <c r="R169" s="39">
        <v>0</v>
      </c>
      <c r="S169" s="39" t="s">
        <v>268</v>
      </c>
    </row>
    <row r="170" spans="1:19" hidden="1" outlineLevel="1" collapsed="1">
      <c r="A170" s="9">
        <v>45383</v>
      </c>
      <c r="B170" s="39">
        <v>36.300600000000003</v>
      </c>
      <c r="C170" s="39">
        <v>35.941499999999998</v>
      </c>
      <c r="D170" s="39">
        <v>36.328600000000002</v>
      </c>
      <c r="E170" s="39">
        <v>38.620199999999997</v>
      </c>
      <c r="F170" s="39">
        <v>25.484200000000001</v>
      </c>
      <c r="G170" s="39">
        <v>25.130800000000001</v>
      </c>
      <c r="H170" s="39">
        <v>36.299799999999998</v>
      </c>
      <c r="I170" s="39">
        <v>35.9298</v>
      </c>
      <c r="J170" s="39">
        <v>36.328600000000002</v>
      </c>
      <c r="K170" s="39">
        <v>38.620199999999997</v>
      </c>
      <c r="L170" s="39">
        <v>25.484200000000001</v>
      </c>
      <c r="M170" s="39">
        <v>25.130800000000001</v>
      </c>
      <c r="N170" s="39">
        <v>54.2851</v>
      </c>
      <c r="O170" s="39">
        <v>54.2851</v>
      </c>
      <c r="P170" s="39">
        <v>0</v>
      </c>
      <c r="Q170" s="39">
        <v>0</v>
      </c>
      <c r="R170" s="39">
        <v>0</v>
      </c>
      <c r="S170" s="39">
        <v>0</v>
      </c>
    </row>
    <row r="171" spans="1:19" hidden="1" outlineLevel="1" collapsed="1">
      <c r="A171" s="9">
        <v>45413</v>
      </c>
      <c r="B171" s="39">
        <v>36.848599999999998</v>
      </c>
      <c r="C171" s="39">
        <v>36.014400000000002</v>
      </c>
      <c r="D171" s="39">
        <v>36.915300000000002</v>
      </c>
      <c r="E171" s="39">
        <v>38.843000000000004</v>
      </c>
      <c r="F171" s="39">
        <v>23.5123</v>
      </c>
      <c r="G171" s="39">
        <v>27.505700000000001</v>
      </c>
      <c r="H171" s="39">
        <v>36.8476</v>
      </c>
      <c r="I171" s="39">
        <v>35.998800000000003</v>
      </c>
      <c r="J171" s="39">
        <v>36.915300000000002</v>
      </c>
      <c r="K171" s="39">
        <v>38.843000000000004</v>
      </c>
      <c r="L171" s="39">
        <v>23.5123</v>
      </c>
      <c r="M171" s="39">
        <v>27.505700000000001</v>
      </c>
      <c r="N171" s="39">
        <v>47.630600000000001</v>
      </c>
      <c r="O171" s="39">
        <v>47.630600000000001</v>
      </c>
      <c r="P171" s="39">
        <v>0</v>
      </c>
      <c r="Q171" s="39">
        <v>0</v>
      </c>
      <c r="R171" s="39">
        <v>0</v>
      </c>
      <c r="S171" s="39" t="s">
        <v>268</v>
      </c>
    </row>
    <row r="172" spans="1:19" hidden="1" outlineLevel="1" collapsed="1">
      <c r="A172" s="9">
        <v>45444</v>
      </c>
      <c r="B172" s="39">
        <v>36.7515</v>
      </c>
      <c r="C172" s="39">
        <v>39.281199999999998</v>
      </c>
      <c r="D172" s="39">
        <v>36.579700000000003</v>
      </c>
      <c r="E172" s="39">
        <v>37.990099999999998</v>
      </c>
      <c r="F172" s="39">
        <v>24.740400000000001</v>
      </c>
      <c r="G172" s="39">
        <v>28.874300000000002</v>
      </c>
      <c r="H172" s="39">
        <v>36.751899999999999</v>
      </c>
      <c r="I172" s="39">
        <v>39.2879</v>
      </c>
      <c r="J172" s="39">
        <v>36.579700000000003</v>
      </c>
      <c r="K172" s="39">
        <v>37.990099999999998</v>
      </c>
      <c r="L172" s="39">
        <v>24.740400000000001</v>
      </c>
      <c r="M172" s="39">
        <v>28.874300000000002</v>
      </c>
      <c r="N172" s="39">
        <v>23.285499999999999</v>
      </c>
      <c r="O172" s="39">
        <v>23.285499999999999</v>
      </c>
      <c r="P172" s="39">
        <v>0</v>
      </c>
      <c r="Q172" s="39">
        <v>0</v>
      </c>
      <c r="R172" s="39">
        <v>0</v>
      </c>
      <c r="S172" s="39" t="s">
        <v>268</v>
      </c>
    </row>
    <row r="173" spans="1:19" hidden="1" outlineLevel="1" collapsed="1">
      <c r="A173" s="9">
        <v>45474</v>
      </c>
      <c r="B173" s="39">
        <v>35.970799999999997</v>
      </c>
      <c r="C173" s="39">
        <v>37.273200000000003</v>
      </c>
      <c r="D173" s="39">
        <v>35.877699999999997</v>
      </c>
      <c r="E173" s="39">
        <v>37.667999999999999</v>
      </c>
      <c r="F173" s="39">
        <v>24.676100000000002</v>
      </c>
      <c r="G173" s="39">
        <v>32.175600000000003</v>
      </c>
      <c r="H173" s="39">
        <v>35.970799999999997</v>
      </c>
      <c r="I173" s="39">
        <v>37.273800000000001</v>
      </c>
      <c r="J173" s="39">
        <v>35.877699999999997</v>
      </c>
      <c r="K173" s="39">
        <v>37.667999999999999</v>
      </c>
      <c r="L173" s="39">
        <v>24.676100000000002</v>
      </c>
      <c r="M173" s="39">
        <v>32.175600000000003</v>
      </c>
      <c r="N173" s="39">
        <v>33.247999999999998</v>
      </c>
      <c r="O173" s="39">
        <v>33.247999999999998</v>
      </c>
      <c r="P173" s="39">
        <v>0</v>
      </c>
      <c r="Q173" s="39">
        <v>0</v>
      </c>
      <c r="R173" s="39">
        <v>0</v>
      </c>
      <c r="S173" s="39" t="s">
        <v>268</v>
      </c>
    </row>
    <row r="174" spans="1:19" hidden="1" outlineLevel="1" collapsed="1">
      <c r="A174" s="9">
        <v>45505</v>
      </c>
      <c r="B174" s="39">
        <v>36.173299999999998</v>
      </c>
      <c r="C174" s="39">
        <v>38.084499999999998</v>
      </c>
      <c r="D174" s="39">
        <v>36.031799999999997</v>
      </c>
      <c r="E174" s="39">
        <v>37.805100000000003</v>
      </c>
      <c r="F174" s="39">
        <v>23.165099999999999</v>
      </c>
      <c r="G174" s="39">
        <v>29.310099999999998</v>
      </c>
      <c r="H174" s="39">
        <v>36.1723</v>
      </c>
      <c r="I174" s="39">
        <v>38.072099999999999</v>
      </c>
      <c r="J174" s="39">
        <v>36.031799999999997</v>
      </c>
      <c r="K174" s="39">
        <v>37.805100000000003</v>
      </c>
      <c r="L174" s="39">
        <v>23.165099999999999</v>
      </c>
      <c r="M174" s="39">
        <v>29.310099999999998</v>
      </c>
      <c r="N174" s="39">
        <v>48.898200000000003</v>
      </c>
      <c r="O174" s="39">
        <v>48.898200000000003</v>
      </c>
      <c r="P174" s="39">
        <v>0</v>
      </c>
      <c r="Q174" s="39">
        <v>0</v>
      </c>
      <c r="R174" s="39">
        <v>0</v>
      </c>
      <c r="S174" s="39" t="s">
        <v>268</v>
      </c>
    </row>
    <row r="175" spans="1:19" hidden="1" outlineLevel="1" collapsed="1">
      <c r="A175" s="9">
        <v>45536</v>
      </c>
      <c r="B175" s="39">
        <v>36.570300000000003</v>
      </c>
      <c r="C175" s="39">
        <v>37.990699999999997</v>
      </c>
      <c r="D175" s="39">
        <v>36.462400000000002</v>
      </c>
      <c r="E175" s="39">
        <v>37.505800000000001</v>
      </c>
      <c r="F175" s="39">
        <v>27.0303</v>
      </c>
      <c r="G175" s="39">
        <v>30.765599999999999</v>
      </c>
      <c r="H175" s="39">
        <v>36.570399999999999</v>
      </c>
      <c r="I175" s="39">
        <v>37.9938</v>
      </c>
      <c r="J175" s="39">
        <v>36.462400000000002</v>
      </c>
      <c r="K175" s="39">
        <v>37.505800000000001</v>
      </c>
      <c r="L175" s="39">
        <v>27.0303</v>
      </c>
      <c r="M175" s="39">
        <v>30.765599999999999</v>
      </c>
      <c r="N175" s="39">
        <v>33.830399999999997</v>
      </c>
      <c r="O175" s="39">
        <v>33.830399999999997</v>
      </c>
      <c r="P175" s="39">
        <v>0</v>
      </c>
      <c r="Q175" s="39">
        <v>0</v>
      </c>
      <c r="R175" s="39">
        <v>0</v>
      </c>
      <c r="S175" s="39" t="s">
        <v>268</v>
      </c>
    </row>
    <row r="176" spans="1:19" hidden="1" outlineLevel="1" collapsed="1">
      <c r="A176" s="9">
        <v>45566</v>
      </c>
      <c r="B176" s="39">
        <v>36.2102</v>
      </c>
      <c r="C176" s="39">
        <v>38.594900000000003</v>
      </c>
      <c r="D176" s="39">
        <v>36.041400000000003</v>
      </c>
      <c r="E176" s="39">
        <v>37.770699999999998</v>
      </c>
      <c r="F176" s="39">
        <v>25.555299999999999</v>
      </c>
      <c r="G176" s="39">
        <v>28.474900000000002</v>
      </c>
      <c r="H176" s="39">
        <v>36.209499999999998</v>
      </c>
      <c r="I176" s="39">
        <v>38.585000000000001</v>
      </c>
      <c r="J176" s="39">
        <v>36.041400000000003</v>
      </c>
      <c r="K176" s="39">
        <v>37.770699999999998</v>
      </c>
      <c r="L176" s="39">
        <v>25.555299999999999</v>
      </c>
      <c r="M176" s="39">
        <v>28.474900000000002</v>
      </c>
      <c r="N176" s="39">
        <v>52.540599999999998</v>
      </c>
      <c r="O176" s="39">
        <v>52.540599999999998</v>
      </c>
      <c r="P176" s="39">
        <v>0</v>
      </c>
      <c r="Q176" s="39">
        <v>0</v>
      </c>
      <c r="R176" s="39">
        <v>0</v>
      </c>
      <c r="S176" s="39">
        <v>0</v>
      </c>
    </row>
    <row r="177" spans="1:19" collapsed="1">
      <c r="A177" s="9">
        <v>45597</v>
      </c>
      <c r="B177" s="39">
        <v>35.8172</v>
      </c>
      <c r="C177" s="39">
        <v>38.7134</v>
      </c>
      <c r="D177" s="39">
        <v>35.617199999999997</v>
      </c>
      <c r="E177" s="39">
        <v>37.161799999999999</v>
      </c>
      <c r="F177" s="39">
        <v>23.485399999999998</v>
      </c>
      <c r="G177" s="39">
        <v>29.938500000000001</v>
      </c>
      <c r="H177" s="39">
        <v>35.816699999999997</v>
      </c>
      <c r="I177" s="39">
        <v>38.709200000000003</v>
      </c>
      <c r="J177" s="39">
        <v>35.617199999999997</v>
      </c>
      <c r="K177" s="39">
        <v>37.161799999999999</v>
      </c>
      <c r="L177" s="39">
        <v>23.485399999999998</v>
      </c>
      <c r="M177" s="39">
        <v>29.938500000000001</v>
      </c>
      <c r="N177" s="39">
        <v>42.254199999999997</v>
      </c>
      <c r="O177" s="39">
        <v>42.254199999999997</v>
      </c>
      <c r="P177" s="39">
        <v>0</v>
      </c>
      <c r="Q177" s="39">
        <v>0</v>
      </c>
      <c r="R177" s="39">
        <v>0</v>
      </c>
      <c r="S177" s="39" t="s">
        <v>268</v>
      </c>
    </row>
    <row r="178" spans="1:19">
      <c r="A178" s="9">
        <v>45627</v>
      </c>
      <c r="B178" s="39">
        <v>35.729300000000002</v>
      </c>
      <c r="C178" s="39">
        <v>38.6616</v>
      </c>
      <c r="D178" s="39">
        <v>35.517800000000001</v>
      </c>
      <c r="E178" s="39">
        <v>36.814999999999998</v>
      </c>
      <c r="F178" s="39">
        <v>21.468499999999999</v>
      </c>
      <c r="G178" s="39">
        <v>35.798299999999998</v>
      </c>
      <c r="H178" s="39">
        <v>35.7301</v>
      </c>
      <c r="I178" s="39">
        <v>38.674700000000001</v>
      </c>
      <c r="J178" s="39">
        <v>35.517800000000001</v>
      </c>
      <c r="K178" s="39">
        <v>36.814999999999998</v>
      </c>
      <c r="L178" s="39">
        <v>21.468499999999999</v>
      </c>
      <c r="M178" s="39">
        <v>35.798299999999998</v>
      </c>
      <c r="N178" s="39">
        <v>7.3453999999999997</v>
      </c>
      <c r="O178" s="39">
        <v>7.3453999999999997</v>
      </c>
      <c r="P178" s="39">
        <v>0</v>
      </c>
      <c r="Q178" s="39">
        <v>0</v>
      </c>
      <c r="R178" s="39">
        <v>0</v>
      </c>
      <c r="S178" s="39" t="s">
        <v>268</v>
      </c>
    </row>
    <row r="179" spans="1:19">
      <c r="A179" s="9">
        <v>45658</v>
      </c>
      <c r="B179" s="39">
        <v>34.9621</v>
      </c>
      <c r="C179" s="39">
        <v>38.5749</v>
      </c>
      <c r="D179" s="39">
        <v>34.7331</v>
      </c>
      <c r="E179" s="39">
        <v>37.568600000000004</v>
      </c>
      <c r="F179" s="39">
        <v>23.0441</v>
      </c>
      <c r="G179" s="39">
        <v>29.0715</v>
      </c>
      <c r="H179" s="39">
        <v>34.961799999999997</v>
      </c>
      <c r="I179" s="39">
        <v>38.575400000000002</v>
      </c>
      <c r="J179" s="39">
        <v>34.7331</v>
      </c>
      <c r="K179" s="39">
        <v>37.568600000000004</v>
      </c>
      <c r="L179" s="39">
        <v>23.0441</v>
      </c>
      <c r="M179" s="39">
        <v>29.0715</v>
      </c>
      <c r="N179" s="39">
        <v>38.152000000000001</v>
      </c>
      <c r="O179" s="39">
        <v>38.152000000000001</v>
      </c>
      <c r="P179" s="39">
        <v>0</v>
      </c>
      <c r="Q179" s="39">
        <v>0</v>
      </c>
      <c r="R179" s="39">
        <v>0</v>
      </c>
      <c r="S179" s="39">
        <v>0</v>
      </c>
    </row>
    <row r="180" spans="1:19">
      <c r="A180" s="9">
        <v>45689</v>
      </c>
      <c r="B180" s="39">
        <v>36.259500000000003</v>
      </c>
      <c r="C180" s="39">
        <v>38.729599999999998</v>
      </c>
      <c r="D180" s="39">
        <v>36.0839</v>
      </c>
      <c r="E180" s="39">
        <v>37.549199999999999</v>
      </c>
      <c r="F180" s="39">
        <v>25.565899999999999</v>
      </c>
      <c r="G180" s="39">
        <v>29.802700000000002</v>
      </c>
      <c r="H180" s="39">
        <v>36.259500000000003</v>
      </c>
      <c r="I180" s="39">
        <v>38.729799999999997</v>
      </c>
      <c r="J180" s="39">
        <v>36.0839</v>
      </c>
      <c r="K180" s="39">
        <v>37.549199999999999</v>
      </c>
      <c r="L180" s="39">
        <v>25.565899999999999</v>
      </c>
      <c r="M180" s="39">
        <v>29.802700000000002</v>
      </c>
      <c r="N180" s="39">
        <v>37.535499999999999</v>
      </c>
      <c r="O180" s="39">
        <v>37.535499999999999</v>
      </c>
      <c r="P180" s="39">
        <v>0</v>
      </c>
      <c r="Q180" s="39">
        <v>0</v>
      </c>
      <c r="R180" s="39">
        <v>0</v>
      </c>
      <c r="S180" s="39">
        <v>0</v>
      </c>
    </row>
    <row r="181" spans="1:19">
      <c r="A181" s="9">
        <v>45717</v>
      </c>
      <c r="B181" s="39">
        <v>36.933</v>
      </c>
      <c r="C181" s="39">
        <v>38.519500000000001</v>
      </c>
      <c r="D181" s="39">
        <v>36.814799999999998</v>
      </c>
      <c r="E181" s="39">
        <v>38.085000000000001</v>
      </c>
      <c r="F181" s="39">
        <v>26.561699999999998</v>
      </c>
      <c r="G181" s="39">
        <v>31.001200000000001</v>
      </c>
      <c r="H181" s="39">
        <v>36.933100000000003</v>
      </c>
      <c r="I181" s="39">
        <v>38.520899999999997</v>
      </c>
      <c r="J181" s="39">
        <v>36.814799999999998</v>
      </c>
      <c r="K181" s="39">
        <v>38.085000000000001</v>
      </c>
      <c r="L181" s="39">
        <v>26.561699999999998</v>
      </c>
      <c r="M181" s="39">
        <v>31.001200000000001</v>
      </c>
      <c r="N181" s="39">
        <v>33.7971</v>
      </c>
      <c r="O181" s="39">
        <v>33.7971</v>
      </c>
      <c r="P181" s="39">
        <v>0</v>
      </c>
      <c r="Q181" s="39">
        <v>0</v>
      </c>
      <c r="R181" s="39">
        <v>0</v>
      </c>
      <c r="S181" s="39" t="s">
        <v>268</v>
      </c>
    </row>
    <row r="182" spans="1:19">
      <c r="A182" s="9">
        <v>45748</v>
      </c>
      <c r="B182" s="39">
        <v>34.826000000000001</v>
      </c>
      <c r="C182" s="39">
        <v>38.846299999999999</v>
      </c>
      <c r="D182" s="39">
        <v>34.578200000000002</v>
      </c>
      <c r="E182" s="39">
        <v>37.976900000000001</v>
      </c>
      <c r="F182" s="39">
        <v>23.174499999999998</v>
      </c>
      <c r="G182" s="39">
        <v>28.778700000000001</v>
      </c>
      <c r="H182" s="39">
        <v>34.8264</v>
      </c>
      <c r="I182" s="39">
        <v>38.854700000000001</v>
      </c>
      <c r="J182" s="39">
        <v>34.578200000000002</v>
      </c>
      <c r="K182" s="39">
        <v>37.976900000000001</v>
      </c>
      <c r="L182" s="39">
        <v>23.174499999999998</v>
      </c>
      <c r="M182" s="39">
        <v>28.778700000000001</v>
      </c>
      <c r="N182" s="39">
        <v>21.450800000000001</v>
      </c>
      <c r="O182" s="39">
        <v>21.450800000000001</v>
      </c>
      <c r="P182" s="39">
        <v>0</v>
      </c>
      <c r="Q182" s="39">
        <v>0</v>
      </c>
      <c r="R182" s="39">
        <v>0</v>
      </c>
      <c r="S182" s="39">
        <v>0</v>
      </c>
    </row>
    <row r="183" spans="1:19">
      <c r="A183" s="9">
        <v>45778</v>
      </c>
      <c r="B183" s="39">
        <v>36.8889</v>
      </c>
      <c r="C183" s="39">
        <v>38.8508</v>
      </c>
      <c r="D183" s="39">
        <v>36.748699999999999</v>
      </c>
      <c r="E183" s="39">
        <v>37.846499999999999</v>
      </c>
      <c r="F183" s="39">
        <v>27.547599999999999</v>
      </c>
      <c r="G183" s="39">
        <v>32.958500000000001</v>
      </c>
      <c r="H183" s="39">
        <v>36.8872</v>
      </c>
      <c r="I183" s="39">
        <v>38.828800000000001</v>
      </c>
      <c r="J183" s="39">
        <v>36.748699999999999</v>
      </c>
      <c r="K183" s="39">
        <v>37.846499999999999</v>
      </c>
      <c r="L183" s="39">
        <v>27.547599999999999</v>
      </c>
      <c r="M183" s="39">
        <v>32.958500000000001</v>
      </c>
      <c r="N183" s="39">
        <v>55.4726</v>
      </c>
      <c r="O183" s="39">
        <v>55.4726</v>
      </c>
      <c r="P183" s="39">
        <v>0</v>
      </c>
      <c r="Q183" s="39">
        <v>0</v>
      </c>
      <c r="R183" s="39">
        <v>0</v>
      </c>
      <c r="S183" s="39">
        <v>0</v>
      </c>
    </row>
    <row r="184" spans="1:19">
      <c r="A184" s="9">
        <v>45809</v>
      </c>
      <c r="B184" s="39">
        <v>37.116399999999999</v>
      </c>
      <c r="C184" s="39">
        <v>38.872399999999999</v>
      </c>
      <c r="D184" s="39">
        <v>36.985700000000001</v>
      </c>
      <c r="E184" s="39">
        <v>37.816200000000002</v>
      </c>
      <c r="F184" s="39">
        <v>29.259899999999998</v>
      </c>
      <c r="G184" s="39">
        <v>33.8157</v>
      </c>
      <c r="H184" s="39">
        <v>37.114199999999997</v>
      </c>
      <c r="I184" s="39">
        <v>38.844000000000001</v>
      </c>
      <c r="J184" s="39">
        <v>36.985700000000001</v>
      </c>
      <c r="K184" s="39">
        <v>37.816200000000002</v>
      </c>
      <c r="L184" s="39">
        <v>29.259899999999998</v>
      </c>
      <c r="M184" s="39">
        <v>33.8157</v>
      </c>
      <c r="N184" s="39">
        <v>56.866700000000002</v>
      </c>
      <c r="O184" s="39">
        <v>56.866700000000002</v>
      </c>
      <c r="P184" s="39">
        <v>0</v>
      </c>
      <c r="Q184" s="39">
        <v>0</v>
      </c>
      <c r="R184" s="39">
        <v>0</v>
      </c>
      <c r="S184" s="39">
        <v>0</v>
      </c>
    </row>
    <row r="185" spans="1:19">
      <c r="A185" s="9">
        <v>45839</v>
      </c>
      <c r="B185" s="39">
        <v>34.4255</v>
      </c>
      <c r="C185" s="39">
        <v>37.921999999999997</v>
      </c>
      <c r="D185" s="39">
        <v>34.209099999999999</v>
      </c>
      <c r="E185" s="39">
        <v>37.380499999999998</v>
      </c>
      <c r="F185" s="39">
        <v>23.817900000000002</v>
      </c>
      <c r="G185" s="39">
        <v>26.412099999999999</v>
      </c>
      <c r="H185" s="39">
        <v>34.426099999999998</v>
      </c>
      <c r="I185" s="39">
        <v>37.935899999999997</v>
      </c>
      <c r="J185" s="39">
        <v>34.209099999999999</v>
      </c>
      <c r="K185" s="39">
        <v>37.380499999999998</v>
      </c>
      <c r="L185" s="39">
        <v>23.817900000000002</v>
      </c>
      <c r="M185" s="39">
        <v>26.412099999999999</v>
      </c>
      <c r="N185" s="39">
        <v>23.009899999999998</v>
      </c>
      <c r="O185" s="39">
        <v>23.009899999999998</v>
      </c>
      <c r="P185" s="39">
        <v>0</v>
      </c>
      <c r="Q185" s="39">
        <v>0</v>
      </c>
      <c r="R185" s="39">
        <v>0</v>
      </c>
      <c r="S185" s="39">
        <v>0</v>
      </c>
    </row>
    <row r="186" spans="1:19">
      <c r="A186" s="9">
        <v>45870</v>
      </c>
      <c r="B186" s="39">
        <v>36.317900000000002</v>
      </c>
      <c r="C186" s="39">
        <v>36.9878</v>
      </c>
      <c r="D186" s="39">
        <v>36.270200000000003</v>
      </c>
      <c r="E186" s="39">
        <v>37.334699999999998</v>
      </c>
      <c r="F186" s="39">
        <v>25.5625</v>
      </c>
      <c r="G186" s="39">
        <v>34.947800000000001</v>
      </c>
      <c r="H186" s="39">
        <v>36.319600000000001</v>
      </c>
      <c r="I186" s="39">
        <v>37.014699999999998</v>
      </c>
      <c r="J186" s="39">
        <v>36.270200000000003</v>
      </c>
      <c r="K186" s="39">
        <v>37.334699999999998</v>
      </c>
      <c r="L186" s="39">
        <v>25.5625</v>
      </c>
      <c r="M186" s="39">
        <v>34.947800000000001</v>
      </c>
      <c r="N186" s="39">
        <v>24.592700000000001</v>
      </c>
      <c r="O186" s="39">
        <v>24.592700000000001</v>
      </c>
      <c r="P186" s="39">
        <v>0</v>
      </c>
      <c r="Q186" s="39">
        <v>0</v>
      </c>
      <c r="R186" s="39">
        <v>0</v>
      </c>
      <c r="S186" s="39">
        <v>0</v>
      </c>
    </row>
    <row r="187" spans="1:19">
      <c r="A187" s="9">
        <v>45901</v>
      </c>
      <c r="B187" s="39">
        <v>36.254800000000003</v>
      </c>
      <c r="C187" s="39">
        <v>36.302999999999997</v>
      </c>
      <c r="D187" s="39">
        <v>36.251199999999997</v>
      </c>
      <c r="E187" s="39">
        <v>37.465699999999998</v>
      </c>
      <c r="F187" s="39">
        <v>27.8446</v>
      </c>
      <c r="G187" s="39">
        <v>28.6511</v>
      </c>
      <c r="H187" s="39">
        <v>36.2562</v>
      </c>
      <c r="I187" s="39">
        <v>36.323099999999997</v>
      </c>
      <c r="J187" s="39">
        <v>36.251199999999997</v>
      </c>
      <c r="K187" s="39">
        <v>37.465699999999998</v>
      </c>
      <c r="L187" s="39">
        <v>27.8446</v>
      </c>
      <c r="M187" s="39">
        <v>28.6511</v>
      </c>
      <c r="N187" s="39">
        <v>18.6509</v>
      </c>
      <c r="O187" s="39">
        <v>18.6509</v>
      </c>
      <c r="P187" s="39">
        <v>0</v>
      </c>
      <c r="Q187" s="39">
        <v>0</v>
      </c>
      <c r="R187" s="39">
        <v>0</v>
      </c>
      <c r="S187" s="39" t="s">
        <v>268</v>
      </c>
    </row>
    <row r="188" spans="1:19">
      <c r="A188" s="9">
        <v>45931</v>
      </c>
      <c r="B188" s="39">
        <v>33.445999999999998</v>
      </c>
      <c r="C188" s="39">
        <v>35.225900000000003</v>
      </c>
      <c r="D188" s="39">
        <v>33.334699999999998</v>
      </c>
      <c r="E188" s="39">
        <v>37.011400000000002</v>
      </c>
      <c r="F188" s="39">
        <v>22.454499999999999</v>
      </c>
      <c r="G188" s="39">
        <v>25.610199999999999</v>
      </c>
      <c r="H188" s="39">
        <v>33.447899999999997</v>
      </c>
      <c r="I188" s="39">
        <v>35.261400000000002</v>
      </c>
      <c r="J188" s="39">
        <v>33.334699999999998</v>
      </c>
      <c r="K188" s="39">
        <v>37.011400000000002</v>
      </c>
      <c r="L188" s="39">
        <v>22.454499999999999</v>
      </c>
      <c r="M188" s="39">
        <v>25.610199999999999</v>
      </c>
      <c r="N188" s="39">
        <v>9.7535000000000007</v>
      </c>
      <c r="O188" s="39">
        <v>9.7535000000000007</v>
      </c>
      <c r="P188" s="39">
        <v>0</v>
      </c>
      <c r="Q188" s="39">
        <v>0</v>
      </c>
      <c r="R188" s="39">
        <v>0</v>
      </c>
      <c r="S188" s="39" t="s">
        <v>268</v>
      </c>
    </row>
    <row r="189" spans="1:19">
      <c r="A189" s="9">
        <v>45962</v>
      </c>
      <c r="B189" s="39">
        <v>34.839399999999998</v>
      </c>
      <c r="C189" s="39">
        <v>34.485599999999998</v>
      </c>
      <c r="D189" s="39">
        <v>34.863700000000001</v>
      </c>
      <c r="E189" s="39">
        <v>36.5961</v>
      </c>
      <c r="F189" s="39">
        <v>22.613600000000002</v>
      </c>
      <c r="G189" s="39">
        <v>30.532499999999999</v>
      </c>
      <c r="H189" s="39">
        <v>34.8384</v>
      </c>
      <c r="I189" s="39">
        <v>34.469200000000001</v>
      </c>
      <c r="J189" s="39">
        <v>34.863700000000001</v>
      </c>
      <c r="K189" s="39">
        <v>36.5961</v>
      </c>
      <c r="L189" s="39">
        <v>22.613600000000002</v>
      </c>
      <c r="M189" s="39">
        <v>30.532499999999999</v>
      </c>
      <c r="N189" s="39">
        <v>41.749299999999998</v>
      </c>
      <c r="O189" s="39">
        <v>41.749299999999998</v>
      </c>
      <c r="P189" s="39">
        <v>0</v>
      </c>
      <c r="Q189" s="39">
        <v>0</v>
      </c>
      <c r="R189" s="39">
        <v>0</v>
      </c>
      <c r="S189" s="39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131</v>
      </c>
    </row>
    <row r="2" spans="1:21" s="11" customFormat="1" ht="5.25" customHeight="1">
      <c r="A2" s="43"/>
    </row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210" t="s">
        <v>130</v>
      </c>
      <c r="B4" s="221"/>
      <c r="C4" s="221"/>
      <c r="D4" s="221"/>
      <c r="E4" s="221"/>
      <c r="F4" s="221"/>
    </row>
    <row r="5" spans="1:21" ht="12.75" customHeight="1">
      <c r="A5" s="22" t="s">
        <v>54</v>
      </c>
    </row>
    <row r="6" spans="1:21" s="25" customFormat="1" ht="12.75" customHeight="1">
      <c r="A6" s="218" t="s">
        <v>0</v>
      </c>
      <c r="B6" s="207" t="s">
        <v>1</v>
      </c>
      <c r="C6" s="207" t="s">
        <v>4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26" t="s">
        <v>5</v>
      </c>
    </row>
    <row r="7" spans="1:21" s="25" customForma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49"/>
    </row>
    <row r="8" spans="1:21" ht="69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50"/>
    </row>
    <row r="9" spans="1:21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26"/>
    </row>
    <row r="10" spans="1:21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20.4162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20.416192584037347</v>
      </c>
    </row>
    <row r="41" spans="1:21" hidden="1" outlineLevel="1">
      <c r="A41" s="9">
        <v>41456</v>
      </c>
      <c r="B41" s="39">
        <v>21.53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21.52996401391912</v>
      </c>
    </row>
    <row r="42" spans="1:21" hidden="1" outlineLevel="1">
      <c r="A42" s="9">
        <v>41487</v>
      </c>
      <c r="B42" s="39">
        <v>19.6175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19.6175</v>
      </c>
    </row>
    <row r="43" spans="1:21" hidden="1" outlineLevel="1">
      <c r="A43" s="9">
        <v>41518</v>
      </c>
      <c r="B43" s="39">
        <v>19.8552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19.855119019256428</v>
      </c>
    </row>
    <row r="44" spans="1:21" hidden="1" outlineLevel="1">
      <c r="A44" s="9">
        <v>41548</v>
      </c>
      <c r="B44" s="39">
        <v>19.0928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19.092867241838739</v>
      </c>
    </row>
    <row r="45" spans="1:21" hidden="1" outlineLevel="1">
      <c r="A45" s="9">
        <v>41579</v>
      </c>
      <c r="B45" s="39">
        <v>19.063400000000001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19.063400000000001</v>
      </c>
    </row>
    <row r="46" spans="1:21" hidden="1" outlineLevel="1">
      <c r="A46" s="9">
        <v>41609</v>
      </c>
      <c r="B46" s="39">
        <v>19.728400000000001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19.728386474067246</v>
      </c>
    </row>
    <row r="47" spans="1:21" hidden="1" outlineLevel="1">
      <c r="A47" s="9">
        <v>41640</v>
      </c>
      <c r="B47" s="39">
        <v>18.192399999999999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18.192448610359502</v>
      </c>
    </row>
    <row r="48" spans="1:21" hidden="1" outlineLevel="1">
      <c r="A48" s="9">
        <v>41671</v>
      </c>
      <c r="B48" s="39">
        <v>19.335799999999999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19.335799999999999</v>
      </c>
    </row>
    <row r="49" spans="1:21" hidden="1" outlineLevel="1">
      <c r="A49" s="9">
        <v>41699</v>
      </c>
      <c r="B49" s="39">
        <v>18.268699999999999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18.268689728150253</v>
      </c>
    </row>
    <row r="50" spans="1:21" hidden="1" outlineLevel="1">
      <c r="A50" s="9">
        <v>41730</v>
      </c>
      <c r="B50" s="39">
        <v>20.4056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20.405540348609954</v>
      </c>
    </row>
    <row r="51" spans="1:21" hidden="1" outlineLevel="1">
      <c r="A51" s="9">
        <v>41760</v>
      </c>
      <c r="B51" s="39">
        <v>19.068000000000001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19.068000000000001</v>
      </c>
    </row>
    <row r="52" spans="1:21" hidden="1" outlineLevel="1">
      <c r="A52" s="9">
        <v>41791</v>
      </c>
      <c r="B52" s="39">
        <v>19.9177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19.9177</v>
      </c>
    </row>
    <row r="53" spans="1:21" hidden="1" outlineLevel="1">
      <c r="A53" s="9">
        <v>41821</v>
      </c>
      <c r="B53" s="39">
        <v>16.221800000000002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16.221754489413136</v>
      </c>
    </row>
    <row r="54" spans="1:21" hidden="1" outlineLevel="1">
      <c r="A54" s="9">
        <v>41852</v>
      </c>
      <c r="B54" s="39">
        <v>16.735900000000001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16.735900000000001</v>
      </c>
    </row>
    <row r="55" spans="1:21" hidden="1" outlineLevel="1">
      <c r="A55" s="9">
        <v>41883</v>
      </c>
      <c r="B55" s="39">
        <v>19.991599999999998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19.991599999999998</v>
      </c>
    </row>
    <row r="56" spans="1:21" hidden="1" outlineLevel="1">
      <c r="A56" s="9">
        <v>41913</v>
      </c>
      <c r="B56" s="39">
        <v>20.555700000000002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20.555728086084962</v>
      </c>
    </row>
    <row r="57" spans="1:21" hidden="1" outlineLevel="1">
      <c r="A57" s="9">
        <v>41944</v>
      </c>
      <c r="B57" s="39">
        <v>20.542899999999999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20.542880071838503</v>
      </c>
    </row>
    <row r="58" spans="1:21" hidden="1" outlineLevel="1">
      <c r="A58" s="9">
        <v>41974</v>
      </c>
      <c r="B58" s="39">
        <v>19.409199999999998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19.409217664191569</v>
      </c>
    </row>
    <row r="59" spans="1:21" hidden="1" outlineLevel="1">
      <c r="A59" s="9">
        <v>42005</v>
      </c>
      <c r="B59" s="39">
        <v>19.252400000000002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19.252356042497006</v>
      </c>
    </row>
    <row r="60" spans="1:21" hidden="1" outlineLevel="1">
      <c r="A60" s="9">
        <v>42036</v>
      </c>
      <c r="B60" s="39">
        <v>20.565999999999999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20.565999999999999</v>
      </c>
    </row>
    <row r="61" spans="1:21" hidden="1" outlineLevel="1">
      <c r="A61" s="9">
        <v>42064</v>
      </c>
      <c r="B61" s="39">
        <v>22.399000000000001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22.399043724846106</v>
      </c>
    </row>
    <row r="62" spans="1:21" hidden="1" outlineLevel="1">
      <c r="A62" s="9">
        <v>42095</v>
      </c>
      <c r="B62" s="39">
        <v>17.718699999999998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17.718699999999998</v>
      </c>
    </row>
    <row r="63" spans="1:21" hidden="1" outlineLevel="1">
      <c r="A63" s="9">
        <v>42125</v>
      </c>
      <c r="B63" s="39">
        <v>23.901900000000001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23.901900000000001</v>
      </c>
    </row>
    <row r="64" spans="1:21" hidden="1" outlineLevel="1">
      <c r="A64" s="9">
        <v>42156</v>
      </c>
      <c r="B64" s="39">
        <v>23.595700000000001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23.595705402221913</v>
      </c>
    </row>
    <row r="65" spans="1:21" hidden="1" outlineLevel="1">
      <c r="A65" s="9">
        <v>42186</v>
      </c>
      <c r="B65" s="39">
        <v>22.605499999999999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22.605499999999999</v>
      </c>
    </row>
    <row r="66" spans="1:21" hidden="1" outlineLevel="1">
      <c r="A66" s="9">
        <v>42217</v>
      </c>
      <c r="B66" s="39">
        <v>24.6738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24.6738</v>
      </c>
    </row>
    <row r="67" spans="1:21" hidden="1" outlineLevel="1">
      <c r="A67" s="9">
        <v>42248</v>
      </c>
      <c r="B67" s="39">
        <v>23.357900000000001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23.357900000000001</v>
      </c>
    </row>
    <row r="68" spans="1:21" hidden="1" outlineLevel="1">
      <c r="A68" s="9">
        <v>42278</v>
      </c>
      <c r="B68" s="39">
        <v>24.431899999999999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24.43190761026068</v>
      </c>
    </row>
    <row r="69" spans="1:21" hidden="1" outlineLevel="1">
      <c r="A69" s="9">
        <v>42309</v>
      </c>
      <c r="B69" s="39">
        <v>23.430800000000001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23.430830244688362</v>
      </c>
    </row>
    <row r="70" spans="1:21" hidden="1" outlineLevel="1">
      <c r="A70" s="9">
        <v>42339</v>
      </c>
      <c r="B70" s="39">
        <v>24.5061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24.506177803341878</v>
      </c>
    </row>
    <row r="71" spans="1:21" hidden="1" outlineLevel="1">
      <c r="A71" s="9">
        <v>42370</v>
      </c>
      <c r="B71" s="39">
        <v>23.0792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23.079149943053576</v>
      </c>
    </row>
    <row r="72" spans="1:21" hidden="1" outlineLevel="1">
      <c r="A72" s="9">
        <v>42401</v>
      </c>
      <c r="B72" s="39">
        <v>23.332000000000001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23.332000000000001</v>
      </c>
    </row>
    <row r="73" spans="1:21" hidden="1" outlineLevel="1">
      <c r="A73" s="9">
        <v>42430</v>
      </c>
      <c r="B73" s="39">
        <v>22.6874</v>
      </c>
      <c r="C73" s="39">
        <v>27.200900000000001</v>
      </c>
      <c r="D73" s="39">
        <v>0</v>
      </c>
      <c r="E73" s="39">
        <v>27.200900000000001</v>
      </c>
      <c r="F73" s="39">
        <v>0</v>
      </c>
      <c r="G73" s="39">
        <v>27.200900000000001</v>
      </c>
      <c r="H73" s="39">
        <v>0</v>
      </c>
      <c r="I73" s="39">
        <v>27.200900000000001</v>
      </c>
      <c r="J73" s="39">
        <v>0</v>
      </c>
      <c r="K73" s="39">
        <v>27.200900000000001</v>
      </c>
      <c r="L73" s="39">
        <v>0</v>
      </c>
      <c r="M73" s="39">
        <v>27.200900000000001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22.6752</v>
      </c>
    </row>
    <row r="74" spans="1:21" hidden="1" outlineLevel="1">
      <c r="A74" s="9">
        <v>42461</v>
      </c>
      <c r="B74" s="39">
        <v>23.255400000000002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23.255400000000002</v>
      </c>
    </row>
    <row r="75" spans="1:21" hidden="1" outlineLevel="1">
      <c r="A75" s="9">
        <v>42491</v>
      </c>
      <c r="B75" s="39">
        <v>22.4968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22.4968</v>
      </c>
    </row>
    <row r="76" spans="1:21" hidden="1" outlineLevel="1">
      <c r="A76" s="9">
        <v>42522</v>
      </c>
      <c r="B76" s="39">
        <v>22.5518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22.551768515409066</v>
      </c>
    </row>
    <row r="77" spans="1:21" hidden="1" outlineLevel="1">
      <c r="A77" s="9">
        <v>42552</v>
      </c>
      <c r="B77" s="39">
        <v>21.838999999999999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21.838999999999999</v>
      </c>
    </row>
    <row r="78" spans="1:21" hidden="1" outlineLevel="1">
      <c r="A78" s="9">
        <v>42583</v>
      </c>
      <c r="B78" s="39">
        <v>16.533899999999999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16.533899999999999</v>
      </c>
    </row>
    <row r="79" spans="1:21" hidden="1" outlineLevel="1">
      <c r="A79" s="9">
        <v>42614</v>
      </c>
      <c r="B79" s="39">
        <v>20.7897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20.7897</v>
      </c>
    </row>
    <row r="80" spans="1:21" hidden="1" outlineLevel="1">
      <c r="A80" s="9">
        <v>42644</v>
      </c>
      <c r="B80" s="39">
        <v>20.207699999999999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20.207699999999999</v>
      </c>
    </row>
    <row r="81" spans="1:21" hidden="1" outlineLevel="1">
      <c r="A81" s="9">
        <v>42675</v>
      </c>
      <c r="B81" s="39">
        <v>21.179099999999998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21.179099999999998</v>
      </c>
    </row>
    <row r="82" spans="1:21" hidden="1" outlineLevel="1">
      <c r="A82" s="9">
        <v>42705</v>
      </c>
      <c r="B82" s="39">
        <v>19.474399999999999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19.474399999999999</v>
      </c>
    </row>
    <row r="83" spans="1:21" hidden="1" outlineLevel="1">
      <c r="A83" s="9">
        <v>42736</v>
      </c>
      <c r="B83" s="39">
        <v>20.0779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20.077900000000003</v>
      </c>
    </row>
    <row r="84" spans="1:21" hidden="1" outlineLevel="1">
      <c r="A84" s="9">
        <v>42767</v>
      </c>
      <c r="B84" s="39">
        <v>19.718599999999999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19.718599999999999</v>
      </c>
    </row>
    <row r="85" spans="1:21" hidden="1" outlineLevel="1">
      <c r="A85" s="9">
        <v>42795</v>
      </c>
      <c r="B85" s="39">
        <v>19.750900000000001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19.750955433383172</v>
      </c>
    </row>
    <row r="86" spans="1:21" hidden="1" outlineLevel="1">
      <c r="A86" s="9">
        <v>42826</v>
      </c>
      <c r="B86" s="39">
        <v>19.171199999999999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19.171145272243866</v>
      </c>
    </row>
    <row r="87" spans="1:21" hidden="1" outlineLevel="1">
      <c r="A87" s="9">
        <v>42856</v>
      </c>
      <c r="B87" s="39">
        <v>19.507999999999999</v>
      </c>
      <c r="C87" s="39">
        <v>25.2607</v>
      </c>
      <c r="D87" s="39">
        <v>0</v>
      </c>
      <c r="E87" s="39">
        <v>25.2607</v>
      </c>
      <c r="F87" s="39">
        <v>0</v>
      </c>
      <c r="G87" s="39">
        <v>25.2607</v>
      </c>
      <c r="H87" s="39">
        <v>0</v>
      </c>
      <c r="I87" s="39">
        <v>25.2607</v>
      </c>
      <c r="J87" s="39">
        <v>0</v>
      </c>
      <c r="K87" s="39">
        <v>25.2607</v>
      </c>
      <c r="L87" s="39">
        <v>0</v>
      </c>
      <c r="M87" s="39">
        <v>25.2607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19.4924</v>
      </c>
    </row>
    <row r="88" spans="1:21" hidden="1" outlineLevel="1">
      <c r="A88" s="9">
        <v>42887</v>
      </c>
      <c r="B88" s="39">
        <v>18.242100000000001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18.242100000000001</v>
      </c>
    </row>
    <row r="89" spans="1:21" hidden="1" outlineLevel="1">
      <c r="A89" s="9">
        <v>42917</v>
      </c>
      <c r="B89" s="39">
        <v>17.910599999999999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17.910599999999999</v>
      </c>
    </row>
    <row r="90" spans="1:21" hidden="1" outlineLevel="1">
      <c r="A90" s="9">
        <v>42948</v>
      </c>
      <c r="B90" s="39">
        <v>18.017399999999999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18.017398072629543</v>
      </c>
    </row>
    <row r="91" spans="1:21" hidden="1" outlineLevel="1">
      <c r="A91" s="9">
        <v>42979</v>
      </c>
      <c r="B91" s="39">
        <v>17.359100000000002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17.359100000000002</v>
      </c>
    </row>
    <row r="92" spans="1:21" hidden="1" outlineLevel="1">
      <c r="A92" s="9">
        <v>43009</v>
      </c>
      <c r="B92" s="39">
        <v>17.5901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17.590010837736806</v>
      </c>
    </row>
    <row r="93" spans="1:21" hidden="1" outlineLevel="1">
      <c r="A93" s="9">
        <v>43040</v>
      </c>
      <c r="B93" s="39">
        <v>17.711400000000001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17.711396806823767</v>
      </c>
    </row>
    <row r="94" spans="1:21" hidden="1" outlineLevel="1">
      <c r="A94" s="9">
        <v>43070</v>
      </c>
      <c r="B94" s="39">
        <v>17.6404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17.6404</v>
      </c>
    </row>
    <row r="95" spans="1:21" hidden="1" outlineLevel="1">
      <c r="A95" s="9">
        <v>43101</v>
      </c>
      <c r="B95" s="39">
        <v>17.796399999999998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17.796399999999998</v>
      </c>
    </row>
    <row r="96" spans="1:21" hidden="1" outlineLevel="1">
      <c r="A96" s="9">
        <v>43132</v>
      </c>
      <c r="B96" s="39">
        <v>18.035299999999999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18.035299999999999</v>
      </c>
    </row>
    <row r="97" spans="1:21" hidden="1" outlineLevel="1">
      <c r="A97" s="9">
        <v>43160</v>
      </c>
      <c r="B97" s="39">
        <v>17.914000000000001</v>
      </c>
      <c r="C97" s="39">
        <v>16.899999999999999</v>
      </c>
      <c r="D97" s="39">
        <v>0</v>
      </c>
      <c r="E97" s="39">
        <v>16.899999999999999</v>
      </c>
      <c r="F97" s="39">
        <v>0</v>
      </c>
      <c r="G97" s="39">
        <v>16.899999999999999</v>
      </c>
      <c r="H97" s="39">
        <v>0</v>
      </c>
      <c r="I97" s="39">
        <v>16.899999999999999</v>
      </c>
      <c r="J97" s="39">
        <v>0</v>
      </c>
      <c r="K97" s="39">
        <v>16.899999999999999</v>
      </c>
      <c r="L97" s="39">
        <v>0</v>
      </c>
      <c r="M97" s="39">
        <v>16.899999999999999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17.914123264442892</v>
      </c>
    </row>
    <row r="98" spans="1:21" hidden="1" outlineLevel="1">
      <c r="A98" s="9">
        <v>43191</v>
      </c>
      <c r="B98" s="39">
        <v>17.261700000000001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17.261712550925107</v>
      </c>
    </row>
    <row r="99" spans="1:21" hidden="1" outlineLevel="1">
      <c r="A99" s="9">
        <v>43221</v>
      </c>
      <c r="B99" s="39">
        <v>17.561299999999999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17.561323042909098</v>
      </c>
    </row>
    <row r="100" spans="1:21" hidden="1" outlineLevel="1">
      <c r="A100" s="9">
        <v>43252</v>
      </c>
      <c r="B100" s="39">
        <v>18.540600000000001</v>
      </c>
      <c r="C100" s="39">
        <v>24.4148</v>
      </c>
      <c r="D100" s="39">
        <v>0</v>
      </c>
      <c r="E100" s="39">
        <v>24.4148</v>
      </c>
      <c r="F100" s="39">
        <v>0</v>
      </c>
      <c r="G100" s="39">
        <v>24.4148</v>
      </c>
      <c r="H100" s="39">
        <v>0</v>
      </c>
      <c r="I100" s="39">
        <v>24.4148</v>
      </c>
      <c r="J100" s="39">
        <v>0</v>
      </c>
      <c r="K100" s="39">
        <v>24.4148</v>
      </c>
      <c r="L100" s="39">
        <v>0</v>
      </c>
      <c r="M100" s="39">
        <v>24.4148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18.519834427064858</v>
      </c>
    </row>
    <row r="101" spans="1:21" hidden="1" outlineLevel="1">
      <c r="A101" s="9">
        <v>43282</v>
      </c>
      <c r="B101" s="39">
        <v>18.202400000000001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18.20234804272647</v>
      </c>
    </row>
    <row r="102" spans="1:21" hidden="1" outlineLevel="1">
      <c r="A102" s="9">
        <v>43313</v>
      </c>
      <c r="B102" s="39">
        <v>18.222999999999999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18.223028222920092</v>
      </c>
    </row>
    <row r="103" spans="1:21" hidden="1" outlineLevel="1">
      <c r="A103" s="9">
        <v>43344</v>
      </c>
      <c r="B103" s="39">
        <v>19.383800000000001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19.38372590518069</v>
      </c>
    </row>
    <row r="104" spans="1:21" hidden="1" outlineLevel="1">
      <c r="A104" s="9">
        <v>43374</v>
      </c>
      <c r="B104" s="39">
        <v>17.539400000000001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17.539417058807146</v>
      </c>
    </row>
    <row r="105" spans="1:21" hidden="1" outlineLevel="1">
      <c r="A105" s="9">
        <v>43405</v>
      </c>
      <c r="B105" s="39">
        <v>17.647300000000001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17.647347471442362</v>
      </c>
    </row>
    <row r="106" spans="1:21" hidden="1" outlineLevel="1">
      <c r="A106" s="9">
        <v>43435</v>
      </c>
      <c r="B106" s="39">
        <v>18.8248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18.824749863554263</v>
      </c>
    </row>
    <row r="107" spans="1:21" hidden="1" outlineLevel="1">
      <c r="A107" s="9">
        <v>43466</v>
      </c>
      <c r="B107" s="39">
        <v>18.549800000000001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18.549775365473064</v>
      </c>
    </row>
    <row r="108" spans="1:21" hidden="1" outlineLevel="1">
      <c r="A108" s="9">
        <v>43497</v>
      </c>
      <c r="B108" s="39">
        <v>18.726700000000001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18.726674967498479</v>
      </c>
    </row>
    <row r="109" spans="1:21" hidden="1" outlineLevel="1">
      <c r="A109" s="9">
        <v>43525</v>
      </c>
      <c r="B109" s="39">
        <v>18.290600000000001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18.290607150468841</v>
      </c>
    </row>
    <row r="110" spans="1:21" hidden="1" outlineLevel="1">
      <c r="A110" s="9">
        <v>43556</v>
      </c>
      <c r="B110" s="39">
        <v>20.731000000000002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20.731018562203914</v>
      </c>
    </row>
    <row r="111" spans="1:21" hidden="1" outlineLevel="1">
      <c r="A111" s="9">
        <v>43586</v>
      </c>
      <c r="B111" s="39">
        <v>19.414100000000001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19.414114595678079</v>
      </c>
    </row>
    <row r="112" spans="1:21" hidden="1" outlineLevel="1">
      <c r="A112" s="9">
        <v>43617</v>
      </c>
      <c r="B112" s="39">
        <v>19.111799999999999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19.111745431699113</v>
      </c>
    </row>
    <row r="113" spans="1:21" hidden="1" outlineLevel="1">
      <c r="A113" s="9">
        <v>43647</v>
      </c>
      <c r="B113" s="39">
        <v>19.8721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19.872069313044761</v>
      </c>
    </row>
    <row r="114" spans="1:21" hidden="1" outlineLevel="1">
      <c r="A114" s="9">
        <v>43678</v>
      </c>
      <c r="B114" s="39">
        <v>19.990500000000001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19.990544431230038</v>
      </c>
    </row>
    <row r="115" spans="1:21" hidden="1" outlineLevel="1">
      <c r="A115" s="9">
        <v>43709</v>
      </c>
      <c r="B115" s="39">
        <v>19.840900000000001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19.840900000000001</v>
      </c>
    </row>
    <row r="116" spans="1:21" hidden="1" outlineLevel="1">
      <c r="A116" s="9">
        <v>43739</v>
      </c>
      <c r="B116" s="39">
        <v>19.827400000000001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19.82740636680759</v>
      </c>
    </row>
    <row r="117" spans="1:21" hidden="1" outlineLevel="1">
      <c r="A117" s="9">
        <v>43770</v>
      </c>
      <c r="B117" s="39">
        <v>17.239999999999998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17.240053119298025</v>
      </c>
    </row>
    <row r="118" spans="1:21" hidden="1" outlineLevel="1">
      <c r="A118" s="9">
        <v>43800</v>
      </c>
      <c r="B118" s="39">
        <v>19.578099999999999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19.578165517363015</v>
      </c>
    </row>
    <row r="119" spans="1:21" hidden="1" outlineLevel="1">
      <c r="A119" s="9">
        <v>43831</v>
      </c>
      <c r="B119" s="39">
        <v>19.352499999999999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19.352543757146009</v>
      </c>
    </row>
    <row r="120" spans="1:21" hidden="1" outlineLevel="1">
      <c r="A120" s="9">
        <v>43862</v>
      </c>
      <c r="B120" s="39">
        <v>18.677499999999998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18.677499999999998</v>
      </c>
    </row>
    <row r="121" spans="1:21" hidden="1" outlineLevel="1">
      <c r="A121" s="9">
        <v>43891</v>
      </c>
      <c r="B121" s="39">
        <v>17.694800000000001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17.694741002094737</v>
      </c>
    </row>
    <row r="122" spans="1:21" hidden="1" outlineLevel="1">
      <c r="A122" s="9">
        <v>43922</v>
      </c>
      <c r="B122" s="39">
        <v>16.702400000000001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16.702332646548808</v>
      </c>
    </row>
    <row r="123" spans="1:21" hidden="1" outlineLevel="1">
      <c r="A123" s="9">
        <v>43952</v>
      </c>
      <c r="B123" s="39">
        <v>15.3788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15.378862556206482</v>
      </c>
    </row>
    <row r="124" spans="1:21" hidden="1" outlineLevel="1">
      <c r="A124" s="9">
        <v>43983</v>
      </c>
      <c r="B124" s="39">
        <v>15.517799999999999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15.517780168642497</v>
      </c>
    </row>
    <row r="125" spans="1:21" hidden="1" outlineLevel="1">
      <c r="A125" s="9">
        <v>44013</v>
      </c>
      <c r="B125" s="39">
        <v>13.470700000000001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13.470662420378696</v>
      </c>
    </row>
    <row r="126" spans="1:21" hidden="1" outlineLevel="1">
      <c r="A126" s="9">
        <v>44044</v>
      </c>
      <c r="B126" s="39">
        <v>13.699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13.699003176741815</v>
      </c>
    </row>
    <row r="127" spans="1:21" hidden="1" outlineLevel="1">
      <c r="A127" s="9">
        <v>44075</v>
      </c>
      <c r="B127" s="39">
        <v>13.2463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13.246273368236562</v>
      </c>
    </row>
    <row r="128" spans="1:21" hidden="1" outlineLevel="1">
      <c r="A128" s="9">
        <v>44105</v>
      </c>
      <c r="B128" s="39">
        <v>12.5251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12.525089584870843</v>
      </c>
    </row>
    <row r="129" spans="1:21" hidden="1" outlineLevel="1">
      <c r="A129" s="9">
        <v>44136</v>
      </c>
      <c r="B129" s="39">
        <v>12.6534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12.653450273130968</v>
      </c>
    </row>
    <row r="130" spans="1:21" hidden="1" outlineLevel="1">
      <c r="A130" s="9">
        <v>44166</v>
      </c>
      <c r="B130" s="39">
        <v>12.4038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12.403802413767135</v>
      </c>
    </row>
    <row r="131" spans="1:21" hidden="1" outlineLevel="1">
      <c r="A131" s="9">
        <v>44197</v>
      </c>
      <c r="B131" s="39">
        <v>12.4293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12.429274412280613</v>
      </c>
    </row>
    <row r="132" spans="1:21" hidden="1" outlineLevel="1">
      <c r="A132" s="9">
        <v>44228</v>
      </c>
      <c r="B132" s="39">
        <v>11.605600000000001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11.605669899613686</v>
      </c>
    </row>
    <row r="133" spans="1:21" hidden="1" outlineLevel="1">
      <c r="A133" s="9">
        <v>44256</v>
      </c>
      <c r="B133" s="39">
        <v>11.0953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11.095286916498297</v>
      </c>
    </row>
    <row r="134" spans="1:21" hidden="1" outlineLevel="1">
      <c r="A134" s="9">
        <v>44287</v>
      </c>
      <c r="B134" s="39">
        <v>11.0174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11.017378943062731</v>
      </c>
    </row>
    <row r="135" spans="1:21" hidden="1" outlineLevel="1">
      <c r="A135" s="9">
        <v>44317</v>
      </c>
      <c r="B135" s="39">
        <v>9.6328999999999994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9.6328683723123802</v>
      </c>
    </row>
    <row r="136" spans="1:21" hidden="1" outlineLevel="1">
      <c r="A136" s="9">
        <v>44348</v>
      </c>
      <c r="B136" s="39">
        <v>11.57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11.570080369359598</v>
      </c>
    </row>
    <row r="137" spans="1:21" hidden="1" outlineLevel="1">
      <c r="A137" s="9">
        <v>44378</v>
      </c>
      <c r="B137" s="39">
        <v>11.97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11.969975615707199</v>
      </c>
    </row>
    <row r="138" spans="1:21" hidden="1" outlineLevel="1">
      <c r="A138" s="9">
        <v>44409</v>
      </c>
      <c r="B138" s="39">
        <v>11.116400000000001</v>
      </c>
      <c r="C138" s="39">
        <v>13.86</v>
      </c>
      <c r="D138" s="39">
        <v>0</v>
      </c>
      <c r="E138" s="39">
        <v>13.86</v>
      </c>
      <c r="F138" s="39">
        <v>0</v>
      </c>
      <c r="G138" s="39">
        <v>13.86</v>
      </c>
      <c r="H138" s="39">
        <v>0</v>
      </c>
      <c r="I138" s="39">
        <v>13.86</v>
      </c>
      <c r="J138" s="39">
        <v>0</v>
      </c>
      <c r="K138" s="39">
        <v>13.86</v>
      </c>
      <c r="L138" s="39">
        <v>0</v>
      </c>
      <c r="M138" s="39">
        <v>13.86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11.113262481063995</v>
      </c>
    </row>
    <row r="139" spans="1:21" hidden="1" outlineLevel="1">
      <c r="A139" s="9">
        <v>44440</v>
      </c>
      <c r="B139" s="39">
        <v>11.2745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11.274530469600881</v>
      </c>
    </row>
    <row r="140" spans="1:21" hidden="1" outlineLevel="1">
      <c r="A140" s="9">
        <v>44470</v>
      </c>
      <c r="B140" s="39">
        <v>10.908099999999999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10.908122429112302</v>
      </c>
    </row>
    <row r="141" spans="1:21" hidden="1" outlineLevel="1">
      <c r="A141" s="9">
        <v>44501</v>
      </c>
      <c r="B141" s="39">
        <v>11.5967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11.59663067703117</v>
      </c>
    </row>
    <row r="142" spans="1:21" hidden="1" outlineLevel="1">
      <c r="A142" s="9">
        <v>44531</v>
      </c>
      <c r="B142" s="39">
        <v>11.167199999999999</v>
      </c>
      <c r="C142" s="39">
        <v>14.16</v>
      </c>
      <c r="D142" s="39">
        <v>0</v>
      </c>
      <c r="E142" s="39">
        <v>14.16</v>
      </c>
      <c r="F142" s="39">
        <v>0</v>
      </c>
      <c r="G142" s="39">
        <v>14.16</v>
      </c>
      <c r="H142" s="39">
        <v>0</v>
      </c>
      <c r="I142" s="39">
        <v>14.16</v>
      </c>
      <c r="J142" s="39">
        <v>0</v>
      </c>
      <c r="K142" s="39">
        <v>14.16</v>
      </c>
      <c r="L142" s="39">
        <v>0</v>
      </c>
      <c r="M142" s="39">
        <v>14.16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11.164528996660684</v>
      </c>
    </row>
    <row r="143" spans="1:21" hidden="1" outlineLevel="1">
      <c r="A143" s="9">
        <v>44562</v>
      </c>
      <c r="B143" s="39">
        <v>11.478199999999999</v>
      </c>
      <c r="C143" s="39">
        <v>14.47</v>
      </c>
      <c r="D143" s="39">
        <v>0</v>
      </c>
      <c r="E143" s="39">
        <v>14.47</v>
      </c>
      <c r="F143" s="39">
        <v>0</v>
      </c>
      <c r="G143" s="39">
        <v>14.47</v>
      </c>
      <c r="H143" s="39">
        <v>0</v>
      </c>
      <c r="I143" s="39">
        <v>14.47</v>
      </c>
      <c r="J143" s="39">
        <v>0</v>
      </c>
      <c r="K143" s="39">
        <v>14.47</v>
      </c>
      <c r="L143" s="39">
        <v>0</v>
      </c>
      <c r="M143" s="39">
        <v>14.47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11.473690552757835</v>
      </c>
    </row>
    <row r="144" spans="1:21" hidden="1" outlineLevel="1">
      <c r="A144" s="9">
        <v>44593</v>
      </c>
      <c r="B144" s="39">
        <v>12.379899999999999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12.379893672841556</v>
      </c>
    </row>
    <row r="145" spans="1:21" hidden="1" outlineLevel="1">
      <c r="A145" s="9">
        <v>44621</v>
      </c>
      <c r="B145" s="39">
        <v>10.867900000000001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10.867900000000001</v>
      </c>
    </row>
    <row r="146" spans="1:21" hidden="1" outlineLevel="1">
      <c r="A146" s="9">
        <v>44652</v>
      </c>
      <c r="B146" s="39">
        <v>13.394500000000001</v>
      </c>
      <c r="C146" s="39">
        <v>14.38</v>
      </c>
      <c r="D146" s="39">
        <v>0</v>
      </c>
      <c r="E146" s="39">
        <v>14.38</v>
      </c>
      <c r="F146" s="39">
        <v>0</v>
      </c>
      <c r="G146" s="39">
        <v>14.38</v>
      </c>
      <c r="H146" s="39">
        <v>0</v>
      </c>
      <c r="I146" s="39">
        <v>14.38</v>
      </c>
      <c r="J146" s="39">
        <v>0</v>
      </c>
      <c r="K146" s="39">
        <v>14.38</v>
      </c>
      <c r="L146" s="39">
        <v>0</v>
      </c>
      <c r="M146" s="39">
        <v>14.38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13.386249074777476</v>
      </c>
    </row>
    <row r="147" spans="1:21" hidden="1" outlineLevel="1">
      <c r="A147" s="9">
        <v>44682</v>
      </c>
      <c r="B147" s="39">
        <v>12.903499999999999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12.903499999999999</v>
      </c>
    </row>
    <row r="148" spans="1:21" hidden="1" outlineLevel="1">
      <c r="A148" s="9">
        <v>44713</v>
      </c>
      <c r="B148" s="39">
        <v>14.089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14.089001956690394</v>
      </c>
    </row>
    <row r="149" spans="1:21" hidden="1" outlineLevel="1">
      <c r="A149" s="9">
        <v>44743</v>
      </c>
      <c r="B149" s="39">
        <v>14.0504</v>
      </c>
      <c r="C149" s="39">
        <v>15.09</v>
      </c>
      <c r="D149" s="39">
        <v>0</v>
      </c>
      <c r="E149" s="39">
        <v>15.09</v>
      </c>
      <c r="F149" s="39">
        <v>0</v>
      </c>
      <c r="G149" s="39">
        <v>15.09</v>
      </c>
      <c r="H149" s="39">
        <v>0</v>
      </c>
      <c r="I149" s="39">
        <v>15.09</v>
      </c>
      <c r="J149" s="39">
        <v>0</v>
      </c>
      <c r="K149" s="39">
        <v>15.09</v>
      </c>
      <c r="L149" s="39">
        <v>0</v>
      </c>
      <c r="M149" s="39">
        <v>15.09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14.0488</v>
      </c>
    </row>
    <row r="150" spans="1:21" hidden="1" outlineLevel="1">
      <c r="A150" s="9">
        <v>44774</v>
      </c>
      <c r="B150" s="39">
        <v>15.874000000000001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15.873982355098297</v>
      </c>
    </row>
    <row r="151" spans="1:21" hidden="1" outlineLevel="1">
      <c r="A151" s="9">
        <v>44805</v>
      </c>
      <c r="B151" s="39">
        <v>14.988099999999999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14.988095582081865</v>
      </c>
    </row>
    <row r="152" spans="1:21" hidden="1" outlineLevel="1">
      <c r="A152" s="9">
        <v>44835</v>
      </c>
      <c r="B152" s="39">
        <v>15.845000000000001</v>
      </c>
      <c r="C152" s="39">
        <v>18.29</v>
      </c>
      <c r="D152" s="39">
        <v>0</v>
      </c>
      <c r="E152" s="39">
        <v>18.29</v>
      </c>
      <c r="F152" s="39">
        <v>0</v>
      </c>
      <c r="G152" s="39">
        <v>18.29</v>
      </c>
      <c r="H152" s="39">
        <v>0</v>
      </c>
      <c r="I152" s="39">
        <v>18.29</v>
      </c>
      <c r="J152" s="39">
        <v>0</v>
      </c>
      <c r="K152" s="39">
        <v>18.29</v>
      </c>
      <c r="L152" s="39">
        <v>0</v>
      </c>
      <c r="M152" s="39">
        <v>18.29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15.839878664494329</v>
      </c>
    </row>
    <row r="153" spans="1:21" hidden="1" outlineLevel="1">
      <c r="A153" s="9">
        <v>44866</v>
      </c>
      <c r="B153" s="39">
        <v>17.489999999999998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17.489969768867169</v>
      </c>
    </row>
    <row r="154" spans="1:21" hidden="1" outlineLevel="1">
      <c r="A154" s="9">
        <v>44896</v>
      </c>
      <c r="B154" s="39">
        <v>18.467199999999998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18.467255093515263</v>
      </c>
    </row>
    <row r="155" spans="1:21" hidden="1" outlineLevel="1">
      <c r="A155" s="9">
        <v>44927</v>
      </c>
      <c r="B155" s="39">
        <v>16.6373</v>
      </c>
      <c r="C155" s="39">
        <v>18.18</v>
      </c>
      <c r="D155" s="39">
        <v>0</v>
      </c>
      <c r="E155" s="39">
        <v>18.18</v>
      </c>
      <c r="F155" s="39">
        <v>0</v>
      </c>
      <c r="G155" s="39">
        <v>18.18</v>
      </c>
      <c r="H155" s="39">
        <v>0</v>
      </c>
      <c r="I155" s="39">
        <v>18.18</v>
      </c>
      <c r="J155" s="39">
        <v>0</v>
      </c>
      <c r="K155" s="39">
        <v>18.18</v>
      </c>
      <c r="L155" s="39">
        <v>0</v>
      </c>
      <c r="M155" s="39">
        <v>18.18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16.632741931476765</v>
      </c>
    </row>
    <row r="156" spans="1:21" hidden="1" outlineLevel="1">
      <c r="A156" s="9">
        <v>44958</v>
      </c>
      <c r="B156" s="39">
        <v>12.9129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12.912907326281802</v>
      </c>
    </row>
    <row r="157" spans="1:21" hidden="1" outlineLevel="1">
      <c r="A157" s="9">
        <v>44986</v>
      </c>
      <c r="B157" s="39">
        <v>13.887499999999999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13.887499999999999</v>
      </c>
    </row>
    <row r="158" spans="1:21" hidden="1" outlineLevel="1">
      <c r="A158" s="9">
        <v>45017</v>
      </c>
      <c r="B158" s="39">
        <v>17.617799999999999</v>
      </c>
      <c r="C158" s="39">
        <v>19.39</v>
      </c>
      <c r="D158" s="39">
        <v>0</v>
      </c>
      <c r="E158" s="39">
        <v>19.39</v>
      </c>
      <c r="F158" s="39">
        <v>0</v>
      </c>
      <c r="G158" s="39">
        <v>19.39</v>
      </c>
      <c r="H158" s="39">
        <v>0</v>
      </c>
      <c r="I158" s="39">
        <v>19.39</v>
      </c>
      <c r="J158" s="39">
        <v>0</v>
      </c>
      <c r="K158" s="39">
        <v>19.39</v>
      </c>
      <c r="L158" s="39">
        <v>0</v>
      </c>
      <c r="M158" s="39">
        <v>19.39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17.613676865331499</v>
      </c>
    </row>
    <row r="159" spans="1:21" hidden="1" outlineLevel="1">
      <c r="A159" s="9">
        <v>45047</v>
      </c>
      <c r="B159" s="39">
        <v>16.482500000000002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16.482455860482862</v>
      </c>
    </row>
    <row r="160" spans="1:21" hidden="1" outlineLevel="1">
      <c r="A160" s="9">
        <v>45078</v>
      </c>
      <c r="B160" s="39">
        <v>20.2803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20.280310438597187</v>
      </c>
    </row>
    <row r="161" spans="1:21" hidden="1" outlineLevel="1">
      <c r="A161" s="9">
        <v>45108</v>
      </c>
      <c r="B161" s="39">
        <v>19.009699999999999</v>
      </c>
      <c r="C161" s="39">
        <v>20.96</v>
      </c>
      <c r="D161" s="39">
        <v>0</v>
      </c>
      <c r="E161" s="39">
        <v>20.96</v>
      </c>
      <c r="F161" s="39">
        <v>0</v>
      </c>
      <c r="G161" s="39">
        <v>20.96</v>
      </c>
      <c r="H161" s="39">
        <v>0</v>
      </c>
      <c r="I161" s="39">
        <v>20.96</v>
      </c>
      <c r="J161" s="39">
        <v>0</v>
      </c>
      <c r="K161" s="39">
        <v>20.96</v>
      </c>
      <c r="L161" s="39">
        <v>0</v>
      </c>
      <c r="M161" s="39">
        <v>20.96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19.005199999999999</v>
      </c>
    </row>
    <row r="162" spans="1:21" hidden="1" outlineLevel="1">
      <c r="A162" s="9">
        <v>45139</v>
      </c>
      <c r="B162" s="39">
        <v>18.1508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18.1508</v>
      </c>
    </row>
    <row r="163" spans="1:21" hidden="1" outlineLevel="1">
      <c r="A163" s="9">
        <v>45170</v>
      </c>
      <c r="B163" s="39">
        <v>17.135000000000002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17.135000000000002</v>
      </c>
    </row>
    <row r="164" spans="1:21" hidden="1" outlineLevel="1">
      <c r="A164" s="9">
        <v>45200</v>
      </c>
      <c r="B164" s="39">
        <v>20.145900000000001</v>
      </c>
      <c r="C164" s="39">
        <v>21.25</v>
      </c>
      <c r="D164" s="39">
        <v>0</v>
      </c>
      <c r="E164" s="39">
        <v>21.25</v>
      </c>
      <c r="F164" s="39">
        <v>0</v>
      </c>
      <c r="G164" s="39">
        <v>21.25</v>
      </c>
      <c r="H164" s="39">
        <v>0</v>
      </c>
      <c r="I164" s="39">
        <v>21.25</v>
      </c>
      <c r="J164" s="39">
        <v>0</v>
      </c>
      <c r="K164" s="39">
        <v>21.25</v>
      </c>
      <c r="L164" s="39">
        <v>0</v>
      </c>
      <c r="M164" s="39">
        <v>21.25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20.143599999999999</v>
      </c>
    </row>
    <row r="165" spans="1:21" hidden="1" outlineLevel="1">
      <c r="A165" s="9">
        <v>45231</v>
      </c>
      <c r="B165" s="39">
        <v>19.864999999999998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19.865079397667436</v>
      </c>
    </row>
    <row r="166" spans="1:21" hidden="1" outlineLevel="1">
      <c r="A166" s="9">
        <v>45261</v>
      </c>
      <c r="B166" s="39">
        <v>19.999400000000001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19.999400000000001</v>
      </c>
    </row>
    <row r="167" spans="1:21" hidden="1" outlineLevel="1">
      <c r="A167" s="9">
        <v>45292</v>
      </c>
      <c r="B167" s="39">
        <v>19.910299999999999</v>
      </c>
      <c r="C167" s="39">
        <v>21.07</v>
      </c>
      <c r="D167" s="39">
        <v>0</v>
      </c>
      <c r="E167" s="39">
        <v>21.07</v>
      </c>
      <c r="F167" s="39">
        <v>0</v>
      </c>
      <c r="G167" s="39">
        <v>21.07</v>
      </c>
      <c r="H167" s="39">
        <v>0</v>
      </c>
      <c r="I167" s="39">
        <v>21.07</v>
      </c>
      <c r="J167" s="39">
        <v>0</v>
      </c>
      <c r="K167" s="39">
        <v>21.07</v>
      </c>
      <c r="L167" s="39">
        <v>0</v>
      </c>
      <c r="M167" s="39">
        <v>21.07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19.908200000000001</v>
      </c>
    </row>
    <row r="168" spans="1:21" hidden="1" outlineLevel="1">
      <c r="A168" s="9">
        <v>45323</v>
      </c>
      <c r="B168" s="39">
        <v>19.3292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19.329200000000004</v>
      </c>
    </row>
    <row r="169" spans="1:21" hidden="1" outlineLevel="1">
      <c r="A169" s="9">
        <v>45352</v>
      </c>
      <c r="B169" s="39">
        <v>18.377099999999999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18.377087898940474</v>
      </c>
    </row>
    <row r="170" spans="1:21" hidden="1" outlineLevel="1">
      <c r="A170" s="9">
        <v>45383</v>
      </c>
      <c r="B170" s="39">
        <v>19.936399999999999</v>
      </c>
      <c r="C170" s="39">
        <v>20.95</v>
      </c>
      <c r="D170" s="39">
        <v>0</v>
      </c>
      <c r="E170" s="39">
        <v>20.95</v>
      </c>
      <c r="F170" s="39">
        <v>0</v>
      </c>
      <c r="G170" s="39">
        <v>20.95</v>
      </c>
      <c r="H170" s="39">
        <v>0</v>
      </c>
      <c r="I170" s="39">
        <v>20.95</v>
      </c>
      <c r="J170" s="39">
        <v>0</v>
      </c>
      <c r="K170" s="39">
        <v>20.95</v>
      </c>
      <c r="L170" s="39">
        <v>0</v>
      </c>
      <c r="M170" s="39">
        <v>20.95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19.934699999999999</v>
      </c>
    </row>
    <row r="171" spans="1:21" hidden="1" outlineLevel="1">
      <c r="A171" s="9">
        <v>45413</v>
      </c>
      <c r="B171" s="39">
        <v>17.6431</v>
      </c>
      <c r="C171" s="39">
        <v>20.59</v>
      </c>
      <c r="D171" s="39">
        <v>0</v>
      </c>
      <c r="E171" s="39">
        <v>20.59</v>
      </c>
      <c r="F171" s="39">
        <v>0</v>
      </c>
      <c r="G171" s="39">
        <v>20.59</v>
      </c>
      <c r="H171" s="39">
        <v>0</v>
      </c>
      <c r="I171" s="39">
        <v>20.59</v>
      </c>
      <c r="J171" s="39">
        <v>0</v>
      </c>
      <c r="K171" s="39">
        <v>20.59</v>
      </c>
      <c r="L171" s="39">
        <v>0</v>
      </c>
      <c r="M171" s="39">
        <v>20.59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17.6267</v>
      </c>
    </row>
    <row r="172" spans="1:21" hidden="1" outlineLevel="1">
      <c r="A172" s="9">
        <v>45444</v>
      </c>
      <c r="B172" s="39">
        <v>11.7677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11.7677</v>
      </c>
    </row>
    <row r="173" spans="1:21" hidden="1" outlineLevel="1">
      <c r="A173" s="9">
        <v>45474</v>
      </c>
      <c r="B173" s="39">
        <v>17.237500000000001</v>
      </c>
      <c r="C173" s="39">
        <v>20.37</v>
      </c>
      <c r="D173" s="39">
        <v>0</v>
      </c>
      <c r="E173" s="39">
        <v>20.37</v>
      </c>
      <c r="F173" s="39">
        <v>0</v>
      </c>
      <c r="G173" s="39">
        <v>20.37</v>
      </c>
      <c r="H173" s="39">
        <v>0</v>
      </c>
      <c r="I173" s="39">
        <v>20.37</v>
      </c>
      <c r="J173" s="39">
        <v>0</v>
      </c>
      <c r="K173" s="39">
        <v>20.37</v>
      </c>
      <c r="L173" s="39">
        <v>0</v>
      </c>
      <c r="M173" s="39">
        <v>20.37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17.231057525008016</v>
      </c>
    </row>
    <row r="174" spans="1:21" hidden="1" outlineLevel="1">
      <c r="A174" s="9">
        <v>45505</v>
      </c>
      <c r="B174" s="39">
        <v>17.419699999999999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17.419791579841888</v>
      </c>
    </row>
    <row r="175" spans="1:21" hidden="1" outlineLevel="1">
      <c r="A175" s="9">
        <v>45536</v>
      </c>
      <c r="B175" s="39">
        <v>12.4907</v>
      </c>
      <c r="C175" s="39">
        <v>23.678599999999999</v>
      </c>
      <c r="D175" s="39">
        <v>0</v>
      </c>
      <c r="E175" s="39">
        <v>23.678599999999999</v>
      </c>
      <c r="F175" s="39">
        <v>0</v>
      </c>
      <c r="G175" s="39">
        <v>23.678599999999999</v>
      </c>
      <c r="H175" s="39">
        <v>0</v>
      </c>
      <c r="I175" s="39">
        <v>23.678599999999999</v>
      </c>
      <c r="J175" s="39">
        <v>0</v>
      </c>
      <c r="K175" s="39">
        <v>23.678599999999999</v>
      </c>
      <c r="L175" s="39">
        <v>0</v>
      </c>
      <c r="M175" s="39">
        <v>23.678599999999999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12.4671</v>
      </c>
    </row>
    <row r="176" spans="1:21" hidden="1" outlineLevel="1">
      <c r="A176" s="9">
        <v>45566</v>
      </c>
      <c r="B176" s="39">
        <v>15.250299999999999</v>
      </c>
      <c r="C176" s="39">
        <v>19.998200000000001</v>
      </c>
      <c r="D176" s="39">
        <v>0</v>
      </c>
      <c r="E176" s="39">
        <v>19.998200000000001</v>
      </c>
      <c r="F176" s="39">
        <v>0</v>
      </c>
      <c r="G176" s="39">
        <v>19.998200000000001</v>
      </c>
      <c r="H176" s="39">
        <v>0</v>
      </c>
      <c r="I176" s="39">
        <v>19.998200000000001</v>
      </c>
      <c r="J176" s="39">
        <v>0</v>
      </c>
      <c r="K176" s="39">
        <v>19.998200000000001</v>
      </c>
      <c r="L176" s="39">
        <v>0</v>
      </c>
      <c r="M176" s="39">
        <v>19.998200000000001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15.240499999999999</v>
      </c>
    </row>
    <row r="177" spans="1:21">
      <c r="A177" s="9">
        <v>45597</v>
      </c>
      <c r="B177" s="39">
        <v>12.601900000000001</v>
      </c>
      <c r="C177" s="39">
        <v>0</v>
      </c>
      <c r="D177" s="39">
        <v>0</v>
      </c>
      <c r="E177" s="39">
        <v>0</v>
      </c>
      <c r="F177" s="39">
        <v>0</v>
      </c>
      <c r="G177" s="39">
        <v>0</v>
      </c>
      <c r="H177" s="39">
        <v>0</v>
      </c>
      <c r="I177" s="39">
        <v>0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12.601900000000001</v>
      </c>
    </row>
    <row r="178" spans="1:21">
      <c r="A178" s="9">
        <v>45627</v>
      </c>
      <c r="B178" s="39">
        <v>13.6927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13.6927</v>
      </c>
    </row>
    <row r="179" spans="1:21">
      <c r="A179" s="9">
        <v>45658</v>
      </c>
      <c r="B179" s="39">
        <v>17.039200000000001</v>
      </c>
      <c r="C179" s="39">
        <v>20.059999999999999</v>
      </c>
      <c r="D179" s="39">
        <v>0</v>
      </c>
      <c r="E179" s="39">
        <v>20.059999999999999</v>
      </c>
      <c r="F179" s="39">
        <v>0</v>
      </c>
      <c r="G179" s="39">
        <v>20.059999999999999</v>
      </c>
      <c r="H179" s="39">
        <v>0</v>
      </c>
      <c r="I179" s="39">
        <v>20.059999999999999</v>
      </c>
      <c r="J179" s="39">
        <v>0</v>
      </c>
      <c r="K179" s="39">
        <v>20.059999999999999</v>
      </c>
      <c r="L179" s="39">
        <v>0</v>
      </c>
      <c r="M179" s="39">
        <v>20.059999999999999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17.034059577703633</v>
      </c>
    </row>
    <row r="180" spans="1:21">
      <c r="A180" s="9">
        <v>45689</v>
      </c>
      <c r="B180" s="39">
        <v>14.2464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14.2464</v>
      </c>
    </row>
    <row r="181" spans="1:21">
      <c r="A181" s="9">
        <v>45717</v>
      </c>
      <c r="B181" s="39">
        <v>13.9251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13.925143347454497</v>
      </c>
    </row>
    <row r="182" spans="1:21">
      <c r="A182" s="9">
        <v>45748</v>
      </c>
      <c r="B182" s="39">
        <v>17.146899999999999</v>
      </c>
      <c r="C182" s="39">
        <v>20.27</v>
      </c>
      <c r="D182" s="39">
        <v>0</v>
      </c>
      <c r="E182" s="39">
        <v>20.27</v>
      </c>
      <c r="F182" s="39">
        <v>0</v>
      </c>
      <c r="G182" s="39">
        <v>20.27</v>
      </c>
      <c r="H182" s="39">
        <v>0</v>
      </c>
      <c r="I182" s="39">
        <v>20.27</v>
      </c>
      <c r="J182" s="39">
        <v>0</v>
      </c>
      <c r="K182" s="39">
        <v>20.27</v>
      </c>
      <c r="L182" s="39">
        <v>0</v>
      </c>
      <c r="M182" s="39">
        <v>20.27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17.142729855104886</v>
      </c>
    </row>
    <row r="183" spans="1:21">
      <c r="A183" s="9">
        <v>45778</v>
      </c>
      <c r="B183" s="39">
        <v>13.1913</v>
      </c>
      <c r="C183" s="39">
        <v>0</v>
      </c>
      <c r="D183" s="39">
        <v>0</v>
      </c>
      <c r="E183" s="39">
        <v>0</v>
      </c>
      <c r="F183" s="39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13.19132937764584</v>
      </c>
    </row>
    <row r="184" spans="1:21">
      <c r="A184" s="9">
        <v>45809</v>
      </c>
      <c r="B184" s="39">
        <v>11.255100000000001</v>
      </c>
      <c r="C184" s="39">
        <v>0</v>
      </c>
      <c r="D184" s="39">
        <v>0</v>
      </c>
      <c r="E184" s="39">
        <v>0</v>
      </c>
      <c r="F184" s="39">
        <v>0</v>
      </c>
      <c r="G184" s="39">
        <v>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11.255160358984556</v>
      </c>
    </row>
    <row r="185" spans="1:21">
      <c r="A185" s="9">
        <v>45839</v>
      </c>
      <c r="B185" s="39">
        <v>14.647</v>
      </c>
      <c r="C185" s="39">
        <v>21.9663</v>
      </c>
      <c r="D185" s="39">
        <v>0</v>
      </c>
      <c r="E185" s="39">
        <v>21.9663</v>
      </c>
      <c r="F185" s="39">
        <v>0</v>
      </c>
      <c r="G185" s="39">
        <v>21.9663</v>
      </c>
      <c r="H185" s="39">
        <v>0</v>
      </c>
      <c r="I185" s="39">
        <v>21.9663</v>
      </c>
      <c r="J185" s="39">
        <v>0</v>
      </c>
      <c r="K185" s="39">
        <v>21.9663</v>
      </c>
      <c r="L185" s="39">
        <v>0</v>
      </c>
      <c r="M185" s="39">
        <v>21.9663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14.639531082917863</v>
      </c>
    </row>
    <row r="186" spans="1:21">
      <c r="A186" s="9">
        <v>45870</v>
      </c>
      <c r="B186" s="39">
        <v>14.7529</v>
      </c>
      <c r="C186" s="39">
        <v>0</v>
      </c>
      <c r="D186" s="39">
        <v>0</v>
      </c>
      <c r="E186" s="39">
        <v>0</v>
      </c>
      <c r="F186" s="39">
        <v>0</v>
      </c>
      <c r="G186" s="39">
        <v>0</v>
      </c>
      <c r="H186" s="39">
        <v>0</v>
      </c>
      <c r="I186" s="39">
        <v>0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14.752965131660595</v>
      </c>
    </row>
    <row r="187" spans="1:21">
      <c r="A187" s="9">
        <v>45901</v>
      </c>
      <c r="B187" s="39">
        <v>10.686400000000001</v>
      </c>
      <c r="C187" s="39">
        <v>0</v>
      </c>
      <c r="D187" s="39">
        <v>0</v>
      </c>
      <c r="E187" s="39">
        <v>0</v>
      </c>
      <c r="F187" s="39">
        <v>0</v>
      </c>
      <c r="G187" s="39">
        <v>0</v>
      </c>
      <c r="H187" s="39">
        <v>0</v>
      </c>
      <c r="I187" s="39">
        <v>0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0</v>
      </c>
      <c r="Q187" s="39">
        <v>0</v>
      </c>
      <c r="R187" s="39">
        <v>0</v>
      </c>
      <c r="S187" s="39">
        <v>0</v>
      </c>
      <c r="T187" s="39">
        <v>0</v>
      </c>
      <c r="U187" s="39">
        <v>10.686420922788439</v>
      </c>
    </row>
    <row r="188" spans="1:21">
      <c r="A188" s="9">
        <v>45931</v>
      </c>
      <c r="B188" s="39">
        <v>15.409800000000001</v>
      </c>
      <c r="C188" s="39">
        <v>21.974299999999999</v>
      </c>
      <c r="D188" s="39">
        <v>0</v>
      </c>
      <c r="E188" s="39">
        <v>21.974299999999999</v>
      </c>
      <c r="F188" s="39">
        <v>0</v>
      </c>
      <c r="G188" s="39">
        <v>21.974299999999999</v>
      </c>
      <c r="H188" s="39">
        <v>0</v>
      </c>
      <c r="I188" s="39">
        <v>21.974299999999999</v>
      </c>
      <c r="J188" s="39">
        <v>0</v>
      </c>
      <c r="K188" s="39">
        <v>21.974299999999999</v>
      </c>
      <c r="L188" s="39">
        <v>0</v>
      </c>
      <c r="M188" s="39">
        <v>21.974299999999999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15.404220975738003</v>
      </c>
    </row>
    <row r="189" spans="1:21">
      <c r="A189" s="9">
        <v>45962</v>
      </c>
      <c r="B189" s="39">
        <v>14.126200000000001</v>
      </c>
      <c r="C189" s="39">
        <v>0</v>
      </c>
      <c r="D189" s="39">
        <v>0</v>
      </c>
      <c r="E189" s="39">
        <v>0</v>
      </c>
      <c r="F189" s="39">
        <v>0</v>
      </c>
      <c r="G189" s="39">
        <v>0</v>
      </c>
      <c r="H189" s="39">
        <v>0</v>
      </c>
      <c r="I189" s="39">
        <v>0</v>
      </c>
      <c r="J189" s="39">
        <v>0</v>
      </c>
      <c r="K189" s="39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14.126191086498618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131</v>
      </c>
    </row>
    <row r="2" spans="1:39" s="11" customFormat="1" ht="5.25" customHeight="1">
      <c r="A2" s="43"/>
    </row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210" t="s">
        <v>130</v>
      </c>
      <c r="B4" s="221"/>
      <c r="C4" s="221"/>
      <c r="D4" s="221"/>
      <c r="E4" s="221"/>
      <c r="F4" s="221"/>
    </row>
    <row r="5" spans="1:39" ht="12.75" customHeight="1">
      <c r="A5" s="22" t="s">
        <v>54</v>
      </c>
    </row>
    <row r="6" spans="1:39" s="25" customFormat="1" ht="15.75" customHeight="1">
      <c r="A6" s="218" t="s">
        <v>0</v>
      </c>
      <c r="B6" s="207" t="s">
        <v>1</v>
      </c>
      <c r="C6" s="207" t="s">
        <v>62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07" t="s">
        <v>4</v>
      </c>
      <c r="V6" s="196" t="s">
        <v>2</v>
      </c>
      <c r="W6" s="196"/>
      <c r="X6" s="196"/>
      <c r="Y6" s="196"/>
      <c r="Z6" s="196"/>
      <c r="AA6" s="196" t="s">
        <v>3</v>
      </c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226" t="s">
        <v>61</v>
      </c>
    </row>
    <row r="7" spans="1:39" s="25" customFormat="1" ht="12.75" customHeigh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07"/>
      <c r="V7" s="245" t="s">
        <v>70</v>
      </c>
      <c r="W7" s="245" t="s">
        <v>6</v>
      </c>
      <c r="X7" s="196" t="s">
        <v>7</v>
      </c>
      <c r="Y7" s="197"/>
      <c r="Z7" s="197"/>
      <c r="AA7" s="196" t="s">
        <v>8</v>
      </c>
      <c r="AB7" s="196"/>
      <c r="AC7" s="196"/>
      <c r="AD7" s="197"/>
      <c r="AE7" s="197"/>
      <c r="AF7" s="197"/>
      <c r="AG7" s="196" t="s">
        <v>9</v>
      </c>
      <c r="AH7" s="196"/>
      <c r="AI7" s="196"/>
      <c r="AJ7" s="197"/>
      <c r="AK7" s="197"/>
      <c r="AL7" s="197"/>
      <c r="AM7" s="249"/>
    </row>
    <row r="8" spans="1:39" ht="81.75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07"/>
      <c r="V8" s="245"/>
      <c r="W8" s="24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70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70</v>
      </c>
      <c r="AI8" s="19" t="s">
        <v>6</v>
      </c>
      <c r="AJ8" s="19" t="s">
        <v>10</v>
      </c>
      <c r="AK8" s="19" t="s">
        <v>11</v>
      </c>
      <c r="AL8" s="19" t="s">
        <v>12</v>
      </c>
      <c r="AM8" s="250"/>
    </row>
    <row r="9" spans="1:39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  <c r="V9" s="124"/>
      <c r="W9" s="124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26"/>
    </row>
    <row r="10" spans="1:39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  <c r="W10" s="48">
        <v>23</v>
      </c>
      <c r="X10" s="47">
        <v>24</v>
      </c>
      <c r="Y10" s="48">
        <v>25</v>
      </c>
      <c r="Z10" s="47">
        <v>26</v>
      </c>
      <c r="AA10" s="48">
        <v>27</v>
      </c>
      <c r="AB10" s="47">
        <v>28</v>
      </c>
      <c r="AC10" s="48">
        <v>29</v>
      </c>
      <c r="AD10" s="47">
        <v>30</v>
      </c>
      <c r="AE10" s="48">
        <v>31</v>
      </c>
      <c r="AF10" s="47">
        <v>32</v>
      </c>
      <c r="AG10" s="48">
        <v>33</v>
      </c>
      <c r="AH10" s="47">
        <v>34</v>
      </c>
      <c r="AI10" s="48">
        <v>35</v>
      </c>
      <c r="AJ10" s="47">
        <v>36</v>
      </c>
      <c r="AK10" s="48">
        <v>37</v>
      </c>
      <c r="AL10" s="47">
        <v>38</v>
      </c>
      <c r="AM10" s="48">
        <v>39</v>
      </c>
    </row>
    <row r="11" spans="1:39" hidden="1" outlineLevel="1">
      <c r="A11" s="9">
        <v>40544</v>
      </c>
      <c r="B11" s="39">
        <v>28.114899999999999</v>
      </c>
      <c r="C11" s="39">
        <v>30.116299999999999</v>
      </c>
      <c r="D11" s="39">
        <v>35.194800000000001</v>
      </c>
      <c r="E11" s="39">
        <v>16.136900000000001</v>
      </c>
      <c r="F11" s="39">
        <v>9.1867999999999999</v>
      </c>
      <c r="G11" s="39">
        <v>18.968499999999999</v>
      </c>
      <c r="H11" s="39">
        <v>17.665400000000002</v>
      </c>
      <c r="I11" s="39">
        <v>30.220800000000001</v>
      </c>
      <c r="J11" s="39">
        <v>35.216500000000003</v>
      </c>
      <c r="K11" s="39">
        <v>16.240300000000001</v>
      </c>
      <c r="L11" s="39">
        <v>9.1867999999999999</v>
      </c>
      <c r="M11" s="39">
        <v>18.999500000000001</v>
      </c>
      <c r="N11" s="39">
        <v>19.596699999999998</v>
      </c>
      <c r="O11" s="39">
        <v>12.2179</v>
      </c>
      <c r="P11" s="39">
        <v>20.1999</v>
      </c>
      <c r="Q11" s="39">
        <v>10.4377</v>
      </c>
      <c r="R11" s="39" t="s">
        <v>268</v>
      </c>
      <c r="S11" s="39">
        <v>10.733000000000001</v>
      </c>
      <c r="T11" s="39">
        <v>10.3912</v>
      </c>
      <c r="U11" s="39">
        <v>12.508900000000001</v>
      </c>
      <c r="V11" s="39">
        <v>0</v>
      </c>
      <c r="W11" s="39">
        <v>12.508900000000001</v>
      </c>
      <c r="X11" s="39">
        <v>0</v>
      </c>
      <c r="Y11" s="39">
        <v>21.954899999999999</v>
      </c>
      <c r="Z11" s="39">
        <v>12.2691</v>
      </c>
      <c r="AA11" s="39">
        <v>19.7302</v>
      </c>
      <c r="AB11" s="39">
        <v>0</v>
      </c>
      <c r="AC11" s="39">
        <v>19.7302</v>
      </c>
      <c r="AD11" s="39">
        <v>0</v>
      </c>
      <c r="AE11" s="39">
        <v>22</v>
      </c>
      <c r="AF11" s="39">
        <v>19.630299999999998</v>
      </c>
      <c r="AG11" s="39">
        <v>2.4136000000000002</v>
      </c>
      <c r="AH11" s="39">
        <v>0</v>
      </c>
      <c r="AI11" s="39">
        <v>2.4136000000000002</v>
      </c>
      <c r="AJ11" s="39" t="s">
        <v>268</v>
      </c>
      <c r="AK11" s="39">
        <v>15.12</v>
      </c>
      <c r="AL11" s="39">
        <v>2.4087000000000001</v>
      </c>
      <c r="AM11" s="39">
        <v>21.218299999999999</v>
      </c>
    </row>
    <row r="12" spans="1:39" hidden="1" outlineLevel="1">
      <c r="A12" s="9">
        <v>40575</v>
      </c>
      <c r="B12" s="39">
        <v>25.921399999999998</v>
      </c>
      <c r="C12" s="39">
        <v>27.049700000000001</v>
      </c>
      <c r="D12" s="39">
        <v>35.017600000000002</v>
      </c>
      <c r="E12" s="39">
        <v>17.199100000000001</v>
      </c>
      <c r="F12" s="39">
        <v>14.481400000000001</v>
      </c>
      <c r="G12" s="39">
        <v>19.5044</v>
      </c>
      <c r="H12" s="39">
        <v>12.9293</v>
      </c>
      <c r="I12" s="39">
        <v>27.186399999999999</v>
      </c>
      <c r="J12" s="39">
        <v>35.031300000000002</v>
      </c>
      <c r="K12" s="39">
        <v>17.3047</v>
      </c>
      <c r="L12" s="39">
        <v>14.481400000000001</v>
      </c>
      <c r="M12" s="39">
        <v>19.604900000000001</v>
      </c>
      <c r="N12" s="39">
        <v>14.074999999999999</v>
      </c>
      <c r="O12" s="39">
        <v>12.318300000000001</v>
      </c>
      <c r="P12" s="39">
        <v>19.9878</v>
      </c>
      <c r="Q12" s="39">
        <v>11.8718</v>
      </c>
      <c r="R12" s="39" t="s">
        <v>268</v>
      </c>
      <c r="S12" s="39">
        <v>13.5488</v>
      </c>
      <c r="T12" s="39">
        <v>10.380599999999999</v>
      </c>
      <c r="U12" s="39">
        <v>12.4207</v>
      </c>
      <c r="V12" s="39">
        <v>0</v>
      </c>
      <c r="W12" s="39">
        <v>12.4207</v>
      </c>
      <c r="X12" s="39">
        <v>0</v>
      </c>
      <c r="Y12" s="39">
        <v>0</v>
      </c>
      <c r="Z12" s="39">
        <v>12.4207</v>
      </c>
      <c r="AA12" s="39">
        <v>18.052099999999999</v>
      </c>
      <c r="AB12" s="39">
        <v>0</v>
      </c>
      <c r="AC12" s="39">
        <v>18.052099999999999</v>
      </c>
      <c r="AD12" s="39">
        <v>0</v>
      </c>
      <c r="AE12" s="39">
        <v>0</v>
      </c>
      <c r="AF12" s="39">
        <v>18.052099999999999</v>
      </c>
      <c r="AG12" s="39">
        <v>3.2566000000000002</v>
      </c>
      <c r="AH12" s="39">
        <v>0</v>
      </c>
      <c r="AI12" s="39">
        <v>3.2566000000000002</v>
      </c>
      <c r="AJ12" s="39" t="s">
        <v>268</v>
      </c>
      <c r="AK12" s="39">
        <v>0</v>
      </c>
      <c r="AL12" s="39">
        <v>3.2566000000000002</v>
      </c>
      <c r="AM12" s="39">
        <v>21.175599999999999</v>
      </c>
    </row>
    <row r="13" spans="1:39" hidden="1" outlineLevel="1">
      <c r="A13" s="9">
        <v>40603</v>
      </c>
      <c r="B13" s="39">
        <v>29.206</v>
      </c>
      <c r="C13" s="39">
        <v>30.2774</v>
      </c>
      <c r="D13" s="39">
        <v>35.368000000000002</v>
      </c>
      <c r="E13" s="39">
        <v>20.633199999999999</v>
      </c>
      <c r="F13" s="39">
        <v>17.1126</v>
      </c>
      <c r="G13" s="39">
        <v>22.972000000000001</v>
      </c>
      <c r="H13" s="39">
        <v>21.717199999999998</v>
      </c>
      <c r="I13" s="39">
        <v>30.303699999999999</v>
      </c>
      <c r="J13" s="39">
        <v>35.389899999999997</v>
      </c>
      <c r="K13" s="39">
        <v>20.656099999999999</v>
      </c>
      <c r="L13" s="39">
        <v>17.1126</v>
      </c>
      <c r="M13" s="39">
        <v>23.002800000000001</v>
      </c>
      <c r="N13" s="39">
        <v>21.8264</v>
      </c>
      <c r="O13" s="39">
        <v>16.159800000000001</v>
      </c>
      <c r="P13" s="39">
        <v>20.200600000000001</v>
      </c>
      <c r="Q13" s="39">
        <v>11.969200000000001</v>
      </c>
      <c r="R13" s="39" t="s">
        <v>268</v>
      </c>
      <c r="S13" s="39">
        <v>10.7553</v>
      </c>
      <c r="T13" s="39">
        <v>13.1492</v>
      </c>
      <c r="U13" s="39">
        <v>18.1157</v>
      </c>
      <c r="V13" s="39">
        <v>0</v>
      </c>
      <c r="W13" s="39">
        <v>18.1157</v>
      </c>
      <c r="X13" s="39">
        <v>0</v>
      </c>
      <c r="Y13" s="39">
        <v>26.4818</v>
      </c>
      <c r="Z13" s="39">
        <v>18.1129</v>
      </c>
      <c r="AA13" s="39">
        <v>18.725100000000001</v>
      </c>
      <c r="AB13" s="39">
        <v>0</v>
      </c>
      <c r="AC13" s="39">
        <v>18.725100000000001</v>
      </c>
      <c r="AD13" s="39">
        <v>0</v>
      </c>
      <c r="AE13" s="39">
        <v>26.4818</v>
      </c>
      <c r="AF13" s="39">
        <v>18.722200000000001</v>
      </c>
      <c r="AG13" s="39">
        <v>12.1191</v>
      </c>
      <c r="AH13" s="39">
        <v>0</v>
      </c>
      <c r="AI13" s="39">
        <v>12.1191</v>
      </c>
      <c r="AJ13" s="39" t="s">
        <v>268</v>
      </c>
      <c r="AK13" s="39">
        <v>0</v>
      </c>
      <c r="AL13" s="39">
        <v>12.1191</v>
      </c>
      <c r="AM13" s="39">
        <v>22.838799999999999</v>
      </c>
    </row>
    <row r="14" spans="1:39" hidden="1" outlineLevel="1">
      <c r="A14" s="9">
        <v>40634</v>
      </c>
      <c r="B14" s="39">
        <v>31.2745</v>
      </c>
      <c r="C14" s="39">
        <v>33.005099999999999</v>
      </c>
      <c r="D14" s="39">
        <v>35.655799999999999</v>
      </c>
      <c r="E14" s="39">
        <v>21.8949</v>
      </c>
      <c r="F14" s="39">
        <v>21.0641</v>
      </c>
      <c r="G14" s="39">
        <v>22.519500000000001</v>
      </c>
      <c r="H14" s="39">
        <v>19.741800000000001</v>
      </c>
      <c r="I14" s="39">
        <v>33.089199999999998</v>
      </c>
      <c r="J14" s="39">
        <v>35.663400000000003</v>
      </c>
      <c r="K14" s="39">
        <v>22.089400000000001</v>
      </c>
      <c r="L14" s="39">
        <v>21.0641</v>
      </c>
      <c r="M14" s="39">
        <v>22.535299999999999</v>
      </c>
      <c r="N14" s="39">
        <v>21.0258</v>
      </c>
      <c r="O14" s="39">
        <v>12.8431</v>
      </c>
      <c r="P14" s="39">
        <v>19.6753</v>
      </c>
      <c r="Q14" s="39">
        <v>12.1518</v>
      </c>
      <c r="R14" s="39" t="s">
        <v>268</v>
      </c>
      <c r="S14" s="39">
        <v>11.0205</v>
      </c>
      <c r="T14" s="39">
        <v>12.209099999999999</v>
      </c>
      <c r="U14" s="39">
        <v>16.203600000000002</v>
      </c>
      <c r="V14" s="39">
        <v>0</v>
      </c>
      <c r="W14" s="39">
        <v>16.203600000000002</v>
      </c>
      <c r="X14" s="39">
        <v>0</v>
      </c>
      <c r="Y14" s="39">
        <v>17.3246</v>
      </c>
      <c r="Z14" s="39">
        <v>16.191600000000001</v>
      </c>
      <c r="AA14" s="39">
        <v>16.457000000000001</v>
      </c>
      <c r="AB14" s="39">
        <v>0</v>
      </c>
      <c r="AC14" s="39">
        <v>16.457000000000001</v>
      </c>
      <c r="AD14" s="39">
        <v>0</v>
      </c>
      <c r="AE14" s="39">
        <v>17.525600000000001</v>
      </c>
      <c r="AF14" s="39">
        <v>16.445599999999999</v>
      </c>
      <c r="AG14" s="39">
        <v>7.3281000000000001</v>
      </c>
      <c r="AH14" s="39">
        <v>0</v>
      </c>
      <c r="AI14" s="39">
        <v>7.3281000000000001</v>
      </c>
      <c r="AJ14" s="39" t="s">
        <v>268</v>
      </c>
      <c r="AK14" s="39">
        <v>12</v>
      </c>
      <c r="AL14" s="39">
        <v>7.2622</v>
      </c>
      <c r="AM14" s="39">
        <v>22.2562</v>
      </c>
    </row>
    <row r="15" spans="1:39" hidden="1" outlineLevel="1">
      <c r="A15" s="9">
        <v>40664</v>
      </c>
      <c r="B15" s="39">
        <v>31.372299999999999</v>
      </c>
      <c r="C15" s="39">
        <v>32.648400000000002</v>
      </c>
      <c r="D15" s="39">
        <v>35.623899999999999</v>
      </c>
      <c r="E15" s="39">
        <v>21.270099999999999</v>
      </c>
      <c r="F15" s="39">
        <v>17.325500000000002</v>
      </c>
      <c r="G15" s="39">
        <v>22.799800000000001</v>
      </c>
      <c r="H15" s="39">
        <v>22.883500000000002</v>
      </c>
      <c r="I15" s="39">
        <v>32.695</v>
      </c>
      <c r="J15" s="39">
        <v>35.651899999999998</v>
      </c>
      <c r="K15" s="39">
        <v>21.331800000000001</v>
      </c>
      <c r="L15" s="39">
        <v>17.3262</v>
      </c>
      <c r="M15" s="39">
        <v>22.828399999999998</v>
      </c>
      <c r="N15" s="39">
        <v>23.264600000000002</v>
      </c>
      <c r="O15" s="39">
        <v>16.1999</v>
      </c>
      <c r="P15" s="39">
        <v>20.128799999999998</v>
      </c>
      <c r="Q15" s="39">
        <v>12.177300000000001</v>
      </c>
      <c r="R15" s="39">
        <v>7.7499000000000002</v>
      </c>
      <c r="S15" s="39">
        <v>13.482100000000001</v>
      </c>
      <c r="T15" s="39">
        <v>11.7408</v>
      </c>
      <c r="U15" s="39">
        <v>17.9316</v>
      </c>
      <c r="V15" s="39">
        <v>0</v>
      </c>
      <c r="W15" s="39">
        <v>17.9316</v>
      </c>
      <c r="X15" s="39">
        <v>0</v>
      </c>
      <c r="Y15" s="39">
        <v>22.609000000000002</v>
      </c>
      <c r="Z15" s="39">
        <v>15.9977</v>
      </c>
      <c r="AA15" s="39">
        <v>17.991099999999999</v>
      </c>
      <c r="AB15" s="39">
        <v>0</v>
      </c>
      <c r="AC15" s="39">
        <v>17.991099999999999</v>
      </c>
      <c r="AD15" s="39">
        <v>0</v>
      </c>
      <c r="AE15" s="39">
        <v>22.609000000000002</v>
      </c>
      <c r="AF15" s="39">
        <v>16.048300000000001</v>
      </c>
      <c r="AG15" s="39">
        <v>13.137</v>
      </c>
      <c r="AH15" s="39">
        <v>0</v>
      </c>
      <c r="AI15" s="39">
        <v>13.137</v>
      </c>
      <c r="AJ15" s="39">
        <v>0</v>
      </c>
      <c r="AK15" s="39">
        <v>0</v>
      </c>
      <c r="AL15" s="39">
        <v>13.137</v>
      </c>
      <c r="AM15" s="39">
        <v>20.2331</v>
      </c>
    </row>
    <row r="16" spans="1:39" hidden="1" outlineLevel="1">
      <c r="A16" s="9">
        <v>40695</v>
      </c>
      <c r="B16" s="39">
        <v>31.685500000000001</v>
      </c>
      <c r="C16" s="39">
        <v>32.750399999999999</v>
      </c>
      <c r="D16" s="39">
        <v>35.635300000000001</v>
      </c>
      <c r="E16" s="39">
        <v>22.132400000000001</v>
      </c>
      <c r="F16" s="39">
        <v>18.886199999999999</v>
      </c>
      <c r="G16" s="39">
        <v>23.199400000000001</v>
      </c>
      <c r="H16" s="39">
        <v>23.9133</v>
      </c>
      <c r="I16" s="39">
        <v>32.7864</v>
      </c>
      <c r="J16" s="39">
        <v>35.661000000000001</v>
      </c>
      <c r="K16" s="39">
        <v>22.1753</v>
      </c>
      <c r="L16" s="39">
        <v>18.886199999999999</v>
      </c>
      <c r="M16" s="39">
        <v>23.210100000000001</v>
      </c>
      <c r="N16" s="39">
        <v>24.235099999999999</v>
      </c>
      <c r="O16" s="39">
        <v>16.955100000000002</v>
      </c>
      <c r="P16" s="39">
        <v>20.064299999999999</v>
      </c>
      <c r="Q16" s="39">
        <v>12.859</v>
      </c>
      <c r="R16" s="39" t="s">
        <v>268</v>
      </c>
      <c r="S16" s="39">
        <v>10.700699999999999</v>
      </c>
      <c r="T16" s="39">
        <v>13.123100000000001</v>
      </c>
      <c r="U16" s="39">
        <v>16.7026</v>
      </c>
      <c r="V16" s="39">
        <v>0</v>
      </c>
      <c r="W16" s="39">
        <v>16.7026</v>
      </c>
      <c r="X16" s="39">
        <v>0</v>
      </c>
      <c r="Y16" s="39">
        <v>20.775099999999998</v>
      </c>
      <c r="Z16" s="39">
        <v>15.9976</v>
      </c>
      <c r="AA16" s="39">
        <v>16.7439</v>
      </c>
      <c r="AB16" s="39">
        <v>0</v>
      </c>
      <c r="AC16" s="39">
        <v>16.7439</v>
      </c>
      <c r="AD16" s="39">
        <v>0</v>
      </c>
      <c r="AE16" s="39">
        <v>20.775099999999998</v>
      </c>
      <c r="AF16" s="39">
        <v>16.0367</v>
      </c>
      <c r="AG16" s="39">
        <v>13.068199999999999</v>
      </c>
      <c r="AH16" s="39">
        <v>0</v>
      </c>
      <c r="AI16" s="39">
        <v>13.068199999999999</v>
      </c>
      <c r="AJ16" s="39" t="s">
        <v>268</v>
      </c>
      <c r="AK16" s="39">
        <v>0</v>
      </c>
      <c r="AL16" s="39">
        <v>13.068199999999999</v>
      </c>
      <c r="AM16" s="39">
        <v>21.0562</v>
      </c>
    </row>
    <row r="17" spans="1:39" hidden="1" outlineLevel="1">
      <c r="A17" s="9">
        <v>40725</v>
      </c>
      <c r="B17" s="39">
        <v>29.494599999999998</v>
      </c>
      <c r="C17" s="39">
        <v>31.343800000000002</v>
      </c>
      <c r="D17" s="39">
        <v>35.344499999999996</v>
      </c>
      <c r="E17" s="39">
        <v>22.558599999999998</v>
      </c>
      <c r="F17" s="39">
        <v>21.545300000000001</v>
      </c>
      <c r="G17" s="39">
        <v>23.101400000000002</v>
      </c>
      <c r="H17" s="39">
        <v>21.659600000000001</v>
      </c>
      <c r="I17" s="39">
        <v>31.359200000000001</v>
      </c>
      <c r="J17" s="39">
        <v>35.357799999999997</v>
      </c>
      <c r="K17" s="39">
        <v>22.572800000000001</v>
      </c>
      <c r="L17" s="39">
        <v>21.545300000000001</v>
      </c>
      <c r="M17" s="39">
        <v>23.113199999999999</v>
      </c>
      <c r="N17" s="39">
        <v>21.6981</v>
      </c>
      <c r="O17" s="39">
        <v>17.134699999999999</v>
      </c>
      <c r="P17" s="39">
        <v>20.228999999999999</v>
      </c>
      <c r="Q17" s="39">
        <v>13.193300000000001</v>
      </c>
      <c r="R17" s="39" t="s">
        <v>268</v>
      </c>
      <c r="S17" s="39">
        <v>13.844200000000001</v>
      </c>
      <c r="T17" s="39">
        <v>12.4445</v>
      </c>
      <c r="U17" s="39">
        <v>12.592700000000001</v>
      </c>
      <c r="V17" s="39">
        <v>0</v>
      </c>
      <c r="W17" s="39">
        <v>12.592700000000001</v>
      </c>
      <c r="X17" s="39">
        <v>0</v>
      </c>
      <c r="Y17" s="39">
        <v>0</v>
      </c>
      <c r="Z17" s="39">
        <v>12.592700000000001</v>
      </c>
      <c r="AA17" s="39">
        <v>14.87</v>
      </c>
      <c r="AB17" s="39">
        <v>0</v>
      </c>
      <c r="AC17" s="39">
        <v>14.87</v>
      </c>
      <c r="AD17" s="39">
        <v>0</v>
      </c>
      <c r="AE17" s="39">
        <v>0</v>
      </c>
      <c r="AF17" s="39">
        <v>14.87</v>
      </c>
      <c r="AG17" s="39">
        <v>0.82989999999999997</v>
      </c>
      <c r="AH17" s="39">
        <v>0</v>
      </c>
      <c r="AI17" s="39">
        <v>0.82989999999999997</v>
      </c>
      <c r="AJ17" s="39" t="s">
        <v>268</v>
      </c>
      <c r="AK17" s="39">
        <v>0</v>
      </c>
      <c r="AL17" s="39">
        <v>0.82989999999999997</v>
      </c>
      <c r="AM17" s="39">
        <v>20.4254</v>
      </c>
    </row>
    <row r="18" spans="1:39" hidden="1" outlineLevel="1">
      <c r="A18" s="9">
        <v>40756</v>
      </c>
      <c r="B18" s="39">
        <v>26.741499999999998</v>
      </c>
      <c r="C18" s="39">
        <v>28.835599999999999</v>
      </c>
      <c r="D18" s="39">
        <v>35.017400000000002</v>
      </c>
      <c r="E18" s="39">
        <v>21.934000000000001</v>
      </c>
      <c r="F18" s="39">
        <v>19.1065</v>
      </c>
      <c r="G18" s="39">
        <v>23.7791</v>
      </c>
      <c r="H18" s="39">
        <v>18.933</v>
      </c>
      <c r="I18" s="39">
        <v>28.910900000000002</v>
      </c>
      <c r="J18" s="39">
        <v>35.014699999999998</v>
      </c>
      <c r="K18" s="39">
        <v>22.031199999999998</v>
      </c>
      <c r="L18" s="39">
        <v>19.1065</v>
      </c>
      <c r="M18" s="39">
        <v>23.794899999999998</v>
      </c>
      <c r="N18" s="39">
        <v>19.305</v>
      </c>
      <c r="O18" s="39">
        <v>13.6454</v>
      </c>
      <c r="P18" s="39">
        <v>40.957099999999997</v>
      </c>
      <c r="Q18" s="39">
        <v>12.249700000000001</v>
      </c>
      <c r="R18" s="39" t="s">
        <v>268</v>
      </c>
      <c r="S18" s="39">
        <v>12.125</v>
      </c>
      <c r="T18" s="39">
        <v>12.261100000000001</v>
      </c>
      <c r="U18" s="39">
        <v>14.9618</v>
      </c>
      <c r="V18" s="39">
        <v>0</v>
      </c>
      <c r="W18" s="39">
        <v>14.9618</v>
      </c>
      <c r="X18" s="39">
        <v>0</v>
      </c>
      <c r="Y18" s="39">
        <v>15.5</v>
      </c>
      <c r="Z18" s="39">
        <v>14.954800000000001</v>
      </c>
      <c r="AA18" s="39">
        <v>15.4405</v>
      </c>
      <c r="AB18" s="39">
        <v>0</v>
      </c>
      <c r="AC18" s="39">
        <v>15.4405</v>
      </c>
      <c r="AD18" s="39">
        <v>0</v>
      </c>
      <c r="AE18" s="39">
        <v>15.5</v>
      </c>
      <c r="AF18" s="39">
        <v>15.4397</v>
      </c>
      <c r="AG18" s="39">
        <v>3.7711999999999999</v>
      </c>
      <c r="AH18" s="39">
        <v>0</v>
      </c>
      <c r="AI18" s="39">
        <v>3.7711999999999999</v>
      </c>
      <c r="AJ18" s="39" t="s">
        <v>268</v>
      </c>
      <c r="AK18" s="39">
        <v>0</v>
      </c>
      <c r="AL18" s="39">
        <v>3.7711999999999999</v>
      </c>
      <c r="AM18" s="39">
        <v>19.8828</v>
      </c>
    </row>
    <row r="19" spans="1:39" hidden="1" outlineLevel="1">
      <c r="A19" s="9">
        <v>40787</v>
      </c>
      <c r="B19" s="39">
        <v>26.7225</v>
      </c>
      <c r="C19" s="39">
        <v>28.714600000000001</v>
      </c>
      <c r="D19" s="39">
        <v>34.617600000000003</v>
      </c>
      <c r="E19" s="39">
        <v>24.142499999999998</v>
      </c>
      <c r="F19" s="39">
        <v>19.3033</v>
      </c>
      <c r="G19" s="39">
        <v>27.336400000000001</v>
      </c>
      <c r="H19" s="39">
        <v>20.102799999999998</v>
      </c>
      <c r="I19" s="39">
        <v>29.3279</v>
      </c>
      <c r="J19" s="39">
        <v>34.619500000000002</v>
      </c>
      <c r="K19" s="39">
        <v>24.961300000000001</v>
      </c>
      <c r="L19" s="39">
        <v>19.3033</v>
      </c>
      <c r="M19" s="39">
        <v>28.1191</v>
      </c>
      <c r="N19" s="39">
        <v>21.593499999999999</v>
      </c>
      <c r="O19" s="39">
        <v>11.6768</v>
      </c>
      <c r="P19" s="39">
        <v>22.611699999999999</v>
      </c>
      <c r="Q19" s="39">
        <v>11.6548</v>
      </c>
      <c r="R19" s="39">
        <v>0</v>
      </c>
      <c r="S19" s="39">
        <v>12.030099999999999</v>
      </c>
      <c r="T19" s="39">
        <v>11.337400000000001</v>
      </c>
      <c r="U19" s="39">
        <v>16.340399999999999</v>
      </c>
      <c r="V19" s="39">
        <v>0</v>
      </c>
      <c r="W19" s="39">
        <v>16.340399999999999</v>
      </c>
      <c r="X19" s="39">
        <v>0</v>
      </c>
      <c r="Y19" s="39">
        <v>16.963799999999999</v>
      </c>
      <c r="Z19" s="39">
        <v>16.302399999999999</v>
      </c>
      <c r="AA19" s="39">
        <v>16.365200000000002</v>
      </c>
      <c r="AB19" s="39">
        <v>0</v>
      </c>
      <c r="AC19" s="39">
        <v>16.365200000000002</v>
      </c>
      <c r="AD19" s="39">
        <v>0</v>
      </c>
      <c r="AE19" s="39">
        <v>16.963799999999999</v>
      </c>
      <c r="AF19" s="39">
        <v>16.328399999999998</v>
      </c>
      <c r="AG19" s="39">
        <v>13.5633</v>
      </c>
      <c r="AH19" s="39">
        <v>0</v>
      </c>
      <c r="AI19" s="39">
        <v>13.5633</v>
      </c>
      <c r="AJ19" s="39">
        <v>0</v>
      </c>
      <c r="AK19" s="39">
        <v>0</v>
      </c>
      <c r="AL19" s="39">
        <v>13.5633</v>
      </c>
      <c r="AM19" s="39">
        <v>20.607600000000001</v>
      </c>
    </row>
    <row r="20" spans="1:39" hidden="1" outlineLevel="1">
      <c r="A20" s="9">
        <v>40817</v>
      </c>
      <c r="B20" s="39">
        <v>27.679600000000001</v>
      </c>
      <c r="C20" s="39">
        <v>30.857700000000001</v>
      </c>
      <c r="D20" s="39">
        <v>34.681899999999999</v>
      </c>
      <c r="E20" s="39">
        <v>25.825099999999999</v>
      </c>
      <c r="F20" s="39">
        <v>25.443000000000001</v>
      </c>
      <c r="G20" s="39">
        <v>26.553000000000001</v>
      </c>
      <c r="H20" s="39">
        <v>24.049499999999998</v>
      </c>
      <c r="I20" s="39">
        <v>30.866299999999999</v>
      </c>
      <c r="J20" s="39">
        <v>34.683300000000003</v>
      </c>
      <c r="K20" s="39">
        <v>25.839099999999998</v>
      </c>
      <c r="L20" s="39">
        <v>25.443000000000001</v>
      </c>
      <c r="M20" s="39">
        <v>26.558199999999999</v>
      </c>
      <c r="N20" s="39">
        <v>24.090399999999999</v>
      </c>
      <c r="O20" s="39">
        <v>14.7096</v>
      </c>
      <c r="P20" s="39">
        <v>26.742999999999999</v>
      </c>
      <c r="Q20" s="39">
        <v>12.0261</v>
      </c>
      <c r="R20" s="39" t="s">
        <v>268</v>
      </c>
      <c r="S20" s="39">
        <v>12.306100000000001</v>
      </c>
      <c r="T20" s="39">
        <v>11.942500000000001</v>
      </c>
      <c r="U20" s="39">
        <v>16.796700000000001</v>
      </c>
      <c r="V20" s="39">
        <v>0</v>
      </c>
      <c r="W20" s="39">
        <v>16.796700000000001</v>
      </c>
      <c r="X20" s="39">
        <v>0</v>
      </c>
      <c r="Y20" s="39">
        <v>0</v>
      </c>
      <c r="Z20" s="39">
        <v>16.796700000000001</v>
      </c>
      <c r="AA20" s="39">
        <v>17.3809</v>
      </c>
      <c r="AB20" s="39">
        <v>0</v>
      </c>
      <c r="AC20" s="39">
        <v>17.3809</v>
      </c>
      <c r="AD20" s="39">
        <v>0</v>
      </c>
      <c r="AE20" s="39">
        <v>0</v>
      </c>
      <c r="AF20" s="39">
        <v>17.3809</v>
      </c>
      <c r="AG20" s="39">
        <v>11.3028</v>
      </c>
      <c r="AH20" s="39">
        <v>0</v>
      </c>
      <c r="AI20" s="39">
        <v>11.3028</v>
      </c>
      <c r="AJ20" s="39" t="s">
        <v>268</v>
      </c>
      <c r="AK20" s="39">
        <v>0</v>
      </c>
      <c r="AL20" s="39">
        <v>11.3028</v>
      </c>
      <c r="AM20" s="39">
        <v>20.789300000000001</v>
      </c>
    </row>
    <row r="21" spans="1:39" hidden="1" outlineLevel="1">
      <c r="A21" s="9">
        <v>40848</v>
      </c>
      <c r="B21" s="39">
        <v>26.392199999999999</v>
      </c>
      <c r="C21" s="39">
        <v>28.4664</v>
      </c>
      <c r="D21" s="39">
        <v>34.603200000000001</v>
      </c>
      <c r="E21" s="39">
        <v>21.906700000000001</v>
      </c>
      <c r="F21" s="39">
        <v>21.899000000000001</v>
      </c>
      <c r="G21" s="39">
        <v>23.634699999999999</v>
      </c>
      <c r="H21" s="39">
        <v>17.558399999999999</v>
      </c>
      <c r="I21" s="39">
        <v>28.419599999999999</v>
      </c>
      <c r="J21" s="39">
        <v>34.561</v>
      </c>
      <c r="K21" s="39">
        <v>21.916699999999999</v>
      </c>
      <c r="L21" s="39">
        <v>21.899000000000001</v>
      </c>
      <c r="M21" s="39">
        <v>23.6388</v>
      </c>
      <c r="N21" s="39">
        <v>17.568100000000001</v>
      </c>
      <c r="O21" s="39">
        <v>35.780700000000003</v>
      </c>
      <c r="P21" s="39">
        <v>38.435200000000002</v>
      </c>
      <c r="Q21" s="39">
        <v>15.355600000000001</v>
      </c>
      <c r="R21" s="39" t="s">
        <v>268</v>
      </c>
      <c r="S21" s="39">
        <v>12</v>
      </c>
      <c r="T21" s="39">
        <v>15.870100000000001</v>
      </c>
      <c r="U21" s="39">
        <v>16.5139</v>
      </c>
      <c r="V21" s="39">
        <v>0</v>
      </c>
      <c r="W21" s="39">
        <v>16.5139</v>
      </c>
      <c r="X21" s="39">
        <v>0</v>
      </c>
      <c r="Y21" s="39">
        <v>16.8797</v>
      </c>
      <c r="Z21" s="39">
        <v>16.383600000000001</v>
      </c>
      <c r="AA21" s="39">
        <v>16.5185</v>
      </c>
      <c r="AB21" s="39">
        <v>0</v>
      </c>
      <c r="AC21" s="39">
        <v>16.5185</v>
      </c>
      <c r="AD21" s="39">
        <v>0</v>
      </c>
      <c r="AE21" s="39">
        <v>16.8797</v>
      </c>
      <c r="AF21" s="39">
        <v>16.389800000000001</v>
      </c>
      <c r="AG21" s="39">
        <v>11.998200000000001</v>
      </c>
      <c r="AH21" s="39">
        <v>0</v>
      </c>
      <c r="AI21" s="39">
        <v>11.998200000000001</v>
      </c>
      <c r="AJ21" s="39" t="s">
        <v>268</v>
      </c>
      <c r="AK21" s="39">
        <v>0</v>
      </c>
      <c r="AL21" s="39">
        <v>11.998200000000001</v>
      </c>
      <c r="AM21" s="39">
        <v>21.202500000000001</v>
      </c>
    </row>
    <row r="22" spans="1:39" hidden="1" outlineLevel="1">
      <c r="A22" s="9">
        <v>40878</v>
      </c>
      <c r="B22" s="39">
        <v>27.087299999999999</v>
      </c>
      <c r="C22" s="39">
        <v>28.838100000000001</v>
      </c>
      <c r="D22" s="39">
        <v>34.785800000000002</v>
      </c>
      <c r="E22" s="39">
        <v>22.2852</v>
      </c>
      <c r="F22" s="39">
        <v>20.832000000000001</v>
      </c>
      <c r="G22" s="39">
        <v>25.482199999999999</v>
      </c>
      <c r="H22" s="39">
        <v>17.3673</v>
      </c>
      <c r="I22" s="39">
        <v>28.990200000000002</v>
      </c>
      <c r="J22" s="39">
        <v>34.764899999999997</v>
      </c>
      <c r="K22" s="39">
        <v>22.517299999999999</v>
      </c>
      <c r="L22" s="39">
        <v>20.832000000000001</v>
      </c>
      <c r="M22" s="39">
        <v>25.484300000000001</v>
      </c>
      <c r="N22" s="39">
        <v>18.0334</v>
      </c>
      <c r="O22" s="39">
        <v>17.291899999999998</v>
      </c>
      <c r="P22" s="39">
        <v>39.023600000000002</v>
      </c>
      <c r="Q22" s="39">
        <v>11.9267</v>
      </c>
      <c r="R22" s="39">
        <v>0</v>
      </c>
      <c r="S22" s="39">
        <v>13.814399999999999</v>
      </c>
      <c r="T22" s="39">
        <v>11.919600000000001</v>
      </c>
      <c r="U22" s="39">
        <v>16.529499999999999</v>
      </c>
      <c r="V22" s="39">
        <v>0</v>
      </c>
      <c r="W22" s="39">
        <v>16.529499999999999</v>
      </c>
      <c r="X22" s="39">
        <v>0</v>
      </c>
      <c r="Y22" s="39">
        <v>17.0701</v>
      </c>
      <c r="Z22" s="39">
        <v>16.4467</v>
      </c>
      <c r="AA22" s="39">
        <v>16.540900000000001</v>
      </c>
      <c r="AB22" s="39">
        <v>0</v>
      </c>
      <c r="AC22" s="39">
        <v>16.540900000000001</v>
      </c>
      <c r="AD22" s="39">
        <v>0</v>
      </c>
      <c r="AE22" s="39">
        <v>17.0701</v>
      </c>
      <c r="AF22" s="39">
        <v>16.459599999999998</v>
      </c>
      <c r="AG22" s="39">
        <v>11.9848</v>
      </c>
      <c r="AH22" s="39">
        <v>0</v>
      </c>
      <c r="AI22" s="39">
        <v>11.9848</v>
      </c>
      <c r="AJ22" s="39">
        <v>0</v>
      </c>
      <c r="AK22" s="39">
        <v>0</v>
      </c>
      <c r="AL22" s="39">
        <v>11.9848</v>
      </c>
      <c r="AM22" s="39">
        <v>22.239599999999999</v>
      </c>
    </row>
    <row r="23" spans="1:39" hidden="1" outlineLevel="1">
      <c r="A23" s="9">
        <v>40909</v>
      </c>
      <c r="B23" s="39">
        <v>29.294699999999999</v>
      </c>
      <c r="C23" s="39">
        <v>31.3718</v>
      </c>
      <c r="D23" s="39">
        <v>34.619100000000003</v>
      </c>
      <c r="E23" s="39">
        <v>25.046500000000002</v>
      </c>
      <c r="F23" s="39">
        <v>23.042400000000001</v>
      </c>
      <c r="G23" s="39">
        <v>28.9284</v>
      </c>
      <c r="H23" s="39">
        <v>17.674299999999999</v>
      </c>
      <c r="I23" s="39">
        <v>31.614999999999998</v>
      </c>
      <c r="J23" s="39">
        <v>34.801900000000003</v>
      </c>
      <c r="K23" s="39">
        <v>25.393799999999999</v>
      </c>
      <c r="L23" s="39">
        <v>23.042400000000001</v>
      </c>
      <c r="M23" s="39">
        <v>28.9697</v>
      </c>
      <c r="N23" s="39">
        <v>19.1616</v>
      </c>
      <c r="O23" s="39">
        <v>13.0733</v>
      </c>
      <c r="P23" s="39">
        <v>20.052</v>
      </c>
      <c r="Q23" s="39">
        <v>1.4605999999999999</v>
      </c>
      <c r="R23" s="39" t="s">
        <v>268</v>
      </c>
      <c r="S23" s="39">
        <v>10.792199999999999</v>
      </c>
      <c r="T23" s="39">
        <v>0.67969999999999997</v>
      </c>
      <c r="U23" s="39">
        <v>12.7925</v>
      </c>
      <c r="V23" s="39">
        <v>0</v>
      </c>
      <c r="W23" s="39">
        <v>12.7925</v>
      </c>
      <c r="X23" s="39">
        <v>0</v>
      </c>
      <c r="Y23" s="39">
        <v>0</v>
      </c>
      <c r="Z23" s="39">
        <v>12.7925</v>
      </c>
      <c r="AA23" s="39">
        <v>12.789</v>
      </c>
      <c r="AB23" s="39">
        <v>0</v>
      </c>
      <c r="AC23" s="39">
        <v>12.789</v>
      </c>
      <c r="AD23" s="39">
        <v>0</v>
      </c>
      <c r="AE23" s="39">
        <v>0</v>
      </c>
      <c r="AF23" s="39">
        <v>12.789</v>
      </c>
      <c r="AG23" s="39">
        <v>13.7332</v>
      </c>
      <c r="AH23" s="39">
        <v>0</v>
      </c>
      <c r="AI23" s="39">
        <v>13.7332</v>
      </c>
      <c r="AJ23" s="39" t="s">
        <v>268</v>
      </c>
      <c r="AK23" s="39">
        <v>0</v>
      </c>
      <c r="AL23" s="39">
        <v>13.7332</v>
      </c>
      <c r="AM23" s="39">
        <v>22.243600000000001</v>
      </c>
    </row>
    <row r="24" spans="1:39" hidden="1" outlineLevel="1">
      <c r="A24" s="9">
        <v>40940</v>
      </c>
      <c r="B24" s="39">
        <v>27.038499999999999</v>
      </c>
      <c r="C24" s="39">
        <v>29.4068</v>
      </c>
      <c r="D24" s="39">
        <v>32.290500000000002</v>
      </c>
      <c r="E24" s="39">
        <v>27.5837</v>
      </c>
      <c r="F24" s="39">
        <v>24.4222</v>
      </c>
      <c r="G24" s="39">
        <v>29.436199999999999</v>
      </c>
      <c r="H24" s="39">
        <v>26.572399999999998</v>
      </c>
      <c r="I24" s="39">
        <v>29.468399999999999</v>
      </c>
      <c r="J24" s="39">
        <v>32.412100000000002</v>
      </c>
      <c r="K24" s="39">
        <v>27.620799999999999</v>
      </c>
      <c r="L24" s="39">
        <v>24.4222</v>
      </c>
      <c r="M24" s="39">
        <v>29.4635</v>
      </c>
      <c r="N24" s="39">
        <v>26.698399999999999</v>
      </c>
      <c r="O24" s="39">
        <v>18.276299999999999</v>
      </c>
      <c r="P24" s="39">
        <v>20.133500000000002</v>
      </c>
      <c r="Q24" s="39">
        <v>14.013400000000001</v>
      </c>
      <c r="R24" s="39" t="s">
        <v>268</v>
      </c>
      <c r="S24" s="39">
        <v>10.56</v>
      </c>
      <c r="T24" s="39">
        <v>15.4626</v>
      </c>
      <c r="U24" s="39">
        <v>16.153199999999998</v>
      </c>
      <c r="V24" s="39">
        <v>0</v>
      </c>
      <c r="W24" s="39">
        <v>16.153199999999998</v>
      </c>
      <c r="X24" s="39">
        <v>0</v>
      </c>
      <c r="Y24" s="39">
        <v>0</v>
      </c>
      <c r="Z24" s="39">
        <v>16.153199999999998</v>
      </c>
      <c r="AA24" s="39">
        <v>16.163900000000002</v>
      </c>
      <c r="AB24" s="39">
        <v>0</v>
      </c>
      <c r="AC24" s="39">
        <v>16.163900000000002</v>
      </c>
      <c r="AD24" s="39">
        <v>0</v>
      </c>
      <c r="AE24" s="39">
        <v>0</v>
      </c>
      <c r="AF24" s="39">
        <v>16.163900000000002</v>
      </c>
      <c r="AG24" s="39">
        <v>13.5223</v>
      </c>
      <c r="AH24" s="39">
        <v>0</v>
      </c>
      <c r="AI24" s="39">
        <v>13.5223</v>
      </c>
      <c r="AJ24" s="39" t="s">
        <v>268</v>
      </c>
      <c r="AK24" s="39">
        <v>0</v>
      </c>
      <c r="AL24" s="39">
        <v>13.5223</v>
      </c>
      <c r="AM24" s="39">
        <v>22.267800000000001</v>
      </c>
    </row>
    <row r="25" spans="1:39" hidden="1" outlineLevel="1">
      <c r="A25" s="9">
        <v>40969</v>
      </c>
      <c r="B25" s="39">
        <v>26.2332</v>
      </c>
      <c r="C25" s="39">
        <v>27.889700000000001</v>
      </c>
      <c r="D25" s="39">
        <v>33.115099999999998</v>
      </c>
      <c r="E25" s="39">
        <v>24.263200000000001</v>
      </c>
      <c r="F25" s="39">
        <v>21.036100000000001</v>
      </c>
      <c r="G25" s="39">
        <v>27.066700000000001</v>
      </c>
      <c r="H25" s="39">
        <v>22.188400000000001</v>
      </c>
      <c r="I25" s="39">
        <v>28.0549</v>
      </c>
      <c r="J25" s="39">
        <v>33.277999999999999</v>
      </c>
      <c r="K25" s="39">
        <v>24.438700000000001</v>
      </c>
      <c r="L25" s="39">
        <v>21.036100000000001</v>
      </c>
      <c r="M25" s="39">
        <v>27.0885</v>
      </c>
      <c r="N25" s="39">
        <v>23.249500000000001</v>
      </c>
      <c r="O25" s="39">
        <v>9.1572999999999993</v>
      </c>
      <c r="P25" s="39">
        <v>17.244299999999999</v>
      </c>
      <c r="Q25" s="39">
        <v>1.8043</v>
      </c>
      <c r="R25" s="39" t="s">
        <v>268</v>
      </c>
      <c r="S25" s="39">
        <v>10.693199999999999</v>
      </c>
      <c r="T25" s="39">
        <v>0.96199999999999997</v>
      </c>
      <c r="U25" s="39">
        <v>19.8385</v>
      </c>
      <c r="V25" s="39">
        <v>0</v>
      </c>
      <c r="W25" s="39">
        <v>19.8385</v>
      </c>
      <c r="X25" s="39">
        <v>0</v>
      </c>
      <c r="Y25" s="39">
        <v>18.5</v>
      </c>
      <c r="Z25" s="39">
        <v>19.859400000000001</v>
      </c>
      <c r="AA25" s="39">
        <v>19.938600000000001</v>
      </c>
      <c r="AB25" s="39">
        <v>0</v>
      </c>
      <c r="AC25" s="39">
        <v>19.938600000000001</v>
      </c>
      <c r="AD25" s="39">
        <v>0</v>
      </c>
      <c r="AE25" s="39">
        <v>18.5</v>
      </c>
      <c r="AF25" s="39">
        <v>19.961300000000001</v>
      </c>
      <c r="AG25" s="39">
        <v>12.3589</v>
      </c>
      <c r="AH25" s="39">
        <v>0</v>
      </c>
      <c r="AI25" s="39">
        <v>12.3589</v>
      </c>
      <c r="AJ25" s="39" t="s">
        <v>268</v>
      </c>
      <c r="AK25" s="39">
        <v>0</v>
      </c>
      <c r="AL25" s="39">
        <v>12.3589</v>
      </c>
      <c r="AM25" s="39">
        <v>22.086600000000001</v>
      </c>
    </row>
    <row r="26" spans="1:39" hidden="1" outlineLevel="1">
      <c r="A26" s="9">
        <v>41000</v>
      </c>
      <c r="B26" s="39">
        <v>26.425899999999999</v>
      </c>
      <c r="C26" s="39">
        <v>29.0154</v>
      </c>
      <c r="D26" s="39">
        <v>33.339199999999998</v>
      </c>
      <c r="E26" s="39">
        <v>25.257400000000001</v>
      </c>
      <c r="F26" s="39">
        <v>22.807700000000001</v>
      </c>
      <c r="G26" s="39">
        <v>27.437799999999999</v>
      </c>
      <c r="H26" s="39">
        <v>22.434200000000001</v>
      </c>
      <c r="I26" s="39">
        <v>29.113900000000001</v>
      </c>
      <c r="J26" s="39">
        <v>33.552399999999999</v>
      </c>
      <c r="K26" s="39">
        <v>25.303699999999999</v>
      </c>
      <c r="L26" s="39">
        <v>22.807700000000001</v>
      </c>
      <c r="M26" s="39">
        <v>27.441199999999998</v>
      </c>
      <c r="N26" s="39">
        <v>22.620899999999999</v>
      </c>
      <c r="O26" s="39">
        <v>18.4359</v>
      </c>
      <c r="P26" s="39">
        <v>20.0352</v>
      </c>
      <c r="Q26" s="39">
        <v>12.2576</v>
      </c>
      <c r="R26" s="39" t="s">
        <v>268</v>
      </c>
      <c r="S26" s="39">
        <v>11.5436</v>
      </c>
      <c r="T26" s="39">
        <v>12.281700000000001</v>
      </c>
      <c r="U26" s="39">
        <v>16.317499999999999</v>
      </c>
      <c r="V26" s="39">
        <v>0</v>
      </c>
      <c r="W26" s="39">
        <v>16.317499999999999</v>
      </c>
      <c r="X26" s="39">
        <v>0</v>
      </c>
      <c r="Y26" s="39">
        <v>0</v>
      </c>
      <c r="Z26" s="39">
        <v>16.317499999999999</v>
      </c>
      <c r="AA26" s="39">
        <v>16.3278</v>
      </c>
      <c r="AB26" s="39">
        <v>0</v>
      </c>
      <c r="AC26" s="39">
        <v>16.3278</v>
      </c>
      <c r="AD26" s="39">
        <v>0</v>
      </c>
      <c r="AE26" s="39">
        <v>0</v>
      </c>
      <c r="AF26" s="39">
        <v>16.3278</v>
      </c>
      <c r="AG26" s="39">
        <v>12.1028</v>
      </c>
      <c r="AH26" s="39">
        <v>0</v>
      </c>
      <c r="AI26" s="39">
        <v>12.1028</v>
      </c>
      <c r="AJ26" s="39" t="s">
        <v>268</v>
      </c>
      <c r="AK26" s="39">
        <v>0</v>
      </c>
      <c r="AL26" s="39">
        <v>12.1028</v>
      </c>
      <c r="AM26" s="39">
        <v>21.2819</v>
      </c>
    </row>
    <row r="27" spans="1:39" hidden="1" outlineLevel="1">
      <c r="A27" s="9">
        <v>41030</v>
      </c>
      <c r="B27" s="39">
        <v>27.450099999999999</v>
      </c>
      <c r="C27" s="39">
        <v>29.411899999999999</v>
      </c>
      <c r="D27" s="39">
        <v>33.360399999999998</v>
      </c>
      <c r="E27" s="39">
        <v>25.550899999999999</v>
      </c>
      <c r="F27" s="39">
        <v>22.691600000000001</v>
      </c>
      <c r="G27" s="39">
        <v>27.096</v>
      </c>
      <c r="H27" s="39">
        <v>24.841200000000001</v>
      </c>
      <c r="I27" s="39">
        <v>29.479600000000001</v>
      </c>
      <c r="J27" s="39">
        <v>33.407200000000003</v>
      </c>
      <c r="K27" s="39">
        <v>25.618200000000002</v>
      </c>
      <c r="L27" s="39">
        <v>22.692399999999999</v>
      </c>
      <c r="M27" s="39">
        <v>27.115500000000001</v>
      </c>
      <c r="N27" s="39">
        <v>25.216899999999999</v>
      </c>
      <c r="O27" s="39">
        <v>18.797000000000001</v>
      </c>
      <c r="P27" s="39">
        <v>20.471299999999999</v>
      </c>
      <c r="Q27" s="39">
        <v>18.137699999999999</v>
      </c>
      <c r="R27" s="39">
        <v>7.5</v>
      </c>
      <c r="S27" s="39">
        <v>22.893599999999999</v>
      </c>
      <c r="T27" s="39">
        <v>16.158999999999999</v>
      </c>
      <c r="U27" s="39">
        <v>17.069199999999999</v>
      </c>
      <c r="V27" s="39">
        <v>0</v>
      </c>
      <c r="W27" s="39">
        <v>17.069199999999999</v>
      </c>
      <c r="X27" s="39">
        <v>0</v>
      </c>
      <c r="Y27" s="39">
        <v>19.134499999999999</v>
      </c>
      <c r="Z27" s="39">
        <v>16.981300000000001</v>
      </c>
      <c r="AA27" s="39">
        <v>17.677900000000001</v>
      </c>
      <c r="AB27" s="39">
        <v>0</v>
      </c>
      <c r="AC27" s="39">
        <v>17.677900000000001</v>
      </c>
      <c r="AD27" s="39">
        <v>0</v>
      </c>
      <c r="AE27" s="39">
        <v>19.134499999999999</v>
      </c>
      <c r="AF27" s="39">
        <v>17.6098</v>
      </c>
      <c r="AG27" s="39">
        <v>10.6257</v>
      </c>
      <c r="AH27" s="39">
        <v>0</v>
      </c>
      <c r="AI27" s="39">
        <v>10.6257</v>
      </c>
      <c r="AJ27" s="39">
        <v>0</v>
      </c>
      <c r="AK27" s="39">
        <v>0</v>
      </c>
      <c r="AL27" s="39">
        <v>10.6257</v>
      </c>
      <c r="AM27" s="39">
        <v>22.318899999999999</v>
      </c>
    </row>
    <row r="28" spans="1:39" hidden="1" outlineLevel="1">
      <c r="A28" s="9">
        <v>41061</v>
      </c>
      <c r="B28" s="39">
        <v>26.2254</v>
      </c>
      <c r="C28" s="39">
        <v>27.9877</v>
      </c>
      <c r="D28" s="39">
        <v>33.425600000000003</v>
      </c>
      <c r="E28" s="39">
        <v>24.473500000000001</v>
      </c>
      <c r="F28" s="39">
        <v>21.589500000000001</v>
      </c>
      <c r="G28" s="39">
        <v>26.324400000000001</v>
      </c>
      <c r="H28" s="39">
        <v>24.723299999999998</v>
      </c>
      <c r="I28" s="39">
        <v>28.061900000000001</v>
      </c>
      <c r="J28" s="39">
        <v>33.538499999999999</v>
      </c>
      <c r="K28" s="39">
        <v>24.5167</v>
      </c>
      <c r="L28" s="39">
        <v>21.589500000000001</v>
      </c>
      <c r="M28" s="39">
        <v>26.341999999999999</v>
      </c>
      <c r="N28" s="39">
        <v>24.969799999999999</v>
      </c>
      <c r="O28" s="39">
        <v>17.870200000000001</v>
      </c>
      <c r="P28" s="39">
        <v>15.551600000000001</v>
      </c>
      <c r="Q28" s="39">
        <v>19.058900000000001</v>
      </c>
      <c r="R28" s="39" t="s">
        <v>268</v>
      </c>
      <c r="S28" s="39">
        <v>22.563199999999998</v>
      </c>
      <c r="T28" s="39">
        <v>17.606300000000001</v>
      </c>
      <c r="U28" s="39">
        <v>17.0977</v>
      </c>
      <c r="V28" s="39">
        <v>0</v>
      </c>
      <c r="W28" s="39">
        <v>17.0977</v>
      </c>
      <c r="X28" s="39">
        <v>0</v>
      </c>
      <c r="Y28" s="39">
        <v>0</v>
      </c>
      <c r="Z28" s="39">
        <v>17.0977</v>
      </c>
      <c r="AA28" s="39">
        <v>17.1187</v>
      </c>
      <c r="AB28" s="39">
        <v>0</v>
      </c>
      <c r="AC28" s="39">
        <v>17.1187</v>
      </c>
      <c r="AD28" s="39">
        <v>0</v>
      </c>
      <c r="AE28" s="39">
        <v>0</v>
      </c>
      <c r="AF28" s="39">
        <v>17.1187</v>
      </c>
      <c r="AG28" s="39">
        <v>13.194699999999999</v>
      </c>
      <c r="AH28" s="39">
        <v>0</v>
      </c>
      <c r="AI28" s="39">
        <v>13.194699999999999</v>
      </c>
      <c r="AJ28" s="39" t="s">
        <v>268</v>
      </c>
      <c r="AK28" s="39">
        <v>0</v>
      </c>
      <c r="AL28" s="39">
        <v>13.194699999999999</v>
      </c>
      <c r="AM28" s="39">
        <v>22.033000000000001</v>
      </c>
    </row>
    <row r="29" spans="1:39" hidden="1" outlineLevel="1">
      <c r="A29" s="9">
        <v>41091</v>
      </c>
      <c r="B29" s="39">
        <v>25.0229</v>
      </c>
      <c r="C29" s="39">
        <v>25.9466</v>
      </c>
      <c r="D29" s="39">
        <v>33.520099999999999</v>
      </c>
      <c r="E29" s="39">
        <v>21.6448</v>
      </c>
      <c r="F29" s="39">
        <v>23.980699999999999</v>
      </c>
      <c r="G29" s="39">
        <v>26.429500000000001</v>
      </c>
      <c r="H29" s="39">
        <v>12.9825</v>
      </c>
      <c r="I29" s="39">
        <v>28.604500000000002</v>
      </c>
      <c r="J29" s="39">
        <v>33.560899999999997</v>
      </c>
      <c r="K29" s="39">
        <v>25.317799999999998</v>
      </c>
      <c r="L29" s="39">
        <v>23.980699999999999</v>
      </c>
      <c r="M29" s="39">
        <v>26.443200000000001</v>
      </c>
      <c r="N29" s="39">
        <v>23.944700000000001</v>
      </c>
      <c r="O29" s="39">
        <v>0.3548</v>
      </c>
      <c r="P29" s="39">
        <v>19.242699999999999</v>
      </c>
      <c r="Q29" s="39">
        <v>0.14549999999999999</v>
      </c>
      <c r="R29" s="39" t="s">
        <v>268</v>
      </c>
      <c r="S29" s="39">
        <v>13.290100000000001</v>
      </c>
      <c r="T29" s="39">
        <v>0.1016</v>
      </c>
      <c r="U29" s="39">
        <v>18.0397</v>
      </c>
      <c r="V29" s="39">
        <v>0</v>
      </c>
      <c r="W29" s="39">
        <v>18.0397</v>
      </c>
      <c r="X29" s="39">
        <v>0</v>
      </c>
      <c r="Y29" s="39">
        <v>23.349799999999998</v>
      </c>
      <c r="Z29" s="39">
        <v>17.446400000000001</v>
      </c>
      <c r="AA29" s="39">
        <v>18.059999999999999</v>
      </c>
      <c r="AB29" s="39">
        <v>0</v>
      </c>
      <c r="AC29" s="39">
        <v>18.059999999999999</v>
      </c>
      <c r="AD29" s="39">
        <v>0</v>
      </c>
      <c r="AE29" s="39">
        <v>23.349799999999998</v>
      </c>
      <c r="AF29" s="39">
        <v>17.4664</v>
      </c>
      <c r="AG29" s="39">
        <v>12.9399</v>
      </c>
      <c r="AH29" s="39">
        <v>0</v>
      </c>
      <c r="AI29" s="39">
        <v>12.9399</v>
      </c>
      <c r="AJ29" s="39" t="s">
        <v>268</v>
      </c>
      <c r="AK29" s="39">
        <v>0</v>
      </c>
      <c r="AL29" s="39">
        <v>12.9399</v>
      </c>
      <c r="AM29" s="39">
        <v>22.72</v>
      </c>
    </row>
    <row r="30" spans="1:39" hidden="1" outlineLevel="1">
      <c r="A30" s="9">
        <v>41122</v>
      </c>
      <c r="B30" s="39">
        <v>27.561199999999999</v>
      </c>
      <c r="C30" s="39">
        <v>29.4255</v>
      </c>
      <c r="D30" s="39">
        <v>34.3339</v>
      </c>
      <c r="E30" s="39">
        <v>24.901700000000002</v>
      </c>
      <c r="F30" s="39">
        <v>24.868500000000001</v>
      </c>
      <c r="G30" s="39">
        <v>26.988299999999999</v>
      </c>
      <c r="H30" s="39">
        <v>19.9575</v>
      </c>
      <c r="I30" s="39">
        <v>29.437100000000001</v>
      </c>
      <c r="J30" s="39">
        <v>34.351999999999997</v>
      </c>
      <c r="K30" s="39">
        <v>24.908999999999999</v>
      </c>
      <c r="L30" s="39">
        <v>24.868500000000001</v>
      </c>
      <c r="M30" s="39">
        <v>26.9924</v>
      </c>
      <c r="N30" s="39">
        <v>19.9663</v>
      </c>
      <c r="O30" s="39">
        <v>19.221699999999998</v>
      </c>
      <c r="P30" s="39">
        <v>20.7544</v>
      </c>
      <c r="Q30" s="39">
        <v>17.264299999999999</v>
      </c>
      <c r="R30" s="39" t="s">
        <v>268</v>
      </c>
      <c r="S30" s="39">
        <v>16.653199999999998</v>
      </c>
      <c r="T30" s="39">
        <v>17.429500000000001</v>
      </c>
      <c r="U30" s="39">
        <v>17.796299999999999</v>
      </c>
      <c r="V30" s="39">
        <v>0</v>
      </c>
      <c r="W30" s="39">
        <v>17.796299999999999</v>
      </c>
      <c r="X30" s="39">
        <v>0</v>
      </c>
      <c r="Y30" s="39">
        <v>21.7758</v>
      </c>
      <c r="Z30" s="39">
        <v>17.060300000000002</v>
      </c>
      <c r="AA30" s="39">
        <v>17.8125</v>
      </c>
      <c r="AB30" s="39">
        <v>0</v>
      </c>
      <c r="AC30" s="39">
        <v>17.8125</v>
      </c>
      <c r="AD30" s="39">
        <v>0</v>
      </c>
      <c r="AE30" s="39">
        <v>21.7758</v>
      </c>
      <c r="AF30" s="39">
        <v>17.073399999999999</v>
      </c>
      <c r="AG30" s="39">
        <v>15.472200000000001</v>
      </c>
      <c r="AH30" s="39">
        <v>0</v>
      </c>
      <c r="AI30" s="39">
        <v>15.472200000000001</v>
      </c>
      <c r="AJ30" s="39" t="s">
        <v>268</v>
      </c>
      <c r="AK30" s="39">
        <v>0</v>
      </c>
      <c r="AL30" s="39">
        <v>15.472200000000001</v>
      </c>
      <c r="AM30" s="39">
        <v>22.693000000000001</v>
      </c>
    </row>
    <row r="31" spans="1:39" hidden="1" outlineLevel="1">
      <c r="A31" s="9">
        <v>41153</v>
      </c>
      <c r="B31" s="39">
        <v>26.734999999999999</v>
      </c>
      <c r="C31" s="39">
        <v>28.376999999999999</v>
      </c>
      <c r="D31" s="39">
        <v>33.951099999999997</v>
      </c>
      <c r="E31" s="39">
        <v>24.511399999999998</v>
      </c>
      <c r="F31" s="39">
        <v>22.757400000000001</v>
      </c>
      <c r="G31" s="39">
        <v>27.646699999999999</v>
      </c>
      <c r="H31" s="39">
        <v>18.566299999999998</v>
      </c>
      <c r="I31" s="39">
        <v>28.379799999999999</v>
      </c>
      <c r="J31" s="39">
        <v>33.950000000000003</v>
      </c>
      <c r="K31" s="39">
        <v>24.515599999999999</v>
      </c>
      <c r="L31" s="39">
        <v>22.757400000000001</v>
      </c>
      <c r="M31" s="39">
        <v>27.6496</v>
      </c>
      <c r="N31" s="39">
        <v>18.573</v>
      </c>
      <c r="O31" s="39">
        <v>18.859500000000001</v>
      </c>
      <c r="P31" s="39">
        <v>45.251100000000001</v>
      </c>
      <c r="Q31" s="39">
        <v>14.790900000000001</v>
      </c>
      <c r="R31" s="39" t="s">
        <v>268</v>
      </c>
      <c r="S31" s="39">
        <v>12.1997</v>
      </c>
      <c r="T31" s="39">
        <v>15.498200000000001</v>
      </c>
      <c r="U31" s="39">
        <v>17.917200000000001</v>
      </c>
      <c r="V31" s="39">
        <v>0</v>
      </c>
      <c r="W31" s="39">
        <v>17.917200000000001</v>
      </c>
      <c r="X31" s="39">
        <v>0</v>
      </c>
      <c r="Y31" s="39">
        <v>23.010899999999999</v>
      </c>
      <c r="Z31" s="39">
        <v>17.0578</v>
      </c>
      <c r="AA31" s="39">
        <v>18.573</v>
      </c>
      <c r="AB31" s="39">
        <v>0</v>
      </c>
      <c r="AC31" s="39">
        <v>18.573</v>
      </c>
      <c r="AD31" s="39">
        <v>0</v>
      </c>
      <c r="AE31" s="39">
        <v>23.010899999999999</v>
      </c>
      <c r="AF31" s="39">
        <v>17.765699999999999</v>
      </c>
      <c r="AG31" s="39">
        <v>8.0013000000000005</v>
      </c>
      <c r="AH31" s="39">
        <v>0</v>
      </c>
      <c r="AI31" s="39">
        <v>8.0013000000000005</v>
      </c>
      <c r="AJ31" s="39" t="s">
        <v>268</v>
      </c>
      <c r="AK31" s="39">
        <v>0</v>
      </c>
      <c r="AL31" s="39">
        <v>8.0013000000000005</v>
      </c>
      <c r="AM31" s="39">
        <v>23.499400000000001</v>
      </c>
    </row>
    <row r="32" spans="1:39" hidden="1" outlineLevel="1">
      <c r="A32" s="9">
        <v>41183</v>
      </c>
      <c r="B32" s="39">
        <v>26.953099999999999</v>
      </c>
      <c r="C32" s="39">
        <v>28.569500000000001</v>
      </c>
      <c r="D32" s="39">
        <v>33.918100000000003</v>
      </c>
      <c r="E32" s="39">
        <v>24.6995</v>
      </c>
      <c r="F32" s="39">
        <v>24.564</v>
      </c>
      <c r="G32" s="39">
        <v>27.4682</v>
      </c>
      <c r="H32" s="39">
        <v>17.6312</v>
      </c>
      <c r="I32" s="39">
        <v>28.973700000000001</v>
      </c>
      <c r="J32" s="39">
        <v>33.9178</v>
      </c>
      <c r="K32" s="39">
        <v>25.2315</v>
      </c>
      <c r="L32" s="39">
        <v>24.564</v>
      </c>
      <c r="M32" s="39">
        <v>27.4682</v>
      </c>
      <c r="N32" s="39">
        <v>19.0016</v>
      </c>
      <c r="O32" s="39">
        <v>13.1912</v>
      </c>
      <c r="P32" s="39">
        <v>44.859000000000002</v>
      </c>
      <c r="Q32" s="39">
        <v>13.174200000000001</v>
      </c>
      <c r="R32" s="39" t="s">
        <v>268</v>
      </c>
      <c r="S32" s="39" t="s">
        <v>268</v>
      </c>
      <c r="T32" s="39">
        <v>13.174200000000001</v>
      </c>
      <c r="U32" s="39">
        <v>17.1008</v>
      </c>
      <c r="V32" s="39">
        <v>0</v>
      </c>
      <c r="W32" s="39">
        <v>17.1008</v>
      </c>
      <c r="X32" s="39">
        <v>0</v>
      </c>
      <c r="Y32" s="39">
        <v>19.074999999999999</v>
      </c>
      <c r="Z32" s="39">
        <v>16.992799999999999</v>
      </c>
      <c r="AA32" s="39">
        <v>17.440999999999999</v>
      </c>
      <c r="AB32" s="39">
        <v>0</v>
      </c>
      <c r="AC32" s="39">
        <v>17.440999999999999</v>
      </c>
      <c r="AD32" s="39">
        <v>0</v>
      </c>
      <c r="AE32" s="39">
        <v>19.074999999999999</v>
      </c>
      <c r="AF32" s="39">
        <v>17.339099999999998</v>
      </c>
      <c r="AG32" s="39">
        <v>14.5313</v>
      </c>
      <c r="AH32" s="39">
        <v>0</v>
      </c>
      <c r="AI32" s="39">
        <v>14.5313</v>
      </c>
      <c r="AJ32" s="39" t="s">
        <v>268</v>
      </c>
      <c r="AK32" s="39" t="s">
        <v>268</v>
      </c>
      <c r="AL32" s="39">
        <v>14.5313</v>
      </c>
      <c r="AM32" s="39">
        <v>24.257300000000001</v>
      </c>
    </row>
    <row r="33" spans="1:39" hidden="1" outlineLevel="1">
      <c r="A33" s="9">
        <v>41214</v>
      </c>
      <c r="B33" s="39">
        <v>28.246600000000001</v>
      </c>
      <c r="C33" s="39">
        <v>30.136199999999999</v>
      </c>
      <c r="D33" s="39">
        <v>33.877099999999999</v>
      </c>
      <c r="E33" s="39">
        <v>26.965900000000001</v>
      </c>
      <c r="F33" s="39">
        <v>24.2637</v>
      </c>
      <c r="G33" s="39">
        <v>30.002700000000001</v>
      </c>
      <c r="H33" s="39">
        <v>22.8873</v>
      </c>
      <c r="I33" s="39">
        <v>30.2454</v>
      </c>
      <c r="J33" s="39">
        <v>33.877099999999999</v>
      </c>
      <c r="K33" s="39">
        <v>27.132100000000001</v>
      </c>
      <c r="L33" s="39">
        <v>24.2637</v>
      </c>
      <c r="M33" s="39">
        <v>30.002700000000001</v>
      </c>
      <c r="N33" s="39">
        <v>23.559100000000001</v>
      </c>
      <c r="O33" s="39">
        <v>12.5566</v>
      </c>
      <c r="P33" s="39">
        <v>36.436900000000001</v>
      </c>
      <c r="Q33" s="39">
        <v>12.5504</v>
      </c>
      <c r="R33" s="39" t="s">
        <v>268</v>
      </c>
      <c r="S33" s="39" t="s">
        <v>268</v>
      </c>
      <c r="T33" s="39">
        <v>12.5504</v>
      </c>
      <c r="U33" s="39">
        <v>17.305399999999999</v>
      </c>
      <c r="V33" s="39">
        <v>0</v>
      </c>
      <c r="W33" s="39">
        <v>17.305399999999999</v>
      </c>
      <c r="X33" s="39">
        <v>0</v>
      </c>
      <c r="Y33" s="39">
        <v>17.5</v>
      </c>
      <c r="Z33" s="39">
        <v>17.304200000000002</v>
      </c>
      <c r="AA33" s="39">
        <v>17.305399999999999</v>
      </c>
      <c r="AB33" s="39">
        <v>0</v>
      </c>
      <c r="AC33" s="39">
        <v>17.305399999999999</v>
      </c>
      <c r="AD33" s="39">
        <v>0</v>
      </c>
      <c r="AE33" s="39">
        <v>17.5</v>
      </c>
      <c r="AF33" s="39">
        <v>17.304200000000002</v>
      </c>
      <c r="AG33" s="39">
        <v>0</v>
      </c>
      <c r="AH33" s="39">
        <v>0</v>
      </c>
      <c r="AI33" s="39">
        <v>0</v>
      </c>
      <c r="AJ33" s="39" t="s">
        <v>268</v>
      </c>
      <c r="AK33" s="39" t="s">
        <v>268</v>
      </c>
      <c r="AL33" s="39">
        <v>0</v>
      </c>
      <c r="AM33" s="39">
        <v>24.179400000000001</v>
      </c>
    </row>
    <row r="34" spans="1:39" hidden="1" outlineLevel="1">
      <c r="A34" s="9">
        <v>41244</v>
      </c>
      <c r="B34" s="39">
        <v>28.235800000000001</v>
      </c>
      <c r="C34" s="39">
        <v>29.980799999999999</v>
      </c>
      <c r="D34" s="39">
        <v>33.906300000000002</v>
      </c>
      <c r="E34" s="39">
        <v>26.497699999999998</v>
      </c>
      <c r="F34" s="39">
        <v>23.9194</v>
      </c>
      <c r="G34" s="39">
        <v>28.640499999999999</v>
      </c>
      <c r="H34" s="39">
        <v>22.5717</v>
      </c>
      <c r="I34" s="39">
        <v>29.977699999999999</v>
      </c>
      <c r="J34" s="39">
        <v>33.901000000000003</v>
      </c>
      <c r="K34" s="39">
        <v>26.497699999999998</v>
      </c>
      <c r="L34" s="39">
        <v>23.9194</v>
      </c>
      <c r="M34" s="39">
        <v>28.640499999999999</v>
      </c>
      <c r="N34" s="39">
        <v>22.5715</v>
      </c>
      <c r="O34" s="39">
        <v>49.3626</v>
      </c>
      <c r="P34" s="39">
        <v>49.791200000000003</v>
      </c>
      <c r="Q34" s="39">
        <v>25</v>
      </c>
      <c r="R34" s="39" t="s">
        <v>268</v>
      </c>
      <c r="S34" s="39" t="s">
        <v>268</v>
      </c>
      <c r="T34" s="39">
        <v>25</v>
      </c>
      <c r="U34" s="39">
        <v>16.817599999999999</v>
      </c>
      <c r="V34" s="39">
        <v>0</v>
      </c>
      <c r="W34" s="39">
        <v>16.817599999999999</v>
      </c>
      <c r="X34" s="39">
        <v>0</v>
      </c>
      <c r="Y34" s="39">
        <v>0</v>
      </c>
      <c r="Z34" s="39">
        <v>16.817599999999999</v>
      </c>
      <c r="AA34" s="39">
        <v>16.818100000000001</v>
      </c>
      <c r="AB34" s="39">
        <v>0</v>
      </c>
      <c r="AC34" s="39">
        <v>16.818100000000001</v>
      </c>
      <c r="AD34" s="39">
        <v>0</v>
      </c>
      <c r="AE34" s="39">
        <v>0</v>
      </c>
      <c r="AF34" s="39">
        <v>16.818100000000001</v>
      </c>
      <c r="AG34" s="39">
        <v>12.0001</v>
      </c>
      <c r="AH34" s="39">
        <v>0</v>
      </c>
      <c r="AI34" s="39">
        <v>12.0001</v>
      </c>
      <c r="AJ34" s="39" t="s">
        <v>268</v>
      </c>
      <c r="AK34" s="39" t="s">
        <v>268</v>
      </c>
      <c r="AL34" s="39">
        <v>12.0001</v>
      </c>
      <c r="AM34" s="39">
        <v>24.491</v>
      </c>
    </row>
    <row r="35" spans="1:39" hidden="1" outlineLevel="1">
      <c r="A35" s="9">
        <v>41275</v>
      </c>
      <c r="B35" s="39">
        <v>29.942599999999999</v>
      </c>
      <c r="C35" s="39">
        <v>31.913900000000002</v>
      </c>
      <c r="D35" s="39">
        <v>34.013800000000003</v>
      </c>
      <c r="E35" s="39">
        <v>29.274899999999999</v>
      </c>
      <c r="F35" s="39">
        <v>25.294799999999999</v>
      </c>
      <c r="G35" s="39">
        <v>31.4344</v>
      </c>
      <c r="H35" s="39">
        <v>30.2879</v>
      </c>
      <c r="I35" s="39">
        <v>31.913900000000002</v>
      </c>
      <c r="J35" s="39">
        <v>34.0137</v>
      </c>
      <c r="K35" s="39">
        <v>29.274899999999999</v>
      </c>
      <c r="L35" s="39">
        <v>25.294799999999999</v>
      </c>
      <c r="M35" s="39">
        <v>31.4344</v>
      </c>
      <c r="N35" s="39">
        <v>30.2881</v>
      </c>
      <c r="O35" s="39">
        <v>30.069900000000001</v>
      </c>
      <c r="P35" s="39">
        <v>35.524700000000003</v>
      </c>
      <c r="Q35" s="39">
        <v>25</v>
      </c>
      <c r="R35" s="39" t="s">
        <v>268</v>
      </c>
      <c r="S35" s="39" t="s">
        <v>268</v>
      </c>
      <c r="T35" s="39">
        <v>25</v>
      </c>
      <c r="U35" s="39">
        <v>19.4984</v>
      </c>
      <c r="V35" s="39">
        <v>0</v>
      </c>
      <c r="W35" s="39">
        <v>19.4984</v>
      </c>
      <c r="X35" s="39">
        <v>0</v>
      </c>
      <c r="Y35" s="39">
        <v>0</v>
      </c>
      <c r="Z35" s="39">
        <v>19.4984</v>
      </c>
      <c r="AA35" s="39">
        <v>19.4984</v>
      </c>
      <c r="AB35" s="39">
        <v>0</v>
      </c>
      <c r="AC35" s="39">
        <v>19.4984</v>
      </c>
      <c r="AD35" s="39">
        <v>0</v>
      </c>
      <c r="AE35" s="39">
        <v>0</v>
      </c>
      <c r="AF35" s="39">
        <v>19.4984</v>
      </c>
      <c r="AG35" s="39">
        <v>0</v>
      </c>
      <c r="AH35" s="39">
        <v>0</v>
      </c>
      <c r="AI35" s="39">
        <v>0</v>
      </c>
      <c r="AJ35" s="39" t="s">
        <v>268</v>
      </c>
      <c r="AK35" s="39" t="s">
        <v>268</v>
      </c>
      <c r="AL35" s="39">
        <v>0</v>
      </c>
      <c r="AM35" s="39">
        <v>24.523800000000001</v>
      </c>
    </row>
    <row r="36" spans="1:39" hidden="1" outlineLevel="1">
      <c r="A36" s="9">
        <v>41306</v>
      </c>
      <c r="B36" s="39">
        <v>29.349799999999998</v>
      </c>
      <c r="C36" s="39">
        <v>31.543800000000001</v>
      </c>
      <c r="D36" s="39">
        <v>33.953299999999999</v>
      </c>
      <c r="E36" s="39">
        <v>29.332999999999998</v>
      </c>
      <c r="F36" s="39">
        <v>25.577500000000001</v>
      </c>
      <c r="G36" s="39">
        <v>31.751000000000001</v>
      </c>
      <c r="H36" s="39">
        <v>26.877500000000001</v>
      </c>
      <c r="I36" s="39">
        <v>31.543399999999998</v>
      </c>
      <c r="J36" s="39">
        <v>33.927599999999998</v>
      </c>
      <c r="K36" s="39">
        <v>29.3567</v>
      </c>
      <c r="L36" s="39">
        <v>25.577500000000001</v>
      </c>
      <c r="M36" s="39">
        <v>31.751000000000001</v>
      </c>
      <c r="N36" s="39">
        <v>27.077500000000001</v>
      </c>
      <c r="O36" s="39">
        <v>31.792999999999999</v>
      </c>
      <c r="P36" s="39">
        <v>47.979199999999999</v>
      </c>
      <c r="Q36" s="39">
        <v>12.62</v>
      </c>
      <c r="R36" s="39" t="s">
        <v>268</v>
      </c>
      <c r="S36" s="39">
        <v>0</v>
      </c>
      <c r="T36" s="39">
        <v>12.62</v>
      </c>
      <c r="U36" s="39">
        <v>17.985399999999998</v>
      </c>
      <c r="V36" s="39">
        <v>0</v>
      </c>
      <c r="W36" s="39">
        <v>17.985399999999998</v>
      </c>
      <c r="X36" s="39">
        <v>0</v>
      </c>
      <c r="Y36" s="39">
        <v>0</v>
      </c>
      <c r="Z36" s="39">
        <v>17.985399999999998</v>
      </c>
      <c r="AA36" s="39">
        <v>17.985399999999998</v>
      </c>
      <c r="AB36" s="39">
        <v>0</v>
      </c>
      <c r="AC36" s="39">
        <v>17.985399999999998</v>
      </c>
      <c r="AD36" s="39">
        <v>0</v>
      </c>
      <c r="AE36" s="39">
        <v>0</v>
      </c>
      <c r="AF36" s="39">
        <v>17.985399999999998</v>
      </c>
      <c r="AG36" s="39">
        <v>0</v>
      </c>
      <c r="AH36" s="39">
        <v>0</v>
      </c>
      <c r="AI36" s="39">
        <v>0</v>
      </c>
      <c r="AJ36" s="39" t="s">
        <v>268</v>
      </c>
      <c r="AK36" s="39">
        <v>0</v>
      </c>
      <c r="AL36" s="39">
        <v>0</v>
      </c>
      <c r="AM36" s="39">
        <v>24.327500000000001</v>
      </c>
    </row>
    <row r="37" spans="1:39" hidden="1" outlineLevel="1">
      <c r="A37" s="9">
        <v>41334</v>
      </c>
      <c r="B37" s="39">
        <v>28.840900000000001</v>
      </c>
      <c r="C37" s="39">
        <v>31.1205</v>
      </c>
      <c r="D37" s="39">
        <v>33.648699999999998</v>
      </c>
      <c r="E37" s="39">
        <v>28.7057</v>
      </c>
      <c r="F37" s="39">
        <v>24.881900000000002</v>
      </c>
      <c r="G37" s="39">
        <v>30.880299999999998</v>
      </c>
      <c r="H37" s="39">
        <v>27.323</v>
      </c>
      <c r="I37" s="39">
        <v>31.1205</v>
      </c>
      <c r="J37" s="39">
        <v>33.648600000000002</v>
      </c>
      <c r="K37" s="39">
        <v>28.7057</v>
      </c>
      <c r="L37" s="39">
        <v>24.881900000000002</v>
      </c>
      <c r="M37" s="39">
        <v>30.880299999999998</v>
      </c>
      <c r="N37" s="39">
        <v>27.323</v>
      </c>
      <c r="O37" s="39">
        <v>47.935000000000002</v>
      </c>
      <c r="P37" s="39">
        <v>47.935000000000002</v>
      </c>
      <c r="Q37" s="39">
        <v>0</v>
      </c>
      <c r="R37" s="39" t="s">
        <v>268</v>
      </c>
      <c r="S37" s="39">
        <v>0</v>
      </c>
      <c r="T37" s="39" t="s">
        <v>268</v>
      </c>
      <c r="U37" s="39">
        <v>18.948799999999999</v>
      </c>
      <c r="V37" s="39">
        <v>0</v>
      </c>
      <c r="W37" s="39">
        <v>18.948799999999999</v>
      </c>
      <c r="X37" s="39">
        <v>0</v>
      </c>
      <c r="Y37" s="39">
        <v>17.1999</v>
      </c>
      <c r="Z37" s="39">
        <v>19.010200000000001</v>
      </c>
      <c r="AA37" s="39">
        <v>18.948799999999999</v>
      </c>
      <c r="AB37" s="39">
        <v>0</v>
      </c>
      <c r="AC37" s="39">
        <v>18.948799999999999</v>
      </c>
      <c r="AD37" s="39">
        <v>0</v>
      </c>
      <c r="AE37" s="39">
        <v>17.1999</v>
      </c>
      <c r="AF37" s="39">
        <v>19.010200000000001</v>
      </c>
      <c r="AG37" s="39">
        <v>0</v>
      </c>
      <c r="AH37" s="39">
        <v>0</v>
      </c>
      <c r="AI37" s="39">
        <v>0</v>
      </c>
      <c r="AJ37" s="39" t="s">
        <v>268</v>
      </c>
      <c r="AK37" s="39">
        <v>0</v>
      </c>
      <c r="AL37" s="39" t="s">
        <v>268</v>
      </c>
      <c r="AM37" s="39">
        <v>24.302399999999999</v>
      </c>
    </row>
    <row r="38" spans="1:39" hidden="1" outlineLevel="1">
      <c r="A38" s="9">
        <v>41365</v>
      </c>
      <c r="B38" s="39">
        <v>28.355799999999999</v>
      </c>
      <c r="C38" s="39">
        <v>30.482199999999999</v>
      </c>
      <c r="D38" s="39">
        <v>34.093699999999998</v>
      </c>
      <c r="E38" s="39">
        <v>27.200800000000001</v>
      </c>
      <c r="F38" s="39">
        <v>25.213200000000001</v>
      </c>
      <c r="G38" s="39">
        <v>30.164100000000001</v>
      </c>
      <c r="H38" s="39">
        <v>20.103200000000001</v>
      </c>
      <c r="I38" s="39">
        <v>30.498699999999999</v>
      </c>
      <c r="J38" s="39">
        <v>34.093699999999998</v>
      </c>
      <c r="K38" s="39">
        <v>27.226299999999998</v>
      </c>
      <c r="L38" s="39">
        <v>25.213200000000001</v>
      </c>
      <c r="M38" s="39">
        <v>30.2163</v>
      </c>
      <c r="N38" s="39">
        <v>20.103300000000001</v>
      </c>
      <c r="O38" s="39">
        <v>13.626200000000001</v>
      </c>
      <c r="P38" s="39">
        <v>35.215499999999999</v>
      </c>
      <c r="Q38" s="39">
        <v>13.5191</v>
      </c>
      <c r="R38" s="39" t="s">
        <v>268</v>
      </c>
      <c r="S38" s="39">
        <v>13.5</v>
      </c>
      <c r="T38" s="39">
        <v>17.4879</v>
      </c>
      <c r="U38" s="39">
        <v>19.448699999999999</v>
      </c>
      <c r="V38" s="39">
        <v>0</v>
      </c>
      <c r="W38" s="39">
        <v>19.448699999999999</v>
      </c>
      <c r="X38" s="39">
        <v>0</v>
      </c>
      <c r="Y38" s="39">
        <v>18.197199999999999</v>
      </c>
      <c r="Z38" s="39">
        <v>19.464400000000001</v>
      </c>
      <c r="AA38" s="39">
        <v>19.448699999999999</v>
      </c>
      <c r="AB38" s="39">
        <v>0</v>
      </c>
      <c r="AC38" s="39">
        <v>19.448699999999999</v>
      </c>
      <c r="AD38" s="39">
        <v>0</v>
      </c>
      <c r="AE38" s="39">
        <v>18.197199999999999</v>
      </c>
      <c r="AF38" s="39">
        <v>19.464400000000001</v>
      </c>
      <c r="AG38" s="39">
        <v>0</v>
      </c>
      <c r="AH38" s="39">
        <v>0</v>
      </c>
      <c r="AI38" s="39">
        <v>0</v>
      </c>
      <c r="AJ38" s="39" t="s">
        <v>268</v>
      </c>
      <c r="AK38" s="39">
        <v>0</v>
      </c>
      <c r="AL38" s="39">
        <v>0</v>
      </c>
      <c r="AM38" s="39">
        <v>24.3522</v>
      </c>
    </row>
    <row r="39" spans="1:39" hidden="1" outlineLevel="1">
      <c r="A39" s="9">
        <v>41395</v>
      </c>
      <c r="B39" s="39">
        <v>28.369900000000001</v>
      </c>
      <c r="C39" s="39">
        <v>29.992899999999999</v>
      </c>
      <c r="D39" s="39">
        <v>32.601100000000002</v>
      </c>
      <c r="E39" s="39">
        <v>28.0578</v>
      </c>
      <c r="F39" s="39">
        <v>26.015499999999999</v>
      </c>
      <c r="G39" s="39">
        <v>29.315300000000001</v>
      </c>
      <c r="H39" s="39">
        <v>22.515499999999999</v>
      </c>
      <c r="I39" s="39">
        <v>29.992799999999999</v>
      </c>
      <c r="J39" s="39">
        <v>32.601100000000002</v>
      </c>
      <c r="K39" s="39">
        <v>28.0578</v>
      </c>
      <c r="L39" s="39">
        <v>26.015499999999999</v>
      </c>
      <c r="M39" s="39">
        <v>29.315300000000001</v>
      </c>
      <c r="N39" s="39">
        <v>22.515499999999999</v>
      </c>
      <c r="O39" s="39">
        <v>34.462499999999999</v>
      </c>
      <c r="P39" s="39">
        <v>34.462499999999999</v>
      </c>
      <c r="Q39" s="39" t="s">
        <v>268</v>
      </c>
      <c r="R39" s="39" t="s">
        <v>268</v>
      </c>
      <c r="S39" s="39" t="s">
        <v>268</v>
      </c>
      <c r="T39" s="39" t="s">
        <v>268</v>
      </c>
      <c r="U39" s="39">
        <v>17.2042</v>
      </c>
      <c r="V39" s="39">
        <v>0</v>
      </c>
      <c r="W39" s="39">
        <v>17.2042</v>
      </c>
      <c r="X39" s="39">
        <v>0</v>
      </c>
      <c r="Y39" s="39">
        <v>19.081199999999999</v>
      </c>
      <c r="Z39" s="39">
        <v>16.885100000000001</v>
      </c>
      <c r="AA39" s="39">
        <v>17.2042</v>
      </c>
      <c r="AB39" s="39">
        <v>0</v>
      </c>
      <c r="AC39" s="39">
        <v>17.2042</v>
      </c>
      <c r="AD39" s="39">
        <v>0</v>
      </c>
      <c r="AE39" s="39">
        <v>19.081199999999999</v>
      </c>
      <c r="AF39" s="39">
        <v>16.885100000000001</v>
      </c>
      <c r="AG39" s="39">
        <v>0</v>
      </c>
      <c r="AH39" s="39">
        <v>0</v>
      </c>
      <c r="AI39" s="39" t="s">
        <v>268</v>
      </c>
      <c r="AJ39" s="39" t="s">
        <v>268</v>
      </c>
      <c r="AK39" s="39" t="s">
        <v>268</v>
      </c>
      <c r="AL39" s="39" t="s">
        <v>268</v>
      </c>
      <c r="AM39" s="39">
        <v>24.808900000000001</v>
      </c>
    </row>
    <row r="40" spans="1:39" hidden="1" outlineLevel="1">
      <c r="A40" s="9">
        <v>41426</v>
      </c>
      <c r="B40" s="39">
        <v>27.515899999999998</v>
      </c>
      <c r="C40" s="39">
        <v>29.4619</v>
      </c>
      <c r="D40" s="39">
        <v>31.293099999999999</v>
      </c>
      <c r="E40" s="39">
        <v>28.434799999999999</v>
      </c>
      <c r="F40" s="39">
        <v>26.205100000000002</v>
      </c>
      <c r="G40" s="39">
        <v>29.68</v>
      </c>
      <c r="H40" s="39">
        <v>26.000900000000001</v>
      </c>
      <c r="I40" s="39">
        <v>29.4619</v>
      </c>
      <c r="J40" s="39">
        <v>31.293099999999999</v>
      </c>
      <c r="K40" s="39">
        <v>28.434799999999999</v>
      </c>
      <c r="L40" s="39">
        <v>26.205100000000002</v>
      </c>
      <c r="M40" s="39">
        <v>29.68</v>
      </c>
      <c r="N40" s="39">
        <v>26.000900000000001</v>
      </c>
      <c r="O40" s="39">
        <v>1.8641000000000001</v>
      </c>
      <c r="P40" s="39">
        <v>1.8641000000000001</v>
      </c>
      <c r="Q40" s="39" t="s">
        <v>268</v>
      </c>
      <c r="R40" s="39" t="s">
        <v>268</v>
      </c>
      <c r="S40" s="39" t="s">
        <v>268</v>
      </c>
      <c r="T40" s="39" t="s">
        <v>268</v>
      </c>
      <c r="U40" s="39">
        <v>20.208200000000001</v>
      </c>
      <c r="V40" s="39">
        <v>0</v>
      </c>
      <c r="W40" s="39">
        <v>20.208200000000001</v>
      </c>
      <c r="X40" s="39">
        <v>0</v>
      </c>
      <c r="Y40" s="39">
        <v>23.947900000000001</v>
      </c>
      <c r="Z40" s="39">
        <v>18.841799999999999</v>
      </c>
      <c r="AA40" s="39">
        <v>20.208200000000001</v>
      </c>
      <c r="AB40" s="39">
        <v>0</v>
      </c>
      <c r="AC40" s="39">
        <v>20.208200000000001</v>
      </c>
      <c r="AD40" s="39">
        <v>0</v>
      </c>
      <c r="AE40" s="39">
        <v>23.947900000000001</v>
      </c>
      <c r="AF40" s="39">
        <v>18.841799999999999</v>
      </c>
      <c r="AG40" s="39">
        <v>0</v>
      </c>
      <c r="AH40" s="39">
        <v>0</v>
      </c>
      <c r="AI40" s="39" t="s">
        <v>268</v>
      </c>
      <c r="AJ40" s="39" t="s">
        <v>268</v>
      </c>
      <c r="AK40" s="39" t="s">
        <v>268</v>
      </c>
      <c r="AL40" s="39" t="s">
        <v>268</v>
      </c>
      <c r="AM40" s="39">
        <v>24.6812</v>
      </c>
    </row>
    <row r="41" spans="1:39" hidden="1" outlineLevel="1">
      <c r="A41" s="9">
        <v>41456</v>
      </c>
      <c r="B41" s="39">
        <v>26.676500000000001</v>
      </c>
      <c r="C41" s="39">
        <v>28.092600000000001</v>
      </c>
      <c r="D41" s="39">
        <v>29.570900000000002</v>
      </c>
      <c r="E41" s="39">
        <v>27.1343</v>
      </c>
      <c r="F41" s="39">
        <v>25.957999999999998</v>
      </c>
      <c r="G41" s="39">
        <v>28.743500000000001</v>
      </c>
      <c r="H41" s="39">
        <v>22.422899999999998</v>
      </c>
      <c r="I41" s="39">
        <v>28.092600000000001</v>
      </c>
      <c r="J41" s="39">
        <v>29.570799999999998</v>
      </c>
      <c r="K41" s="39">
        <v>27.1343</v>
      </c>
      <c r="L41" s="39">
        <v>25.957999999999998</v>
      </c>
      <c r="M41" s="39">
        <v>28.743500000000001</v>
      </c>
      <c r="N41" s="39">
        <v>22.422899999999998</v>
      </c>
      <c r="O41" s="39">
        <v>44.892899999999997</v>
      </c>
      <c r="P41" s="39">
        <v>44.892899999999997</v>
      </c>
      <c r="Q41" s="39" t="s">
        <v>268</v>
      </c>
      <c r="R41" s="39" t="s">
        <v>268</v>
      </c>
      <c r="S41" s="39" t="s">
        <v>268</v>
      </c>
      <c r="T41" s="39" t="s">
        <v>268</v>
      </c>
      <c r="U41" s="39">
        <v>17.0379</v>
      </c>
      <c r="V41" s="39">
        <v>0</v>
      </c>
      <c r="W41" s="39">
        <v>17.0379</v>
      </c>
      <c r="X41" s="39">
        <v>0</v>
      </c>
      <c r="Y41" s="39">
        <v>20.441400000000002</v>
      </c>
      <c r="Z41" s="39">
        <v>16.628599999999999</v>
      </c>
      <c r="AA41" s="39">
        <v>17.0379</v>
      </c>
      <c r="AB41" s="39">
        <v>0</v>
      </c>
      <c r="AC41" s="39">
        <v>17.0379</v>
      </c>
      <c r="AD41" s="39">
        <v>0</v>
      </c>
      <c r="AE41" s="39">
        <v>20.441400000000002</v>
      </c>
      <c r="AF41" s="39">
        <v>16.628599999999999</v>
      </c>
      <c r="AG41" s="39">
        <v>0</v>
      </c>
      <c r="AH41" s="39">
        <v>0</v>
      </c>
      <c r="AI41" s="39" t="s">
        <v>268</v>
      </c>
      <c r="AJ41" s="39" t="s">
        <v>268</v>
      </c>
      <c r="AK41" s="39" t="s">
        <v>268</v>
      </c>
      <c r="AL41" s="39" t="s">
        <v>268</v>
      </c>
      <c r="AM41" s="39">
        <v>24.805399999999999</v>
      </c>
    </row>
    <row r="42" spans="1:39" hidden="1" outlineLevel="1">
      <c r="A42" s="9">
        <v>41487</v>
      </c>
      <c r="B42" s="39">
        <v>25.336600000000001</v>
      </c>
      <c r="C42" s="39">
        <v>26.383500000000002</v>
      </c>
      <c r="D42" s="39">
        <v>26.9163</v>
      </c>
      <c r="E42" s="39">
        <v>26.1646</v>
      </c>
      <c r="F42" s="39">
        <v>26.8443</v>
      </c>
      <c r="G42" s="39">
        <v>27.354199999999999</v>
      </c>
      <c r="H42" s="39">
        <v>21.043500000000002</v>
      </c>
      <c r="I42" s="39">
        <v>26.3901</v>
      </c>
      <c r="J42" s="39">
        <v>26.9163</v>
      </c>
      <c r="K42" s="39">
        <v>26.1738</v>
      </c>
      <c r="L42" s="39">
        <v>26.8443</v>
      </c>
      <c r="M42" s="39">
        <v>27.354199999999999</v>
      </c>
      <c r="N42" s="39">
        <v>21.077300000000001</v>
      </c>
      <c r="O42" s="39">
        <v>12.569900000000001</v>
      </c>
      <c r="P42" s="39">
        <v>33.5837</v>
      </c>
      <c r="Q42" s="39">
        <v>12.562799999999999</v>
      </c>
      <c r="R42" s="39" t="s">
        <v>268</v>
      </c>
      <c r="S42" s="39" t="s">
        <v>268</v>
      </c>
      <c r="T42" s="39">
        <v>12.562799999999999</v>
      </c>
      <c r="U42" s="39">
        <v>18.245100000000001</v>
      </c>
      <c r="V42" s="39">
        <v>0</v>
      </c>
      <c r="W42" s="39">
        <v>18.245100000000001</v>
      </c>
      <c r="X42" s="39">
        <v>0</v>
      </c>
      <c r="Y42" s="39">
        <v>0</v>
      </c>
      <c r="Z42" s="39">
        <v>18.245100000000001</v>
      </c>
      <c r="AA42" s="39">
        <v>18.245100000000001</v>
      </c>
      <c r="AB42" s="39">
        <v>0</v>
      </c>
      <c r="AC42" s="39">
        <v>18.245100000000001</v>
      </c>
      <c r="AD42" s="39">
        <v>0</v>
      </c>
      <c r="AE42" s="39">
        <v>0</v>
      </c>
      <c r="AF42" s="39">
        <v>18.245100000000001</v>
      </c>
      <c r="AG42" s="39">
        <v>0</v>
      </c>
      <c r="AH42" s="39">
        <v>0</v>
      </c>
      <c r="AI42" s="39">
        <v>0</v>
      </c>
      <c r="AJ42" s="39" t="s">
        <v>268</v>
      </c>
      <c r="AK42" s="39" t="s">
        <v>268</v>
      </c>
      <c r="AL42" s="39">
        <v>0</v>
      </c>
      <c r="AM42" s="39">
        <v>24.442799999999998</v>
      </c>
    </row>
    <row r="43" spans="1:39" hidden="1" outlineLevel="1">
      <c r="A43" s="9">
        <v>41518</v>
      </c>
      <c r="B43" s="39">
        <v>25.684699999999999</v>
      </c>
      <c r="C43" s="39">
        <v>26.2759</v>
      </c>
      <c r="D43" s="39">
        <v>25.7682</v>
      </c>
      <c r="E43" s="39">
        <v>26.540600000000001</v>
      </c>
      <c r="F43" s="39">
        <v>23.4221</v>
      </c>
      <c r="G43" s="39">
        <v>29.084</v>
      </c>
      <c r="H43" s="39">
        <v>19.995799999999999</v>
      </c>
      <c r="I43" s="39">
        <v>26.283100000000001</v>
      </c>
      <c r="J43" s="39">
        <v>25.7681</v>
      </c>
      <c r="K43" s="39">
        <v>26.5519</v>
      </c>
      <c r="L43" s="39">
        <v>23.4221</v>
      </c>
      <c r="M43" s="39">
        <v>29.084</v>
      </c>
      <c r="N43" s="39">
        <v>20.034700000000001</v>
      </c>
      <c r="O43" s="39">
        <v>12.9521</v>
      </c>
      <c r="P43" s="39">
        <v>47.7849</v>
      </c>
      <c r="Q43" s="39">
        <v>12.8</v>
      </c>
      <c r="R43" s="39" t="s">
        <v>268</v>
      </c>
      <c r="S43" s="39" t="s">
        <v>268</v>
      </c>
      <c r="T43" s="39">
        <v>12.8</v>
      </c>
      <c r="U43" s="39">
        <v>17.5535</v>
      </c>
      <c r="V43" s="39">
        <v>0</v>
      </c>
      <c r="W43" s="39">
        <v>17.5535</v>
      </c>
      <c r="X43" s="39">
        <v>0</v>
      </c>
      <c r="Y43" s="39">
        <v>20.171199999999999</v>
      </c>
      <c r="Z43" s="39">
        <v>17.447700000000001</v>
      </c>
      <c r="AA43" s="39">
        <v>17.5535</v>
      </c>
      <c r="AB43" s="39">
        <v>0</v>
      </c>
      <c r="AC43" s="39">
        <v>17.5535</v>
      </c>
      <c r="AD43" s="39">
        <v>0</v>
      </c>
      <c r="AE43" s="39">
        <v>20.171199999999999</v>
      </c>
      <c r="AF43" s="39">
        <v>17.447700000000001</v>
      </c>
      <c r="AG43" s="39">
        <v>0</v>
      </c>
      <c r="AH43" s="39">
        <v>0</v>
      </c>
      <c r="AI43" s="39">
        <v>0</v>
      </c>
      <c r="AJ43" s="39" t="s">
        <v>268</v>
      </c>
      <c r="AK43" s="39" t="s">
        <v>268</v>
      </c>
      <c r="AL43" s="39">
        <v>0</v>
      </c>
      <c r="AM43" s="39">
        <v>24.889600000000002</v>
      </c>
    </row>
    <row r="44" spans="1:39" hidden="1" outlineLevel="1">
      <c r="A44" s="9">
        <v>41548</v>
      </c>
      <c r="B44" s="39">
        <v>25.716699999999999</v>
      </c>
      <c r="C44" s="39">
        <v>26.8444</v>
      </c>
      <c r="D44" s="39">
        <v>26.598199999999999</v>
      </c>
      <c r="E44" s="39">
        <v>26.998000000000001</v>
      </c>
      <c r="F44" s="39">
        <v>25.650700000000001</v>
      </c>
      <c r="G44" s="39">
        <v>28.627700000000001</v>
      </c>
      <c r="H44" s="39">
        <v>21.063500000000001</v>
      </c>
      <c r="I44" s="39">
        <v>26.8443</v>
      </c>
      <c r="J44" s="39">
        <v>26.598199999999999</v>
      </c>
      <c r="K44" s="39">
        <v>26.998000000000001</v>
      </c>
      <c r="L44" s="39">
        <v>25.650700000000001</v>
      </c>
      <c r="M44" s="39">
        <v>28.627700000000001</v>
      </c>
      <c r="N44" s="39">
        <v>21.063500000000001</v>
      </c>
      <c r="O44" s="39">
        <v>36.5</v>
      </c>
      <c r="P44" s="39">
        <v>36.5</v>
      </c>
      <c r="Q44" s="39" t="s">
        <v>268</v>
      </c>
      <c r="R44" s="39" t="s">
        <v>268</v>
      </c>
      <c r="S44" s="39" t="s">
        <v>268</v>
      </c>
      <c r="T44" s="39" t="s">
        <v>268</v>
      </c>
      <c r="U44" s="39">
        <v>17.762499999999999</v>
      </c>
      <c r="V44" s="39">
        <v>0</v>
      </c>
      <c r="W44" s="39">
        <v>17.762499999999999</v>
      </c>
      <c r="X44" s="39">
        <v>0</v>
      </c>
      <c r="Y44" s="39">
        <v>21.542000000000002</v>
      </c>
      <c r="Z44" s="39">
        <v>17.101299999999998</v>
      </c>
      <c r="AA44" s="39">
        <v>17.762499999999999</v>
      </c>
      <c r="AB44" s="39">
        <v>0</v>
      </c>
      <c r="AC44" s="39">
        <v>17.762499999999999</v>
      </c>
      <c r="AD44" s="39">
        <v>0</v>
      </c>
      <c r="AE44" s="39">
        <v>21.542000000000002</v>
      </c>
      <c r="AF44" s="39">
        <v>17.101299999999998</v>
      </c>
      <c r="AG44" s="39">
        <v>0</v>
      </c>
      <c r="AH44" s="39">
        <v>0</v>
      </c>
      <c r="AI44" s="39" t="s">
        <v>268</v>
      </c>
      <c r="AJ44" s="39" t="s">
        <v>268</v>
      </c>
      <c r="AK44" s="39" t="s">
        <v>268</v>
      </c>
      <c r="AL44" s="39" t="s">
        <v>268</v>
      </c>
      <c r="AM44" s="39">
        <v>24.8903</v>
      </c>
    </row>
    <row r="45" spans="1:39" hidden="1" outlineLevel="1">
      <c r="A45" s="9">
        <v>41579</v>
      </c>
      <c r="B45" s="39">
        <v>25.929200000000002</v>
      </c>
      <c r="C45" s="39">
        <v>27.3659</v>
      </c>
      <c r="D45" s="39">
        <v>27.596299999999999</v>
      </c>
      <c r="E45" s="39">
        <v>27.215299999999999</v>
      </c>
      <c r="F45" s="39">
        <v>25.276299999999999</v>
      </c>
      <c r="G45" s="39">
        <v>28.338799999999999</v>
      </c>
      <c r="H45" s="39">
        <v>22.716899999999999</v>
      </c>
      <c r="I45" s="39">
        <v>27.3659</v>
      </c>
      <c r="J45" s="39">
        <v>27.5962</v>
      </c>
      <c r="K45" s="39">
        <v>27.215299999999999</v>
      </c>
      <c r="L45" s="39">
        <v>25.276299999999999</v>
      </c>
      <c r="M45" s="39">
        <v>28.338799999999999</v>
      </c>
      <c r="N45" s="39">
        <v>22.716899999999999</v>
      </c>
      <c r="O45" s="39">
        <v>36.5</v>
      </c>
      <c r="P45" s="39">
        <v>36.5</v>
      </c>
      <c r="Q45" s="39" t="s">
        <v>268</v>
      </c>
      <c r="R45" s="39" t="s">
        <v>268</v>
      </c>
      <c r="S45" s="39" t="s">
        <v>268</v>
      </c>
      <c r="T45" s="39" t="s">
        <v>268</v>
      </c>
      <c r="U45" s="39">
        <v>16.715399999999999</v>
      </c>
      <c r="V45" s="39">
        <v>0</v>
      </c>
      <c r="W45" s="39">
        <v>16.715399999999999</v>
      </c>
      <c r="X45" s="39">
        <v>0</v>
      </c>
      <c r="Y45" s="39">
        <v>17.0168</v>
      </c>
      <c r="Z45" s="39">
        <v>16.7041</v>
      </c>
      <c r="AA45" s="39">
        <v>16.715399999999999</v>
      </c>
      <c r="AB45" s="39">
        <v>0</v>
      </c>
      <c r="AC45" s="39">
        <v>16.715399999999999</v>
      </c>
      <c r="AD45" s="39">
        <v>0</v>
      </c>
      <c r="AE45" s="39">
        <v>17.0168</v>
      </c>
      <c r="AF45" s="39">
        <v>16.7041</v>
      </c>
      <c r="AG45" s="39">
        <v>0</v>
      </c>
      <c r="AH45" s="39">
        <v>0</v>
      </c>
      <c r="AI45" s="39" t="s">
        <v>268</v>
      </c>
      <c r="AJ45" s="39" t="s">
        <v>268</v>
      </c>
      <c r="AK45" s="39" t="s">
        <v>268</v>
      </c>
      <c r="AL45" s="39" t="s">
        <v>268</v>
      </c>
      <c r="AM45" s="39">
        <v>24.682500000000001</v>
      </c>
    </row>
    <row r="46" spans="1:39" hidden="1" outlineLevel="1">
      <c r="A46" s="9">
        <v>41609</v>
      </c>
      <c r="B46" s="39">
        <v>25.6234</v>
      </c>
      <c r="C46" s="39">
        <v>27.271599999999999</v>
      </c>
      <c r="D46" s="39">
        <v>28.870100000000001</v>
      </c>
      <c r="E46" s="39">
        <v>26.416599999999999</v>
      </c>
      <c r="F46" s="39">
        <v>25.6218</v>
      </c>
      <c r="G46" s="39">
        <v>27.709099999999999</v>
      </c>
      <c r="H46" s="39">
        <v>21.5169</v>
      </c>
      <c r="I46" s="39">
        <v>27.2698</v>
      </c>
      <c r="J46" s="39">
        <v>28.865200000000002</v>
      </c>
      <c r="K46" s="39">
        <v>26.416599999999999</v>
      </c>
      <c r="L46" s="39">
        <v>25.6218</v>
      </c>
      <c r="M46" s="39">
        <v>27.709099999999999</v>
      </c>
      <c r="N46" s="39">
        <v>21.5169</v>
      </c>
      <c r="O46" s="39">
        <v>48.956099999999999</v>
      </c>
      <c r="P46" s="39">
        <v>48.956099999999999</v>
      </c>
      <c r="Q46" s="39">
        <v>0</v>
      </c>
      <c r="R46" s="39" t="s">
        <v>268</v>
      </c>
      <c r="S46" s="39">
        <v>0</v>
      </c>
      <c r="T46" s="39" t="s">
        <v>268</v>
      </c>
      <c r="U46" s="39">
        <v>17.545300000000001</v>
      </c>
      <c r="V46" s="39">
        <v>0</v>
      </c>
      <c r="W46" s="39">
        <v>17.545300000000001</v>
      </c>
      <c r="X46" s="39">
        <v>0</v>
      </c>
      <c r="Y46" s="39">
        <v>23.542899999999999</v>
      </c>
      <c r="Z46" s="39">
        <v>17.113099999999999</v>
      </c>
      <c r="AA46" s="39">
        <v>17.545300000000001</v>
      </c>
      <c r="AB46" s="39">
        <v>0</v>
      </c>
      <c r="AC46" s="39">
        <v>17.545300000000001</v>
      </c>
      <c r="AD46" s="39">
        <v>0</v>
      </c>
      <c r="AE46" s="39">
        <v>23.542899999999999</v>
      </c>
      <c r="AF46" s="39">
        <v>17.113099999999999</v>
      </c>
      <c r="AG46" s="39">
        <v>0</v>
      </c>
      <c r="AH46" s="39">
        <v>0</v>
      </c>
      <c r="AI46" s="39">
        <v>0</v>
      </c>
      <c r="AJ46" s="39" t="s">
        <v>268</v>
      </c>
      <c r="AK46" s="39">
        <v>0</v>
      </c>
      <c r="AL46" s="39" t="s">
        <v>268</v>
      </c>
      <c r="AM46" s="39">
        <v>24.014299999999999</v>
      </c>
    </row>
    <row r="47" spans="1:39" hidden="1" outlineLevel="1">
      <c r="A47" s="9">
        <v>41640</v>
      </c>
      <c r="B47" s="39">
        <v>26.5046</v>
      </c>
      <c r="C47" s="39">
        <v>27.581399999999999</v>
      </c>
      <c r="D47" s="39">
        <v>29.334499999999998</v>
      </c>
      <c r="E47" s="39">
        <v>26.3049</v>
      </c>
      <c r="F47" s="39">
        <v>25.502400000000002</v>
      </c>
      <c r="G47" s="39">
        <v>27.188199999999998</v>
      </c>
      <c r="H47" s="39">
        <v>22.501000000000001</v>
      </c>
      <c r="I47" s="39">
        <v>27.581399999999999</v>
      </c>
      <c r="J47" s="39">
        <v>29.334499999999998</v>
      </c>
      <c r="K47" s="39">
        <v>26.3049</v>
      </c>
      <c r="L47" s="39">
        <v>25.502400000000002</v>
      </c>
      <c r="M47" s="39">
        <v>27.188199999999998</v>
      </c>
      <c r="N47" s="39">
        <v>22.501000000000001</v>
      </c>
      <c r="O47" s="39">
        <v>33.168999999999997</v>
      </c>
      <c r="P47" s="39">
        <v>33.168999999999997</v>
      </c>
      <c r="Q47" s="39" t="s">
        <v>268</v>
      </c>
      <c r="R47" s="39" t="s">
        <v>268</v>
      </c>
      <c r="S47" s="39" t="s">
        <v>268</v>
      </c>
      <c r="T47" s="39" t="s">
        <v>268</v>
      </c>
      <c r="U47" s="39">
        <v>18.598800000000001</v>
      </c>
      <c r="V47" s="39">
        <v>0</v>
      </c>
      <c r="W47" s="39">
        <v>18.598800000000001</v>
      </c>
      <c r="X47" s="39">
        <v>0</v>
      </c>
      <c r="Y47" s="39">
        <v>17.3644</v>
      </c>
      <c r="Z47" s="39">
        <v>18.681100000000001</v>
      </c>
      <c r="AA47" s="39">
        <v>18.598800000000001</v>
      </c>
      <c r="AB47" s="39">
        <v>0</v>
      </c>
      <c r="AC47" s="39">
        <v>18.598800000000001</v>
      </c>
      <c r="AD47" s="39">
        <v>0</v>
      </c>
      <c r="AE47" s="39">
        <v>17.3644</v>
      </c>
      <c r="AF47" s="39">
        <v>18.681100000000001</v>
      </c>
      <c r="AG47" s="39">
        <v>0</v>
      </c>
      <c r="AH47" s="39">
        <v>0</v>
      </c>
      <c r="AI47" s="39" t="s">
        <v>268</v>
      </c>
      <c r="AJ47" s="39" t="s">
        <v>268</v>
      </c>
      <c r="AK47" s="39" t="s">
        <v>268</v>
      </c>
      <c r="AL47" s="39" t="s">
        <v>268</v>
      </c>
      <c r="AM47" s="39">
        <v>25.097899999999999</v>
      </c>
    </row>
    <row r="48" spans="1:39" hidden="1" outlineLevel="1">
      <c r="A48" s="9">
        <v>41671</v>
      </c>
      <c r="B48" s="39">
        <v>26.014299999999999</v>
      </c>
      <c r="C48" s="39">
        <v>27.2531</v>
      </c>
      <c r="D48" s="39">
        <v>29.165700000000001</v>
      </c>
      <c r="E48" s="39">
        <v>26.049800000000001</v>
      </c>
      <c r="F48" s="39">
        <v>23.8294</v>
      </c>
      <c r="G48" s="39">
        <v>27.379799999999999</v>
      </c>
      <c r="H48" s="39">
        <v>22.366399999999999</v>
      </c>
      <c r="I48" s="39">
        <v>27.2531</v>
      </c>
      <c r="J48" s="39">
        <v>29.165600000000001</v>
      </c>
      <c r="K48" s="39">
        <v>26.049800000000001</v>
      </c>
      <c r="L48" s="39">
        <v>23.8294</v>
      </c>
      <c r="M48" s="39">
        <v>27.379799999999999</v>
      </c>
      <c r="N48" s="39">
        <v>22.366399999999999</v>
      </c>
      <c r="O48" s="39">
        <v>41.6282</v>
      </c>
      <c r="P48" s="39">
        <v>41.6282</v>
      </c>
      <c r="Q48" s="39" t="s">
        <v>268</v>
      </c>
      <c r="R48" s="39" t="s">
        <v>268</v>
      </c>
      <c r="S48" s="39" t="s">
        <v>268</v>
      </c>
      <c r="T48" s="39" t="s">
        <v>268</v>
      </c>
      <c r="U48" s="39">
        <v>17.390599999999999</v>
      </c>
      <c r="V48" s="39">
        <v>0</v>
      </c>
      <c r="W48" s="39">
        <v>17.390599999999999</v>
      </c>
      <c r="X48" s="39">
        <v>0</v>
      </c>
      <c r="Y48" s="39">
        <v>0</v>
      </c>
      <c r="Z48" s="39">
        <v>17.390599999999999</v>
      </c>
      <c r="AA48" s="39">
        <v>17.390599999999999</v>
      </c>
      <c r="AB48" s="39">
        <v>0</v>
      </c>
      <c r="AC48" s="39">
        <v>17.390599999999999</v>
      </c>
      <c r="AD48" s="39">
        <v>0</v>
      </c>
      <c r="AE48" s="39">
        <v>0</v>
      </c>
      <c r="AF48" s="39">
        <v>17.390599999999999</v>
      </c>
      <c r="AG48" s="39">
        <v>0</v>
      </c>
      <c r="AH48" s="39">
        <v>0</v>
      </c>
      <c r="AI48" s="39" t="s">
        <v>268</v>
      </c>
      <c r="AJ48" s="39" t="s">
        <v>268</v>
      </c>
      <c r="AK48" s="39" t="s">
        <v>268</v>
      </c>
      <c r="AL48" s="39" t="s">
        <v>268</v>
      </c>
      <c r="AM48" s="39">
        <v>24.7607</v>
      </c>
    </row>
    <row r="49" spans="1:39" hidden="1" outlineLevel="1">
      <c r="A49" s="9">
        <v>41699</v>
      </c>
      <c r="B49" s="39">
        <v>26.375499999999999</v>
      </c>
      <c r="C49" s="39">
        <v>27.806899999999999</v>
      </c>
      <c r="D49" s="39">
        <v>28.876899999999999</v>
      </c>
      <c r="E49" s="39">
        <v>26.557500000000001</v>
      </c>
      <c r="F49" s="39">
        <v>26.001100000000001</v>
      </c>
      <c r="G49" s="39">
        <v>27.151499999999999</v>
      </c>
      <c r="H49" s="39">
        <v>23.539300000000001</v>
      </c>
      <c r="I49" s="39">
        <v>27.806799999999999</v>
      </c>
      <c r="J49" s="39">
        <v>28.8767</v>
      </c>
      <c r="K49" s="39">
        <v>26.557500000000001</v>
      </c>
      <c r="L49" s="39">
        <v>26.001100000000001</v>
      </c>
      <c r="M49" s="39">
        <v>27.151499999999999</v>
      </c>
      <c r="N49" s="39">
        <v>23.539300000000001</v>
      </c>
      <c r="O49" s="39">
        <v>43.532400000000003</v>
      </c>
      <c r="P49" s="39">
        <v>43.532400000000003</v>
      </c>
      <c r="Q49" s="39" t="s">
        <v>268</v>
      </c>
      <c r="R49" s="39" t="s">
        <v>268</v>
      </c>
      <c r="S49" s="39" t="s">
        <v>268</v>
      </c>
      <c r="T49" s="39" t="s">
        <v>268</v>
      </c>
      <c r="U49" s="39">
        <v>19.557700000000001</v>
      </c>
      <c r="V49" s="39">
        <v>0</v>
      </c>
      <c r="W49" s="39">
        <v>19.557700000000001</v>
      </c>
      <c r="X49" s="39">
        <v>0</v>
      </c>
      <c r="Y49" s="39">
        <v>0</v>
      </c>
      <c r="Z49" s="39">
        <v>19.557700000000001</v>
      </c>
      <c r="AA49" s="39">
        <v>19.557700000000001</v>
      </c>
      <c r="AB49" s="39">
        <v>0</v>
      </c>
      <c r="AC49" s="39">
        <v>19.557700000000001</v>
      </c>
      <c r="AD49" s="39">
        <v>0</v>
      </c>
      <c r="AE49" s="39">
        <v>0</v>
      </c>
      <c r="AF49" s="39">
        <v>19.557700000000001</v>
      </c>
      <c r="AG49" s="39">
        <v>0</v>
      </c>
      <c r="AH49" s="39">
        <v>0</v>
      </c>
      <c r="AI49" s="39" t="s">
        <v>268</v>
      </c>
      <c r="AJ49" s="39" t="s">
        <v>268</v>
      </c>
      <c r="AK49" s="39" t="s">
        <v>268</v>
      </c>
      <c r="AL49" s="39" t="s">
        <v>268</v>
      </c>
      <c r="AM49" s="39">
        <v>24.784400000000002</v>
      </c>
    </row>
    <row r="50" spans="1:39" hidden="1" outlineLevel="1">
      <c r="A50" s="9">
        <v>41730</v>
      </c>
      <c r="B50" s="39">
        <v>26.3078</v>
      </c>
      <c r="C50" s="39">
        <v>27.581199999999999</v>
      </c>
      <c r="D50" s="39">
        <v>28.627600000000001</v>
      </c>
      <c r="E50" s="39">
        <v>26.819800000000001</v>
      </c>
      <c r="F50" s="39">
        <v>25.0989</v>
      </c>
      <c r="G50" s="39">
        <v>27.737400000000001</v>
      </c>
      <c r="H50" s="39">
        <v>23.616099999999999</v>
      </c>
      <c r="I50" s="39">
        <v>27.5806</v>
      </c>
      <c r="J50" s="39">
        <v>28.6264</v>
      </c>
      <c r="K50" s="39">
        <v>26.819800000000001</v>
      </c>
      <c r="L50" s="39">
        <v>25.0989</v>
      </c>
      <c r="M50" s="39">
        <v>27.737400000000001</v>
      </c>
      <c r="N50" s="39">
        <v>23.616099999999999</v>
      </c>
      <c r="O50" s="39">
        <v>35.0824</v>
      </c>
      <c r="P50" s="39">
        <v>35.0824</v>
      </c>
      <c r="Q50" s="39" t="s">
        <v>268</v>
      </c>
      <c r="R50" s="39" t="s">
        <v>268</v>
      </c>
      <c r="S50" s="39" t="s">
        <v>268</v>
      </c>
      <c r="T50" s="39" t="s">
        <v>268</v>
      </c>
      <c r="U50" s="39">
        <v>16.369</v>
      </c>
      <c r="V50" s="39">
        <v>0</v>
      </c>
      <c r="W50" s="39">
        <v>16.369</v>
      </c>
      <c r="X50" s="39">
        <v>0</v>
      </c>
      <c r="Y50" s="39">
        <v>0</v>
      </c>
      <c r="Z50" s="39">
        <v>16.369</v>
      </c>
      <c r="AA50" s="39">
        <v>16.369</v>
      </c>
      <c r="AB50" s="39">
        <v>0</v>
      </c>
      <c r="AC50" s="39">
        <v>16.369</v>
      </c>
      <c r="AD50" s="39">
        <v>0</v>
      </c>
      <c r="AE50" s="39">
        <v>0</v>
      </c>
      <c r="AF50" s="39">
        <v>16.369</v>
      </c>
      <c r="AG50" s="39">
        <v>0</v>
      </c>
      <c r="AH50" s="39">
        <v>0</v>
      </c>
      <c r="AI50" s="39" t="s">
        <v>268</v>
      </c>
      <c r="AJ50" s="39" t="s">
        <v>268</v>
      </c>
      <c r="AK50" s="39" t="s">
        <v>268</v>
      </c>
      <c r="AL50" s="39" t="s">
        <v>268</v>
      </c>
      <c r="AM50" s="39">
        <v>24.619499999999999</v>
      </c>
    </row>
    <row r="51" spans="1:39" hidden="1" outlineLevel="1">
      <c r="A51" s="9">
        <v>41760</v>
      </c>
      <c r="B51" s="39">
        <v>27.233699999999999</v>
      </c>
      <c r="C51" s="39">
        <v>28.3809</v>
      </c>
      <c r="D51" s="39">
        <v>28.8767</v>
      </c>
      <c r="E51" s="39">
        <v>27.978000000000002</v>
      </c>
      <c r="F51" s="39">
        <v>25.566099999999999</v>
      </c>
      <c r="G51" s="39">
        <v>28.7804</v>
      </c>
      <c r="H51" s="39">
        <v>27.142399999999999</v>
      </c>
      <c r="I51" s="39">
        <v>28.3809</v>
      </c>
      <c r="J51" s="39">
        <v>28.876799999999999</v>
      </c>
      <c r="K51" s="39">
        <v>27.978000000000002</v>
      </c>
      <c r="L51" s="39">
        <v>25.566099999999999</v>
      </c>
      <c r="M51" s="39">
        <v>28.7804</v>
      </c>
      <c r="N51" s="39">
        <v>27.142399999999999</v>
      </c>
      <c r="O51" s="39">
        <v>26.349</v>
      </c>
      <c r="P51" s="39">
        <v>26.349</v>
      </c>
      <c r="Q51" s="39" t="s">
        <v>268</v>
      </c>
      <c r="R51" s="39" t="s">
        <v>268</v>
      </c>
      <c r="S51" s="39" t="s">
        <v>268</v>
      </c>
      <c r="T51" s="39" t="s">
        <v>268</v>
      </c>
      <c r="U51" s="39">
        <v>20.970500000000001</v>
      </c>
      <c r="V51" s="39">
        <v>0</v>
      </c>
      <c r="W51" s="39">
        <v>20.970500000000001</v>
      </c>
      <c r="X51" s="39">
        <v>0</v>
      </c>
      <c r="Y51" s="39">
        <v>0</v>
      </c>
      <c r="Z51" s="39">
        <v>20.970500000000001</v>
      </c>
      <c r="AA51" s="39">
        <v>20.970500000000001</v>
      </c>
      <c r="AB51" s="39">
        <v>0</v>
      </c>
      <c r="AC51" s="39">
        <v>20.970500000000001</v>
      </c>
      <c r="AD51" s="39">
        <v>0</v>
      </c>
      <c r="AE51" s="39">
        <v>0</v>
      </c>
      <c r="AF51" s="39">
        <v>20.970500000000001</v>
      </c>
      <c r="AG51" s="39">
        <v>0</v>
      </c>
      <c r="AH51" s="39">
        <v>0</v>
      </c>
      <c r="AI51" s="39" t="s">
        <v>268</v>
      </c>
      <c r="AJ51" s="39" t="s">
        <v>268</v>
      </c>
      <c r="AK51" s="39" t="s">
        <v>268</v>
      </c>
      <c r="AL51" s="39" t="s">
        <v>268</v>
      </c>
      <c r="AM51" s="39">
        <v>25.033000000000001</v>
      </c>
    </row>
    <row r="52" spans="1:39" hidden="1" outlineLevel="1">
      <c r="A52" s="9">
        <v>41791</v>
      </c>
      <c r="B52" s="39">
        <v>27.587499999999999</v>
      </c>
      <c r="C52" s="39">
        <v>28.773099999999999</v>
      </c>
      <c r="D52" s="39">
        <v>29.406400000000001</v>
      </c>
      <c r="E52" s="39">
        <v>28.176100000000002</v>
      </c>
      <c r="F52" s="39">
        <v>25.664200000000001</v>
      </c>
      <c r="G52" s="39">
        <v>29.0169</v>
      </c>
      <c r="H52" s="39">
        <v>27.4495</v>
      </c>
      <c r="I52" s="39">
        <v>28.840499999999999</v>
      </c>
      <c r="J52" s="39">
        <v>29.406400000000001</v>
      </c>
      <c r="K52" s="39">
        <v>28.302600000000002</v>
      </c>
      <c r="L52" s="39">
        <v>25.664200000000001</v>
      </c>
      <c r="M52" s="39">
        <v>29.207899999999999</v>
      </c>
      <c r="N52" s="39">
        <v>27.4495</v>
      </c>
      <c r="O52" s="39">
        <v>13.0009</v>
      </c>
      <c r="P52" s="39">
        <v>20.528500000000001</v>
      </c>
      <c r="Q52" s="39">
        <v>13</v>
      </c>
      <c r="R52" s="39" t="s">
        <v>268</v>
      </c>
      <c r="S52" s="39">
        <v>13</v>
      </c>
      <c r="T52" s="39" t="s">
        <v>268</v>
      </c>
      <c r="U52" s="39">
        <v>32.566400000000002</v>
      </c>
      <c r="V52" s="39">
        <v>0</v>
      </c>
      <c r="W52" s="39">
        <v>32.566400000000002</v>
      </c>
      <c r="X52" s="39">
        <v>0</v>
      </c>
      <c r="Y52" s="39">
        <v>0</v>
      </c>
      <c r="Z52" s="39">
        <v>32.566400000000002</v>
      </c>
      <c r="AA52" s="39">
        <v>32.566400000000002</v>
      </c>
      <c r="AB52" s="39">
        <v>0</v>
      </c>
      <c r="AC52" s="39">
        <v>32.566400000000002</v>
      </c>
      <c r="AD52" s="39">
        <v>0</v>
      </c>
      <c r="AE52" s="39">
        <v>0</v>
      </c>
      <c r="AF52" s="39">
        <v>32.566400000000002</v>
      </c>
      <c r="AG52" s="39">
        <v>0</v>
      </c>
      <c r="AH52" s="39">
        <v>0</v>
      </c>
      <c r="AI52" s="39">
        <v>0</v>
      </c>
      <c r="AJ52" s="39" t="s">
        <v>268</v>
      </c>
      <c r="AK52" s="39">
        <v>0</v>
      </c>
      <c r="AL52" s="39" t="s">
        <v>268</v>
      </c>
      <c r="AM52" s="39">
        <v>24.973500000000001</v>
      </c>
    </row>
    <row r="53" spans="1:39" hidden="1" outlineLevel="1">
      <c r="A53" s="9">
        <v>41821</v>
      </c>
      <c r="B53" s="39">
        <v>27.327400000000001</v>
      </c>
      <c r="C53" s="39">
        <v>29.052800000000001</v>
      </c>
      <c r="D53" s="39">
        <v>29.625900000000001</v>
      </c>
      <c r="E53" s="39">
        <v>28.534300000000002</v>
      </c>
      <c r="F53" s="39">
        <v>26.122900000000001</v>
      </c>
      <c r="G53" s="39">
        <v>29.511900000000001</v>
      </c>
      <c r="H53" s="39">
        <v>27.22</v>
      </c>
      <c r="I53" s="39">
        <v>29.052800000000001</v>
      </c>
      <c r="J53" s="39">
        <v>29.625900000000001</v>
      </c>
      <c r="K53" s="39">
        <v>28.534300000000002</v>
      </c>
      <c r="L53" s="39">
        <v>26.122900000000001</v>
      </c>
      <c r="M53" s="39">
        <v>29.511900000000001</v>
      </c>
      <c r="N53" s="39">
        <v>27.22</v>
      </c>
      <c r="O53" s="39" t="s">
        <v>268</v>
      </c>
      <c r="P53" s="39" t="s">
        <v>268</v>
      </c>
      <c r="Q53" s="39" t="s">
        <v>268</v>
      </c>
      <c r="R53" s="39" t="s">
        <v>268</v>
      </c>
      <c r="S53" s="39" t="s">
        <v>268</v>
      </c>
      <c r="T53" s="39" t="s">
        <v>268</v>
      </c>
      <c r="U53" s="39">
        <v>20.162400000000002</v>
      </c>
      <c r="V53" s="39">
        <v>0</v>
      </c>
      <c r="W53" s="39">
        <v>20.162400000000002</v>
      </c>
      <c r="X53" s="39">
        <v>0</v>
      </c>
      <c r="Y53" s="39">
        <v>23.9</v>
      </c>
      <c r="Z53" s="39">
        <v>18.942</v>
      </c>
      <c r="AA53" s="39">
        <v>20.162400000000002</v>
      </c>
      <c r="AB53" s="39">
        <v>0</v>
      </c>
      <c r="AC53" s="39">
        <v>20.162400000000002</v>
      </c>
      <c r="AD53" s="39">
        <v>0</v>
      </c>
      <c r="AE53" s="39">
        <v>23.9</v>
      </c>
      <c r="AF53" s="39">
        <v>18.942</v>
      </c>
      <c r="AG53" s="39" t="s">
        <v>268</v>
      </c>
      <c r="AH53" s="39" t="s">
        <v>268</v>
      </c>
      <c r="AI53" s="39" t="s">
        <v>268</v>
      </c>
      <c r="AJ53" s="39" t="s">
        <v>268</v>
      </c>
      <c r="AK53" s="39" t="s">
        <v>268</v>
      </c>
      <c r="AL53" s="39" t="s">
        <v>268</v>
      </c>
      <c r="AM53" s="39">
        <v>24.195499999999999</v>
      </c>
    </row>
    <row r="54" spans="1:39" hidden="1" outlineLevel="1">
      <c r="A54" s="9">
        <v>41852</v>
      </c>
      <c r="B54" s="39">
        <v>26.027899999999999</v>
      </c>
      <c r="C54" s="39">
        <v>28.707999999999998</v>
      </c>
      <c r="D54" s="39">
        <v>29.044499999999999</v>
      </c>
      <c r="E54" s="39">
        <v>28.404499999999999</v>
      </c>
      <c r="F54" s="39">
        <v>26.002400000000002</v>
      </c>
      <c r="G54" s="39">
        <v>29.1782</v>
      </c>
      <c r="H54" s="39">
        <v>27.849900000000002</v>
      </c>
      <c r="I54" s="39">
        <v>28.707999999999998</v>
      </c>
      <c r="J54" s="39">
        <v>29.0444</v>
      </c>
      <c r="K54" s="39">
        <v>28.404499999999999</v>
      </c>
      <c r="L54" s="39">
        <v>26.002400000000002</v>
      </c>
      <c r="M54" s="39">
        <v>29.1782</v>
      </c>
      <c r="N54" s="39">
        <v>27.849900000000002</v>
      </c>
      <c r="O54" s="39">
        <v>36.5</v>
      </c>
      <c r="P54" s="39">
        <v>36.5</v>
      </c>
      <c r="Q54" s="39" t="s">
        <v>268</v>
      </c>
      <c r="R54" s="39" t="s">
        <v>268</v>
      </c>
      <c r="S54" s="39" t="s">
        <v>268</v>
      </c>
      <c r="T54" s="39" t="s">
        <v>268</v>
      </c>
      <c r="U54" s="39">
        <v>18.441700000000001</v>
      </c>
      <c r="V54" s="39">
        <v>0</v>
      </c>
      <c r="W54" s="39">
        <v>18.441700000000001</v>
      </c>
      <c r="X54" s="39">
        <v>0</v>
      </c>
      <c r="Y54" s="39">
        <v>0</v>
      </c>
      <c r="Z54" s="39">
        <v>18.441700000000001</v>
      </c>
      <c r="AA54" s="39">
        <v>18.441700000000001</v>
      </c>
      <c r="AB54" s="39">
        <v>0</v>
      </c>
      <c r="AC54" s="39">
        <v>18.441700000000001</v>
      </c>
      <c r="AD54" s="39">
        <v>0</v>
      </c>
      <c r="AE54" s="39">
        <v>0</v>
      </c>
      <c r="AF54" s="39">
        <v>18.441700000000001</v>
      </c>
      <c r="AG54" s="39">
        <v>0</v>
      </c>
      <c r="AH54" s="39">
        <v>0</v>
      </c>
      <c r="AI54" s="39" t="s">
        <v>268</v>
      </c>
      <c r="AJ54" s="39" t="s">
        <v>268</v>
      </c>
      <c r="AK54" s="39" t="s">
        <v>268</v>
      </c>
      <c r="AL54" s="39" t="s">
        <v>268</v>
      </c>
      <c r="AM54" s="39">
        <v>21.371600000000001</v>
      </c>
    </row>
    <row r="55" spans="1:39" hidden="1" outlineLevel="1">
      <c r="A55" s="9">
        <v>41883</v>
      </c>
      <c r="B55" s="39">
        <v>26.049499999999998</v>
      </c>
      <c r="C55" s="39">
        <v>28.05</v>
      </c>
      <c r="D55" s="39">
        <v>28.985299999999999</v>
      </c>
      <c r="E55" s="39">
        <v>27.7148</v>
      </c>
      <c r="F55" s="39">
        <v>27.779</v>
      </c>
      <c r="G55" s="39">
        <v>27.6144</v>
      </c>
      <c r="H55" s="39">
        <v>27.451000000000001</v>
      </c>
      <c r="I55" s="39">
        <v>28.056100000000001</v>
      </c>
      <c r="J55" s="39">
        <v>28.984000000000002</v>
      </c>
      <c r="K55" s="39">
        <v>27.723400000000002</v>
      </c>
      <c r="L55" s="39">
        <v>27.779</v>
      </c>
      <c r="M55" s="39">
        <v>27.6144</v>
      </c>
      <c r="N55" s="39">
        <v>27.710999999999999</v>
      </c>
      <c r="O55" s="39">
        <v>5.0289999999999999</v>
      </c>
      <c r="P55" s="39">
        <v>39.013500000000001</v>
      </c>
      <c r="Q55" s="39">
        <v>0</v>
      </c>
      <c r="R55" s="39" t="s">
        <v>268</v>
      </c>
      <c r="S55" s="39" t="s">
        <v>268</v>
      </c>
      <c r="T55" s="39">
        <v>0</v>
      </c>
      <c r="U55" s="39">
        <v>20.313700000000001</v>
      </c>
      <c r="V55" s="39">
        <v>0</v>
      </c>
      <c r="W55" s="39">
        <v>20.313700000000001</v>
      </c>
      <c r="X55" s="39">
        <v>0</v>
      </c>
      <c r="Y55" s="39">
        <v>0</v>
      </c>
      <c r="Z55" s="39">
        <v>20.313700000000001</v>
      </c>
      <c r="AA55" s="39">
        <v>20.313700000000001</v>
      </c>
      <c r="AB55" s="39">
        <v>0</v>
      </c>
      <c r="AC55" s="39">
        <v>20.313700000000001</v>
      </c>
      <c r="AD55" s="39">
        <v>0</v>
      </c>
      <c r="AE55" s="39">
        <v>0</v>
      </c>
      <c r="AF55" s="39">
        <v>20.313700000000001</v>
      </c>
      <c r="AG55" s="39">
        <v>0</v>
      </c>
      <c r="AH55" s="39">
        <v>0</v>
      </c>
      <c r="AI55" s="39">
        <v>0</v>
      </c>
      <c r="AJ55" s="39" t="s">
        <v>268</v>
      </c>
      <c r="AK55" s="39" t="s">
        <v>268</v>
      </c>
      <c r="AL55" s="39">
        <v>0</v>
      </c>
      <c r="AM55" s="39">
        <v>20.9756</v>
      </c>
    </row>
    <row r="56" spans="1:39" hidden="1" outlineLevel="1">
      <c r="A56" s="9">
        <v>41913</v>
      </c>
      <c r="B56" s="39">
        <v>24.786300000000001</v>
      </c>
      <c r="C56" s="39">
        <v>27.435099999999998</v>
      </c>
      <c r="D56" s="39">
        <v>28.420200000000001</v>
      </c>
      <c r="E56" s="39">
        <v>26.710599999999999</v>
      </c>
      <c r="F56" s="39">
        <v>25.078499999999998</v>
      </c>
      <c r="G56" s="39">
        <v>27.208500000000001</v>
      </c>
      <c r="H56" s="39">
        <v>26.947700000000001</v>
      </c>
      <c r="I56" s="39">
        <v>27.435099999999998</v>
      </c>
      <c r="J56" s="39">
        <v>28.420100000000001</v>
      </c>
      <c r="K56" s="39">
        <v>26.710599999999999</v>
      </c>
      <c r="L56" s="39">
        <v>25.078499999999998</v>
      </c>
      <c r="M56" s="39">
        <v>27.208500000000001</v>
      </c>
      <c r="N56" s="39">
        <v>26.947700000000001</v>
      </c>
      <c r="O56" s="39">
        <v>36.397599999999997</v>
      </c>
      <c r="P56" s="39">
        <v>36.397599999999997</v>
      </c>
      <c r="Q56" s="39">
        <v>0</v>
      </c>
      <c r="R56" s="39" t="s">
        <v>268</v>
      </c>
      <c r="S56" s="39" t="s">
        <v>268</v>
      </c>
      <c r="T56" s="39">
        <v>0</v>
      </c>
      <c r="U56" s="39">
        <v>17.034600000000001</v>
      </c>
      <c r="V56" s="39">
        <v>0</v>
      </c>
      <c r="W56" s="39">
        <v>17.034600000000001</v>
      </c>
      <c r="X56" s="39">
        <v>0</v>
      </c>
      <c r="Y56" s="39">
        <v>20.200099999999999</v>
      </c>
      <c r="Z56" s="39">
        <v>16.502400000000002</v>
      </c>
      <c r="AA56" s="39">
        <v>17.465900000000001</v>
      </c>
      <c r="AB56" s="39">
        <v>0</v>
      </c>
      <c r="AC56" s="39">
        <v>17.465900000000001</v>
      </c>
      <c r="AD56" s="39">
        <v>0</v>
      </c>
      <c r="AE56" s="39">
        <v>20.200099999999999</v>
      </c>
      <c r="AF56" s="39">
        <v>16.9788</v>
      </c>
      <c r="AG56" s="39">
        <v>8.516</v>
      </c>
      <c r="AH56" s="39">
        <v>0</v>
      </c>
      <c r="AI56" s="39">
        <v>8.516</v>
      </c>
      <c r="AJ56" s="39" t="s">
        <v>268</v>
      </c>
      <c r="AK56" s="39" t="s">
        <v>268</v>
      </c>
      <c r="AL56" s="39">
        <v>8.516</v>
      </c>
      <c r="AM56" s="39">
        <v>21.064</v>
      </c>
    </row>
    <row r="57" spans="1:39" hidden="1" outlineLevel="1">
      <c r="A57" s="9">
        <v>41944</v>
      </c>
      <c r="B57" s="39">
        <v>24.9651</v>
      </c>
      <c r="C57" s="39">
        <v>27.639299999999999</v>
      </c>
      <c r="D57" s="39">
        <v>29.341000000000001</v>
      </c>
      <c r="E57" s="39">
        <v>26.490300000000001</v>
      </c>
      <c r="F57" s="39">
        <v>26.508400000000002</v>
      </c>
      <c r="G57" s="39">
        <v>27.027799999999999</v>
      </c>
      <c r="H57" s="39">
        <v>22.822099999999999</v>
      </c>
      <c r="I57" s="39">
        <v>27.639299999999999</v>
      </c>
      <c r="J57" s="39">
        <v>29.340900000000001</v>
      </c>
      <c r="K57" s="39">
        <v>26.490300000000001</v>
      </c>
      <c r="L57" s="39">
        <v>26.508400000000002</v>
      </c>
      <c r="M57" s="39">
        <v>27.027799999999999</v>
      </c>
      <c r="N57" s="39">
        <v>22.822099999999999</v>
      </c>
      <c r="O57" s="39">
        <v>37.018999999999998</v>
      </c>
      <c r="P57" s="39">
        <v>37.018999999999998</v>
      </c>
      <c r="Q57" s="39">
        <v>0</v>
      </c>
      <c r="R57" s="39" t="s">
        <v>268</v>
      </c>
      <c r="S57" s="39" t="s">
        <v>268</v>
      </c>
      <c r="T57" s="39">
        <v>0</v>
      </c>
      <c r="U57" s="39">
        <v>16.079799999999999</v>
      </c>
      <c r="V57" s="39">
        <v>0</v>
      </c>
      <c r="W57" s="39">
        <v>16.079799999999999</v>
      </c>
      <c r="X57" s="39">
        <v>0</v>
      </c>
      <c r="Y57" s="39">
        <v>17</v>
      </c>
      <c r="Z57" s="39">
        <v>15.9924</v>
      </c>
      <c r="AA57" s="39">
        <v>16.638200000000001</v>
      </c>
      <c r="AB57" s="39">
        <v>0</v>
      </c>
      <c r="AC57" s="39">
        <v>16.638200000000001</v>
      </c>
      <c r="AD57" s="39">
        <v>0</v>
      </c>
      <c r="AE57" s="39">
        <v>17</v>
      </c>
      <c r="AF57" s="39">
        <v>16.5854</v>
      </c>
      <c r="AG57" s="39">
        <v>14.89</v>
      </c>
      <c r="AH57" s="39">
        <v>0</v>
      </c>
      <c r="AI57" s="39">
        <v>14.89</v>
      </c>
      <c r="AJ57" s="39" t="s">
        <v>268</v>
      </c>
      <c r="AK57" s="39" t="s">
        <v>268</v>
      </c>
      <c r="AL57" s="39">
        <v>14.89</v>
      </c>
      <c r="AM57" s="39">
        <v>21.219799999999999</v>
      </c>
    </row>
    <row r="58" spans="1:39" hidden="1" outlineLevel="1">
      <c r="A58" s="9">
        <v>41974</v>
      </c>
      <c r="B58" s="39">
        <v>24.855599999999999</v>
      </c>
      <c r="C58" s="39">
        <v>27.5779</v>
      </c>
      <c r="D58" s="39">
        <v>29.276299999999999</v>
      </c>
      <c r="E58" s="39">
        <v>26.453099999999999</v>
      </c>
      <c r="F58" s="39">
        <v>26.389600000000002</v>
      </c>
      <c r="G58" s="39">
        <v>26.6068</v>
      </c>
      <c r="H58" s="39">
        <v>25.3674</v>
      </c>
      <c r="I58" s="39">
        <v>27.5654</v>
      </c>
      <c r="J58" s="39">
        <v>29.251999999999999</v>
      </c>
      <c r="K58" s="39">
        <v>26.453099999999999</v>
      </c>
      <c r="L58" s="39">
        <v>26.389600000000002</v>
      </c>
      <c r="M58" s="39">
        <v>26.6068</v>
      </c>
      <c r="N58" s="39">
        <v>25.3674</v>
      </c>
      <c r="O58" s="39">
        <v>35.0124</v>
      </c>
      <c r="P58" s="39">
        <v>35.0124</v>
      </c>
      <c r="Q58" s="39" t="s">
        <v>268</v>
      </c>
      <c r="R58" s="39" t="s">
        <v>268</v>
      </c>
      <c r="S58" s="39" t="s">
        <v>268</v>
      </c>
      <c r="T58" s="39" t="s">
        <v>268</v>
      </c>
      <c r="U58" s="39">
        <v>13.9671</v>
      </c>
      <c r="V58" s="39">
        <v>0</v>
      </c>
      <c r="W58" s="39">
        <v>13.9671</v>
      </c>
      <c r="X58" s="39">
        <v>0</v>
      </c>
      <c r="Y58" s="39">
        <v>19.6661</v>
      </c>
      <c r="Z58" s="39">
        <v>13.9298</v>
      </c>
      <c r="AA58" s="39">
        <v>13.9671</v>
      </c>
      <c r="AB58" s="39">
        <v>0</v>
      </c>
      <c r="AC58" s="39">
        <v>13.9671</v>
      </c>
      <c r="AD58" s="39">
        <v>0</v>
      </c>
      <c r="AE58" s="39">
        <v>19.6661</v>
      </c>
      <c r="AF58" s="39">
        <v>13.9298</v>
      </c>
      <c r="AG58" s="39">
        <v>0</v>
      </c>
      <c r="AH58" s="39">
        <v>0</v>
      </c>
      <c r="AI58" s="39" t="s">
        <v>268</v>
      </c>
      <c r="AJ58" s="39" t="s">
        <v>268</v>
      </c>
      <c r="AK58" s="39" t="s">
        <v>268</v>
      </c>
      <c r="AL58" s="39" t="s">
        <v>268</v>
      </c>
      <c r="AM58" s="39">
        <v>21.188400000000001</v>
      </c>
    </row>
    <row r="59" spans="1:39" hidden="1" outlineLevel="1">
      <c r="A59" s="9">
        <v>42005</v>
      </c>
      <c r="B59" s="39">
        <v>25.247900000000001</v>
      </c>
      <c r="C59" s="39">
        <v>28.484500000000001</v>
      </c>
      <c r="D59" s="39">
        <v>29.280100000000001</v>
      </c>
      <c r="E59" s="39">
        <v>27.832599999999999</v>
      </c>
      <c r="F59" s="39">
        <v>29.1478</v>
      </c>
      <c r="G59" s="39">
        <v>27.809100000000001</v>
      </c>
      <c r="H59" s="39">
        <v>26.128299999999999</v>
      </c>
      <c r="I59" s="39">
        <v>28.482500000000002</v>
      </c>
      <c r="J59" s="39">
        <v>29.2759</v>
      </c>
      <c r="K59" s="39">
        <v>27.832599999999999</v>
      </c>
      <c r="L59" s="39">
        <v>29.1478</v>
      </c>
      <c r="M59" s="39">
        <v>27.809100000000001</v>
      </c>
      <c r="N59" s="39">
        <v>26.128299999999999</v>
      </c>
      <c r="O59" s="39">
        <v>49.142600000000002</v>
      </c>
      <c r="P59" s="39">
        <v>49.142600000000002</v>
      </c>
      <c r="Q59" s="39">
        <v>0</v>
      </c>
      <c r="R59" s="39" t="s">
        <v>268</v>
      </c>
      <c r="S59" s="39" t="s">
        <v>268</v>
      </c>
      <c r="T59" s="39">
        <v>0</v>
      </c>
      <c r="U59" s="39">
        <v>14.796900000000001</v>
      </c>
      <c r="V59" s="39">
        <v>0</v>
      </c>
      <c r="W59" s="39">
        <v>14.796900000000001</v>
      </c>
      <c r="X59" s="39">
        <v>0</v>
      </c>
      <c r="Y59" s="39">
        <v>0</v>
      </c>
      <c r="Z59" s="39">
        <v>14.796900000000001</v>
      </c>
      <c r="AA59" s="39">
        <v>15.031599999999999</v>
      </c>
      <c r="AB59" s="39">
        <v>0</v>
      </c>
      <c r="AC59" s="39">
        <v>15.031599999999999</v>
      </c>
      <c r="AD59" s="39">
        <v>0</v>
      </c>
      <c r="AE59" s="39">
        <v>0</v>
      </c>
      <c r="AF59" s="39">
        <v>15.031599999999999</v>
      </c>
      <c r="AG59" s="39">
        <v>8.5</v>
      </c>
      <c r="AH59" s="39">
        <v>0</v>
      </c>
      <c r="AI59" s="39">
        <v>8.5</v>
      </c>
      <c r="AJ59" s="39" t="s">
        <v>268</v>
      </c>
      <c r="AK59" s="39" t="s">
        <v>268</v>
      </c>
      <c r="AL59" s="39">
        <v>8.5</v>
      </c>
      <c r="AM59" s="39">
        <v>21.3871</v>
      </c>
    </row>
    <row r="60" spans="1:39" hidden="1" outlineLevel="1">
      <c r="A60" s="9">
        <v>42036</v>
      </c>
      <c r="B60" s="39">
        <v>23.933299999999999</v>
      </c>
      <c r="C60" s="39">
        <v>27.150600000000001</v>
      </c>
      <c r="D60" s="39">
        <v>29.593599999999999</v>
      </c>
      <c r="E60" s="39">
        <v>25.909700000000001</v>
      </c>
      <c r="F60" s="39">
        <v>26.3354</v>
      </c>
      <c r="G60" s="39">
        <v>26.249500000000001</v>
      </c>
      <c r="H60" s="39">
        <v>21.077500000000001</v>
      </c>
      <c r="I60" s="39">
        <v>27.2349</v>
      </c>
      <c r="J60" s="39">
        <v>29.593399999999999</v>
      </c>
      <c r="K60" s="39">
        <v>26.023</v>
      </c>
      <c r="L60" s="39">
        <v>26.3354</v>
      </c>
      <c r="M60" s="39">
        <v>26.249500000000001</v>
      </c>
      <c r="N60" s="39">
        <v>22.0749</v>
      </c>
      <c r="O60" s="39">
        <v>16.186299999999999</v>
      </c>
      <c r="P60" s="39">
        <v>36.3461</v>
      </c>
      <c r="Q60" s="39">
        <v>16.16</v>
      </c>
      <c r="R60" s="39" t="s">
        <v>268</v>
      </c>
      <c r="S60" s="39" t="s">
        <v>268</v>
      </c>
      <c r="T60" s="39">
        <v>16.16</v>
      </c>
      <c r="U60" s="39">
        <v>13.645799999999999</v>
      </c>
      <c r="V60" s="39">
        <v>0</v>
      </c>
      <c r="W60" s="39">
        <v>13.645799999999999</v>
      </c>
      <c r="X60" s="39">
        <v>0</v>
      </c>
      <c r="Y60" s="39">
        <v>7.3602999999999996</v>
      </c>
      <c r="Z60" s="39">
        <v>15.0238</v>
      </c>
      <c r="AA60" s="39">
        <v>13.645799999999999</v>
      </c>
      <c r="AB60" s="39">
        <v>0</v>
      </c>
      <c r="AC60" s="39">
        <v>13.645799999999999</v>
      </c>
      <c r="AD60" s="39">
        <v>0</v>
      </c>
      <c r="AE60" s="39">
        <v>7.3602999999999996</v>
      </c>
      <c r="AF60" s="39">
        <v>15.0238</v>
      </c>
      <c r="AG60" s="39">
        <v>0</v>
      </c>
      <c r="AH60" s="39">
        <v>0</v>
      </c>
      <c r="AI60" s="39">
        <v>0</v>
      </c>
      <c r="AJ60" s="39" t="s">
        <v>268</v>
      </c>
      <c r="AK60" s="39" t="s">
        <v>268</v>
      </c>
      <c r="AL60" s="39">
        <v>0</v>
      </c>
      <c r="AM60" s="39">
        <v>24.0063</v>
      </c>
    </row>
    <row r="61" spans="1:39" hidden="1" outlineLevel="1">
      <c r="A61" s="9">
        <v>42064</v>
      </c>
      <c r="B61" s="39">
        <v>24.0854</v>
      </c>
      <c r="C61" s="39">
        <v>27.2578</v>
      </c>
      <c r="D61" s="39">
        <v>29.52</v>
      </c>
      <c r="E61" s="39">
        <v>26.439</v>
      </c>
      <c r="F61" s="39">
        <v>29.593499999999999</v>
      </c>
      <c r="G61" s="39">
        <v>26.386800000000001</v>
      </c>
      <c r="H61" s="39">
        <v>22.144400000000001</v>
      </c>
      <c r="I61" s="39">
        <v>27.266999999999999</v>
      </c>
      <c r="J61" s="39">
        <v>29.5138</v>
      </c>
      <c r="K61" s="39">
        <v>26.453399999999998</v>
      </c>
      <c r="L61" s="39">
        <v>29.593499999999999</v>
      </c>
      <c r="M61" s="39">
        <v>26.386800000000001</v>
      </c>
      <c r="N61" s="39">
        <v>22.3339</v>
      </c>
      <c r="O61" s="39">
        <v>18.747800000000002</v>
      </c>
      <c r="P61" s="39">
        <v>38.429200000000002</v>
      </c>
      <c r="Q61" s="39">
        <v>14.71</v>
      </c>
      <c r="R61" s="39" t="s">
        <v>268</v>
      </c>
      <c r="S61" s="39" t="s">
        <v>268</v>
      </c>
      <c r="T61" s="39">
        <v>14.71</v>
      </c>
      <c r="U61" s="39">
        <v>9.9536999999999995</v>
      </c>
      <c r="V61" s="39">
        <v>0</v>
      </c>
      <c r="W61" s="39">
        <v>9.9536999999999995</v>
      </c>
      <c r="X61" s="39">
        <v>0</v>
      </c>
      <c r="Y61" s="39">
        <v>6.141</v>
      </c>
      <c r="Z61" s="39">
        <v>10.799799999999999</v>
      </c>
      <c r="AA61" s="39">
        <v>9.9536999999999995</v>
      </c>
      <c r="AB61" s="39">
        <v>0</v>
      </c>
      <c r="AC61" s="39">
        <v>9.9536999999999995</v>
      </c>
      <c r="AD61" s="39">
        <v>0</v>
      </c>
      <c r="AE61" s="39">
        <v>6.141</v>
      </c>
      <c r="AF61" s="39">
        <v>10.799799999999999</v>
      </c>
      <c r="AG61" s="39">
        <v>0</v>
      </c>
      <c r="AH61" s="39">
        <v>0</v>
      </c>
      <c r="AI61" s="39">
        <v>0</v>
      </c>
      <c r="AJ61" s="39" t="s">
        <v>268</v>
      </c>
      <c r="AK61" s="39" t="s">
        <v>268</v>
      </c>
      <c r="AL61" s="39">
        <v>0</v>
      </c>
      <c r="AM61" s="39">
        <v>27.203700000000001</v>
      </c>
    </row>
    <row r="62" spans="1:39" hidden="1" outlineLevel="1">
      <c r="A62" s="9">
        <v>42095</v>
      </c>
      <c r="B62" s="39">
        <v>26.427</v>
      </c>
      <c r="C62" s="39">
        <v>25.976500000000001</v>
      </c>
      <c r="D62" s="39">
        <v>29.331099999999999</v>
      </c>
      <c r="E62" s="39">
        <v>25.386199999999999</v>
      </c>
      <c r="F62" s="39">
        <v>30.326499999999999</v>
      </c>
      <c r="G62" s="39">
        <v>26.219000000000001</v>
      </c>
      <c r="H62" s="39">
        <v>15.0002</v>
      </c>
      <c r="I62" s="39">
        <v>25.956900000000001</v>
      </c>
      <c r="J62" s="39">
        <v>29.247</v>
      </c>
      <c r="K62" s="39">
        <v>25.386199999999999</v>
      </c>
      <c r="L62" s="39">
        <v>30.326499999999999</v>
      </c>
      <c r="M62" s="39">
        <v>26.219000000000001</v>
      </c>
      <c r="N62" s="39">
        <v>15.0002</v>
      </c>
      <c r="O62" s="39">
        <v>35.1539</v>
      </c>
      <c r="P62" s="39">
        <v>35.1539</v>
      </c>
      <c r="Q62" s="39" t="s">
        <v>268</v>
      </c>
      <c r="R62" s="39" t="s">
        <v>268</v>
      </c>
      <c r="S62" s="39" t="s">
        <v>268</v>
      </c>
      <c r="T62" s="39" t="s">
        <v>268</v>
      </c>
      <c r="U62" s="39">
        <v>18.874199999999998</v>
      </c>
      <c r="V62" s="39">
        <v>0</v>
      </c>
      <c r="W62" s="39">
        <v>18.874199999999998</v>
      </c>
      <c r="X62" s="39">
        <v>0</v>
      </c>
      <c r="Y62" s="39">
        <v>20.9</v>
      </c>
      <c r="Z62" s="39">
        <v>18.679200000000002</v>
      </c>
      <c r="AA62" s="39">
        <v>18.874199999999998</v>
      </c>
      <c r="AB62" s="39">
        <v>0</v>
      </c>
      <c r="AC62" s="39">
        <v>18.874199999999998</v>
      </c>
      <c r="AD62" s="39">
        <v>0</v>
      </c>
      <c r="AE62" s="39">
        <v>20.9</v>
      </c>
      <c r="AF62" s="39">
        <v>18.679200000000002</v>
      </c>
      <c r="AG62" s="39">
        <v>0</v>
      </c>
      <c r="AH62" s="39">
        <v>0</v>
      </c>
      <c r="AI62" s="39" t="s">
        <v>268</v>
      </c>
      <c r="AJ62" s="39" t="s">
        <v>268</v>
      </c>
      <c r="AK62" s="39" t="s">
        <v>268</v>
      </c>
      <c r="AL62" s="39" t="s">
        <v>268</v>
      </c>
      <c r="AM62" s="39">
        <v>27.889399999999998</v>
      </c>
    </row>
    <row r="63" spans="1:39" hidden="1" outlineLevel="1">
      <c r="A63" s="9">
        <v>42125</v>
      </c>
      <c r="B63" s="39">
        <v>26.068899999999999</v>
      </c>
      <c r="C63" s="39">
        <v>26.482299999999999</v>
      </c>
      <c r="D63" s="39">
        <v>29.159800000000001</v>
      </c>
      <c r="E63" s="39">
        <v>26.016999999999999</v>
      </c>
      <c r="F63" s="39">
        <v>31.7088</v>
      </c>
      <c r="G63" s="39">
        <v>26.270600000000002</v>
      </c>
      <c r="H63" s="39">
        <v>14.3035</v>
      </c>
      <c r="I63" s="39">
        <v>26.4681</v>
      </c>
      <c r="J63" s="39">
        <v>29.092700000000001</v>
      </c>
      <c r="K63" s="39">
        <v>26.016999999999999</v>
      </c>
      <c r="L63" s="39">
        <v>31.7088</v>
      </c>
      <c r="M63" s="39">
        <v>26.270600000000002</v>
      </c>
      <c r="N63" s="39">
        <v>14.3035</v>
      </c>
      <c r="O63" s="39">
        <v>35.127699999999997</v>
      </c>
      <c r="P63" s="39">
        <v>35.127699999999997</v>
      </c>
      <c r="Q63" s="39" t="s">
        <v>268</v>
      </c>
      <c r="R63" s="39" t="s">
        <v>268</v>
      </c>
      <c r="S63" s="39" t="s">
        <v>268</v>
      </c>
      <c r="T63" s="39" t="s">
        <v>268</v>
      </c>
      <c r="U63" s="39">
        <v>18.7012</v>
      </c>
      <c r="V63" s="39">
        <v>0</v>
      </c>
      <c r="W63" s="39">
        <v>18.7012</v>
      </c>
      <c r="X63" s="39">
        <v>0</v>
      </c>
      <c r="Y63" s="39">
        <v>0</v>
      </c>
      <c r="Z63" s="39">
        <v>18.7012</v>
      </c>
      <c r="AA63" s="39">
        <v>18.7012</v>
      </c>
      <c r="AB63" s="39">
        <v>0</v>
      </c>
      <c r="AC63" s="39">
        <v>18.7012</v>
      </c>
      <c r="AD63" s="39">
        <v>0</v>
      </c>
      <c r="AE63" s="39">
        <v>0</v>
      </c>
      <c r="AF63" s="39">
        <v>18.7012</v>
      </c>
      <c r="AG63" s="39">
        <v>0</v>
      </c>
      <c r="AH63" s="39">
        <v>0</v>
      </c>
      <c r="AI63" s="39" t="s">
        <v>268</v>
      </c>
      <c r="AJ63" s="39" t="s">
        <v>268</v>
      </c>
      <c r="AK63" s="39" t="s">
        <v>268</v>
      </c>
      <c r="AL63" s="39" t="s">
        <v>268</v>
      </c>
      <c r="AM63" s="39">
        <v>29.6143</v>
      </c>
    </row>
    <row r="64" spans="1:39" hidden="1" outlineLevel="1">
      <c r="A64" s="9">
        <v>42156</v>
      </c>
      <c r="B64" s="39">
        <v>27.700299999999999</v>
      </c>
      <c r="C64" s="39">
        <v>27.294</v>
      </c>
      <c r="D64" s="39">
        <v>28.275300000000001</v>
      </c>
      <c r="E64" s="39">
        <v>27.108499999999999</v>
      </c>
      <c r="F64" s="39">
        <v>29.7011</v>
      </c>
      <c r="G64" s="39">
        <v>26.727</v>
      </c>
      <c r="H64" s="39">
        <v>26.466999999999999</v>
      </c>
      <c r="I64" s="39">
        <v>27.293900000000001</v>
      </c>
      <c r="J64" s="39">
        <v>28.274999999999999</v>
      </c>
      <c r="K64" s="39">
        <v>27.108499999999999</v>
      </c>
      <c r="L64" s="39">
        <v>29.7011</v>
      </c>
      <c r="M64" s="39">
        <v>26.727</v>
      </c>
      <c r="N64" s="39">
        <v>26.466999999999999</v>
      </c>
      <c r="O64" s="39">
        <v>37.937600000000003</v>
      </c>
      <c r="P64" s="39">
        <v>37.937600000000003</v>
      </c>
      <c r="Q64" s="39" t="s">
        <v>268</v>
      </c>
      <c r="R64" s="39" t="s">
        <v>268</v>
      </c>
      <c r="S64" s="39" t="s">
        <v>268</v>
      </c>
      <c r="T64" s="39" t="s">
        <v>268</v>
      </c>
      <c r="U64" s="39">
        <v>9.0013000000000005</v>
      </c>
      <c r="V64" s="39">
        <v>0</v>
      </c>
      <c r="W64" s="39">
        <v>9.0013000000000005</v>
      </c>
      <c r="X64" s="39">
        <v>0</v>
      </c>
      <c r="Y64" s="39">
        <v>0</v>
      </c>
      <c r="Z64" s="39">
        <v>9.0013000000000005</v>
      </c>
      <c r="AA64" s="39">
        <v>9.0013000000000005</v>
      </c>
      <c r="AB64" s="39">
        <v>0</v>
      </c>
      <c r="AC64" s="39">
        <v>9.0013000000000005</v>
      </c>
      <c r="AD64" s="39">
        <v>0</v>
      </c>
      <c r="AE64" s="39">
        <v>0</v>
      </c>
      <c r="AF64" s="39">
        <v>9.0013000000000005</v>
      </c>
      <c r="AG64" s="39">
        <v>0</v>
      </c>
      <c r="AH64" s="39">
        <v>0</v>
      </c>
      <c r="AI64" s="39" t="s">
        <v>268</v>
      </c>
      <c r="AJ64" s="39" t="s">
        <v>268</v>
      </c>
      <c r="AK64" s="39" t="s">
        <v>268</v>
      </c>
      <c r="AL64" s="39" t="s">
        <v>268</v>
      </c>
      <c r="AM64" s="39">
        <v>30.131900000000002</v>
      </c>
    </row>
    <row r="65" spans="1:39" hidden="1" outlineLevel="1">
      <c r="A65" s="9">
        <v>42186</v>
      </c>
      <c r="B65" s="39">
        <v>27.4041</v>
      </c>
      <c r="C65" s="39">
        <v>27.052299999999999</v>
      </c>
      <c r="D65" s="39">
        <v>28.371099999999998</v>
      </c>
      <c r="E65" s="39">
        <v>26.823399999999999</v>
      </c>
      <c r="F65" s="39">
        <v>30.798200000000001</v>
      </c>
      <c r="G65" s="39">
        <v>27.2378</v>
      </c>
      <c r="H65" s="39">
        <v>16.320699999999999</v>
      </c>
      <c r="I65" s="39">
        <v>27.1157</v>
      </c>
      <c r="J65" s="39">
        <v>28.371099999999998</v>
      </c>
      <c r="K65" s="39">
        <v>26.896599999999999</v>
      </c>
      <c r="L65" s="39">
        <v>30.798200000000001</v>
      </c>
      <c r="M65" s="39">
        <v>27.2378</v>
      </c>
      <c r="N65" s="39">
        <v>16.536100000000001</v>
      </c>
      <c r="O65" s="39">
        <v>13.7719</v>
      </c>
      <c r="P65" s="39">
        <v>37.556800000000003</v>
      </c>
      <c r="Q65" s="39">
        <v>13.77</v>
      </c>
      <c r="R65" s="39" t="s">
        <v>268</v>
      </c>
      <c r="S65" s="39" t="s">
        <v>268</v>
      </c>
      <c r="T65" s="39">
        <v>13.77</v>
      </c>
      <c r="U65" s="39">
        <v>18.1142</v>
      </c>
      <c r="V65" s="39">
        <v>0</v>
      </c>
      <c r="W65" s="39">
        <v>18.1142</v>
      </c>
      <c r="X65" s="39">
        <v>0</v>
      </c>
      <c r="Y65" s="39">
        <v>0</v>
      </c>
      <c r="Z65" s="39">
        <v>18.1142</v>
      </c>
      <c r="AA65" s="39">
        <v>18.196100000000001</v>
      </c>
      <c r="AB65" s="39">
        <v>0</v>
      </c>
      <c r="AC65" s="39">
        <v>18.196100000000001</v>
      </c>
      <c r="AD65" s="39">
        <v>0</v>
      </c>
      <c r="AE65" s="39">
        <v>0</v>
      </c>
      <c r="AF65" s="39">
        <v>18.196100000000001</v>
      </c>
      <c r="AG65" s="39">
        <v>13.34</v>
      </c>
      <c r="AH65" s="39">
        <v>0</v>
      </c>
      <c r="AI65" s="39">
        <v>13.34</v>
      </c>
      <c r="AJ65" s="39" t="s">
        <v>268</v>
      </c>
      <c r="AK65" s="39" t="s">
        <v>268</v>
      </c>
      <c r="AL65" s="39">
        <v>13.34</v>
      </c>
      <c r="AM65" s="39">
        <v>30.593</v>
      </c>
    </row>
    <row r="66" spans="1:39" hidden="1" outlineLevel="1">
      <c r="A66" s="9">
        <v>42217</v>
      </c>
      <c r="B66" s="39">
        <v>28.581399999999999</v>
      </c>
      <c r="C66" s="39">
        <v>27.749700000000001</v>
      </c>
      <c r="D66" s="39">
        <v>27.6081</v>
      </c>
      <c r="E66" s="39">
        <v>27.770800000000001</v>
      </c>
      <c r="F66" s="39">
        <v>29.912199999999999</v>
      </c>
      <c r="G66" s="39">
        <v>28.1355</v>
      </c>
      <c r="H66" s="39">
        <v>17.666499999999999</v>
      </c>
      <c r="I66" s="39">
        <v>27.7347</v>
      </c>
      <c r="J66" s="39">
        <v>27.490100000000002</v>
      </c>
      <c r="K66" s="39">
        <v>27.770800000000001</v>
      </c>
      <c r="L66" s="39">
        <v>29.912199999999999</v>
      </c>
      <c r="M66" s="39">
        <v>28.1355</v>
      </c>
      <c r="N66" s="39">
        <v>17.666499999999999</v>
      </c>
      <c r="O66" s="39">
        <v>37.994100000000003</v>
      </c>
      <c r="P66" s="39">
        <v>37.994100000000003</v>
      </c>
      <c r="Q66" s="39" t="s">
        <v>268</v>
      </c>
      <c r="R66" s="39" t="s">
        <v>268</v>
      </c>
      <c r="S66" s="39" t="s">
        <v>268</v>
      </c>
      <c r="T66" s="39" t="s">
        <v>268</v>
      </c>
      <c r="U66" s="39">
        <v>12.061500000000001</v>
      </c>
      <c r="V66" s="39">
        <v>0</v>
      </c>
      <c r="W66" s="39">
        <v>12.061500000000001</v>
      </c>
      <c r="X66" s="39">
        <v>0</v>
      </c>
      <c r="Y66" s="39">
        <v>0</v>
      </c>
      <c r="Z66" s="39">
        <v>12.061500000000001</v>
      </c>
      <c r="AA66" s="39">
        <v>12.061500000000001</v>
      </c>
      <c r="AB66" s="39">
        <v>0</v>
      </c>
      <c r="AC66" s="39">
        <v>12.061500000000001</v>
      </c>
      <c r="AD66" s="39">
        <v>0</v>
      </c>
      <c r="AE66" s="39">
        <v>0</v>
      </c>
      <c r="AF66" s="39">
        <v>12.061500000000001</v>
      </c>
      <c r="AG66" s="39">
        <v>0</v>
      </c>
      <c r="AH66" s="39">
        <v>0</v>
      </c>
      <c r="AI66" s="39" t="s">
        <v>268</v>
      </c>
      <c r="AJ66" s="39" t="s">
        <v>268</v>
      </c>
      <c r="AK66" s="39" t="s">
        <v>268</v>
      </c>
      <c r="AL66" s="39" t="s">
        <v>268</v>
      </c>
      <c r="AM66" s="39">
        <v>31.7013</v>
      </c>
    </row>
    <row r="67" spans="1:39" hidden="1" outlineLevel="1">
      <c r="A67" s="9">
        <v>42248</v>
      </c>
      <c r="B67" s="39">
        <v>28.011199999999999</v>
      </c>
      <c r="C67" s="39">
        <v>27.207000000000001</v>
      </c>
      <c r="D67" s="39">
        <v>25.366299999999999</v>
      </c>
      <c r="E67" s="39">
        <v>27.4207</v>
      </c>
      <c r="F67" s="39">
        <v>32.903500000000001</v>
      </c>
      <c r="G67" s="39">
        <v>28.178100000000001</v>
      </c>
      <c r="H67" s="39">
        <v>14.710599999999999</v>
      </c>
      <c r="I67" s="39">
        <v>27.207000000000001</v>
      </c>
      <c r="J67" s="39">
        <v>25.3659</v>
      </c>
      <c r="K67" s="39">
        <v>27.4207</v>
      </c>
      <c r="L67" s="39">
        <v>32.903500000000001</v>
      </c>
      <c r="M67" s="39">
        <v>28.178100000000001</v>
      </c>
      <c r="N67" s="39">
        <v>14.710599999999999</v>
      </c>
      <c r="O67" s="39">
        <v>37.121299999999998</v>
      </c>
      <c r="P67" s="39">
        <v>37.121299999999998</v>
      </c>
      <c r="Q67" s="39" t="s">
        <v>268</v>
      </c>
      <c r="R67" s="39" t="s">
        <v>268</v>
      </c>
      <c r="S67" s="39" t="s">
        <v>268</v>
      </c>
      <c r="T67" s="39" t="s">
        <v>268</v>
      </c>
      <c r="U67" s="39">
        <v>18.756699999999999</v>
      </c>
      <c r="V67" s="39">
        <v>0</v>
      </c>
      <c r="W67" s="39">
        <v>18.756699999999999</v>
      </c>
      <c r="X67" s="39">
        <v>0</v>
      </c>
      <c r="Y67" s="39">
        <v>21.49</v>
      </c>
      <c r="Z67" s="39">
        <v>18.47</v>
      </c>
      <c r="AA67" s="39">
        <v>18.756699999999999</v>
      </c>
      <c r="AB67" s="39">
        <v>0</v>
      </c>
      <c r="AC67" s="39">
        <v>18.756699999999999</v>
      </c>
      <c r="AD67" s="39">
        <v>0</v>
      </c>
      <c r="AE67" s="39">
        <v>21.49</v>
      </c>
      <c r="AF67" s="39">
        <v>18.47</v>
      </c>
      <c r="AG67" s="39">
        <v>0</v>
      </c>
      <c r="AH67" s="39">
        <v>0</v>
      </c>
      <c r="AI67" s="39" t="s">
        <v>268</v>
      </c>
      <c r="AJ67" s="39" t="s">
        <v>268</v>
      </c>
      <c r="AK67" s="39" t="s">
        <v>268</v>
      </c>
      <c r="AL67" s="39" t="s">
        <v>268</v>
      </c>
      <c r="AM67" s="39">
        <v>30.385000000000002</v>
      </c>
    </row>
    <row r="68" spans="1:39" hidden="1" outlineLevel="1">
      <c r="A68" s="9">
        <v>42278</v>
      </c>
      <c r="B68" s="39">
        <v>27.7713</v>
      </c>
      <c r="C68" s="39">
        <v>27.003699999999998</v>
      </c>
      <c r="D68" s="39">
        <v>29.496500000000001</v>
      </c>
      <c r="E68" s="39">
        <v>26.688199999999998</v>
      </c>
      <c r="F68" s="39">
        <v>31.225000000000001</v>
      </c>
      <c r="G68" s="39">
        <v>28.711600000000001</v>
      </c>
      <c r="H68" s="39">
        <v>12.712199999999999</v>
      </c>
      <c r="I68" s="39">
        <v>27.003499999999999</v>
      </c>
      <c r="J68" s="39">
        <v>29.495100000000001</v>
      </c>
      <c r="K68" s="39">
        <v>26.688199999999998</v>
      </c>
      <c r="L68" s="39">
        <v>31.225000000000001</v>
      </c>
      <c r="M68" s="39">
        <v>28.711600000000001</v>
      </c>
      <c r="N68" s="39">
        <v>12.712199999999999</v>
      </c>
      <c r="O68" s="39">
        <v>36.540599999999998</v>
      </c>
      <c r="P68" s="39">
        <v>36.540599999999998</v>
      </c>
      <c r="Q68" s="39" t="s">
        <v>268</v>
      </c>
      <c r="R68" s="39" t="s">
        <v>268</v>
      </c>
      <c r="S68" s="39" t="s">
        <v>268</v>
      </c>
      <c r="T68" s="39" t="s">
        <v>268</v>
      </c>
      <c r="U68" s="39">
        <v>14.3088</v>
      </c>
      <c r="V68" s="39">
        <v>0</v>
      </c>
      <c r="W68" s="39">
        <v>14.3088</v>
      </c>
      <c r="X68" s="39">
        <v>0</v>
      </c>
      <c r="Y68" s="39">
        <v>0</v>
      </c>
      <c r="Z68" s="39">
        <v>14.3088</v>
      </c>
      <c r="AA68" s="39">
        <v>14.3088</v>
      </c>
      <c r="AB68" s="39">
        <v>0</v>
      </c>
      <c r="AC68" s="39">
        <v>14.3088</v>
      </c>
      <c r="AD68" s="39">
        <v>0</v>
      </c>
      <c r="AE68" s="39">
        <v>0</v>
      </c>
      <c r="AF68" s="39">
        <v>14.3088</v>
      </c>
      <c r="AG68" s="39">
        <v>0</v>
      </c>
      <c r="AH68" s="39">
        <v>0</v>
      </c>
      <c r="AI68" s="39" t="s">
        <v>268</v>
      </c>
      <c r="AJ68" s="39" t="s">
        <v>268</v>
      </c>
      <c r="AK68" s="39" t="s">
        <v>268</v>
      </c>
      <c r="AL68" s="39" t="s">
        <v>268</v>
      </c>
      <c r="AM68" s="39">
        <v>30.440899999999999</v>
      </c>
    </row>
    <row r="69" spans="1:39" hidden="1" outlineLevel="1">
      <c r="A69" s="9">
        <v>42309</v>
      </c>
      <c r="B69" s="39">
        <v>26.758299999999998</v>
      </c>
      <c r="C69" s="39">
        <v>26.645399999999999</v>
      </c>
      <c r="D69" s="39">
        <v>25.706099999999999</v>
      </c>
      <c r="E69" s="39">
        <v>26.7409</v>
      </c>
      <c r="F69" s="39">
        <v>31.567299999999999</v>
      </c>
      <c r="G69" s="39">
        <v>27.474</v>
      </c>
      <c r="H69" s="39">
        <v>14.970499999999999</v>
      </c>
      <c r="I69" s="39">
        <v>26.598600000000001</v>
      </c>
      <c r="J69" s="39">
        <v>25.145099999999999</v>
      </c>
      <c r="K69" s="39">
        <v>26.7409</v>
      </c>
      <c r="L69" s="39">
        <v>31.567299999999999</v>
      </c>
      <c r="M69" s="39">
        <v>27.474</v>
      </c>
      <c r="N69" s="39">
        <v>14.970499999999999</v>
      </c>
      <c r="O69" s="39">
        <v>39.974699999999999</v>
      </c>
      <c r="P69" s="39">
        <v>39.974699999999999</v>
      </c>
      <c r="Q69" s="39" t="s">
        <v>268</v>
      </c>
      <c r="R69" s="39" t="s">
        <v>268</v>
      </c>
      <c r="S69" s="39" t="s">
        <v>268</v>
      </c>
      <c r="T69" s="39" t="s">
        <v>268</v>
      </c>
      <c r="U69" s="39">
        <v>6.7271000000000001</v>
      </c>
      <c r="V69" s="39">
        <v>0</v>
      </c>
      <c r="W69" s="39">
        <v>6.7271000000000001</v>
      </c>
      <c r="X69" s="39">
        <v>0</v>
      </c>
      <c r="Y69" s="39">
        <v>21.49</v>
      </c>
      <c r="Z69" s="39">
        <v>6.2887000000000004</v>
      </c>
      <c r="AA69" s="39">
        <v>6.7271000000000001</v>
      </c>
      <c r="AB69" s="39">
        <v>0</v>
      </c>
      <c r="AC69" s="39">
        <v>6.7271000000000001</v>
      </c>
      <c r="AD69" s="39">
        <v>0</v>
      </c>
      <c r="AE69" s="39">
        <v>21.49</v>
      </c>
      <c r="AF69" s="39">
        <v>6.2887000000000004</v>
      </c>
      <c r="AG69" s="39">
        <v>0</v>
      </c>
      <c r="AH69" s="39">
        <v>0</v>
      </c>
      <c r="AI69" s="39" t="s">
        <v>268</v>
      </c>
      <c r="AJ69" s="39" t="s">
        <v>268</v>
      </c>
      <c r="AK69" s="39" t="s">
        <v>268</v>
      </c>
      <c r="AL69" s="39" t="s">
        <v>268</v>
      </c>
      <c r="AM69" s="39">
        <v>29.473600000000001</v>
      </c>
    </row>
    <row r="70" spans="1:39" hidden="1" outlineLevel="1">
      <c r="A70" s="9">
        <v>42339</v>
      </c>
      <c r="B70" s="39">
        <v>26.676300000000001</v>
      </c>
      <c r="C70" s="39">
        <v>27.1309</v>
      </c>
      <c r="D70" s="39">
        <v>27.582000000000001</v>
      </c>
      <c r="E70" s="39">
        <v>27.081</v>
      </c>
      <c r="F70" s="39">
        <v>31.303699999999999</v>
      </c>
      <c r="G70" s="39">
        <v>27.889399999999998</v>
      </c>
      <c r="H70" s="39">
        <v>10.202500000000001</v>
      </c>
      <c r="I70" s="39">
        <v>27.124099999999999</v>
      </c>
      <c r="J70" s="39">
        <v>27.4922</v>
      </c>
      <c r="K70" s="39">
        <v>27.0837</v>
      </c>
      <c r="L70" s="39">
        <v>31.303699999999999</v>
      </c>
      <c r="M70" s="39">
        <v>27.889399999999998</v>
      </c>
      <c r="N70" s="39">
        <v>10.191800000000001</v>
      </c>
      <c r="O70" s="39">
        <v>34.7316</v>
      </c>
      <c r="P70" s="39">
        <v>39.983400000000003</v>
      </c>
      <c r="Q70" s="39">
        <v>13.5</v>
      </c>
      <c r="R70" s="39" t="s">
        <v>268</v>
      </c>
      <c r="S70" s="39" t="s">
        <v>268</v>
      </c>
      <c r="T70" s="39">
        <v>13.5</v>
      </c>
      <c r="U70" s="39">
        <v>2.8913000000000002</v>
      </c>
      <c r="V70" s="39">
        <v>0</v>
      </c>
      <c r="W70" s="39">
        <v>2.8913000000000002</v>
      </c>
      <c r="X70" s="39">
        <v>0</v>
      </c>
      <c r="Y70" s="39">
        <v>17</v>
      </c>
      <c r="Z70" s="39">
        <v>2.4754</v>
      </c>
      <c r="AA70" s="39">
        <v>2.8913000000000002</v>
      </c>
      <c r="AB70" s="39">
        <v>0</v>
      </c>
      <c r="AC70" s="39">
        <v>2.8913000000000002</v>
      </c>
      <c r="AD70" s="39">
        <v>0</v>
      </c>
      <c r="AE70" s="39">
        <v>17</v>
      </c>
      <c r="AF70" s="39">
        <v>2.4754</v>
      </c>
      <c r="AG70" s="39">
        <v>0</v>
      </c>
      <c r="AH70" s="39">
        <v>0</v>
      </c>
      <c r="AI70" s="39">
        <v>0</v>
      </c>
      <c r="AJ70" s="39" t="s">
        <v>268</v>
      </c>
      <c r="AK70" s="39" t="s">
        <v>268</v>
      </c>
      <c r="AL70" s="39">
        <v>0</v>
      </c>
      <c r="AM70" s="39">
        <v>29.378399999999999</v>
      </c>
    </row>
    <row r="71" spans="1:39" hidden="1" outlineLevel="1">
      <c r="A71" s="9">
        <v>42370</v>
      </c>
      <c r="B71" s="39">
        <v>29.245899999999999</v>
      </c>
      <c r="C71" s="39">
        <v>29.130099999999999</v>
      </c>
      <c r="D71" s="39">
        <v>29.1721</v>
      </c>
      <c r="E71" s="39">
        <v>29.1096</v>
      </c>
      <c r="F71" s="39">
        <v>35.772300000000001</v>
      </c>
      <c r="G71" s="39">
        <v>28.477</v>
      </c>
      <c r="H71" s="39">
        <v>22.160799999999998</v>
      </c>
      <c r="I71" s="39">
        <v>29.123100000000001</v>
      </c>
      <c r="J71" s="39">
        <v>29.1509</v>
      </c>
      <c r="K71" s="39">
        <v>29.1096</v>
      </c>
      <c r="L71" s="39">
        <v>35.772300000000001</v>
      </c>
      <c r="M71" s="39">
        <v>28.477</v>
      </c>
      <c r="N71" s="39">
        <v>22.160799999999998</v>
      </c>
      <c r="O71" s="39">
        <v>39.931399999999996</v>
      </c>
      <c r="P71" s="39">
        <v>39.931399999999996</v>
      </c>
      <c r="Q71" s="39" t="s">
        <v>268</v>
      </c>
      <c r="R71" s="39" t="s">
        <v>268</v>
      </c>
      <c r="S71" s="39" t="s">
        <v>268</v>
      </c>
      <c r="T71" s="39" t="s">
        <v>268</v>
      </c>
      <c r="U71" s="39">
        <v>22.909300000000002</v>
      </c>
      <c r="V71" s="39">
        <v>0</v>
      </c>
      <c r="W71" s="39">
        <v>22.909300000000002</v>
      </c>
      <c r="X71" s="39">
        <v>0</v>
      </c>
      <c r="Y71" s="39">
        <v>15</v>
      </c>
      <c r="Z71" s="39">
        <v>24.205200000000001</v>
      </c>
      <c r="AA71" s="39">
        <v>22.909300000000002</v>
      </c>
      <c r="AB71" s="39">
        <v>0</v>
      </c>
      <c r="AC71" s="39">
        <v>22.909300000000002</v>
      </c>
      <c r="AD71" s="39">
        <v>0</v>
      </c>
      <c r="AE71" s="39">
        <v>15</v>
      </c>
      <c r="AF71" s="39">
        <v>24.205200000000001</v>
      </c>
      <c r="AG71" s="39">
        <v>0</v>
      </c>
      <c r="AH71" s="39">
        <v>0</v>
      </c>
      <c r="AI71" s="39" t="s">
        <v>268</v>
      </c>
      <c r="AJ71" s="39" t="s">
        <v>268</v>
      </c>
      <c r="AK71" s="39" t="s">
        <v>268</v>
      </c>
      <c r="AL71" s="39" t="s">
        <v>268</v>
      </c>
      <c r="AM71" s="39">
        <v>30.104099999999999</v>
      </c>
    </row>
    <row r="72" spans="1:39" hidden="1" outlineLevel="1">
      <c r="A72" s="9">
        <v>42401</v>
      </c>
      <c r="B72" s="39">
        <v>28.516999999999999</v>
      </c>
      <c r="C72" s="39">
        <v>28.729199999999999</v>
      </c>
      <c r="D72" s="39">
        <v>29.325900000000001</v>
      </c>
      <c r="E72" s="39">
        <v>28.464400000000001</v>
      </c>
      <c r="F72" s="39">
        <v>32.747500000000002</v>
      </c>
      <c r="G72" s="39">
        <v>28.723299999999998</v>
      </c>
      <c r="H72" s="39">
        <v>18.7546</v>
      </c>
      <c r="I72" s="39">
        <v>28.729199999999999</v>
      </c>
      <c r="J72" s="39">
        <v>29.325800000000001</v>
      </c>
      <c r="K72" s="39">
        <v>28.464400000000001</v>
      </c>
      <c r="L72" s="39">
        <v>32.747500000000002</v>
      </c>
      <c r="M72" s="39">
        <v>28.723299999999998</v>
      </c>
      <c r="N72" s="39">
        <v>18.7546</v>
      </c>
      <c r="O72" s="39">
        <v>36.874299999999998</v>
      </c>
      <c r="P72" s="39">
        <v>36.874299999999998</v>
      </c>
      <c r="Q72" s="39" t="s">
        <v>268</v>
      </c>
      <c r="R72" s="39" t="s">
        <v>268</v>
      </c>
      <c r="S72" s="39" t="s">
        <v>268</v>
      </c>
      <c r="T72" s="39" t="s">
        <v>268</v>
      </c>
      <c r="U72" s="39">
        <v>4.0129999999999999</v>
      </c>
      <c r="V72" s="39">
        <v>0</v>
      </c>
      <c r="W72" s="39">
        <v>4.0129999999999999</v>
      </c>
      <c r="X72" s="39">
        <v>0</v>
      </c>
      <c r="Y72" s="39">
        <v>0</v>
      </c>
      <c r="Z72" s="39">
        <v>4.0129999999999999</v>
      </c>
      <c r="AA72" s="39">
        <v>4.0129999999999999</v>
      </c>
      <c r="AB72" s="39">
        <v>0</v>
      </c>
      <c r="AC72" s="39">
        <v>4.0129999999999999</v>
      </c>
      <c r="AD72" s="39">
        <v>0</v>
      </c>
      <c r="AE72" s="39">
        <v>0</v>
      </c>
      <c r="AF72" s="39">
        <v>4.0129999999999999</v>
      </c>
      <c r="AG72" s="39">
        <v>0</v>
      </c>
      <c r="AH72" s="39">
        <v>0</v>
      </c>
      <c r="AI72" s="39" t="s">
        <v>268</v>
      </c>
      <c r="AJ72" s="39" t="s">
        <v>268</v>
      </c>
      <c r="AK72" s="39" t="s">
        <v>268</v>
      </c>
      <c r="AL72" s="39" t="s">
        <v>268</v>
      </c>
      <c r="AM72" s="39">
        <v>29.199200000000001</v>
      </c>
    </row>
    <row r="73" spans="1:39" hidden="1" outlineLevel="1">
      <c r="A73" s="9">
        <v>42430</v>
      </c>
      <c r="B73" s="39">
        <v>28.751999999999999</v>
      </c>
      <c r="C73" s="39">
        <v>28.567699999999999</v>
      </c>
      <c r="D73" s="39">
        <v>29.228400000000001</v>
      </c>
      <c r="E73" s="39">
        <v>28.310700000000001</v>
      </c>
      <c r="F73" s="39">
        <v>32.136000000000003</v>
      </c>
      <c r="G73" s="39">
        <v>28.218599999999999</v>
      </c>
      <c r="H73" s="39">
        <v>21.271100000000001</v>
      </c>
      <c r="I73" s="39">
        <v>28.5669</v>
      </c>
      <c r="J73" s="39">
        <v>29.2257</v>
      </c>
      <c r="K73" s="39">
        <v>28.310700000000001</v>
      </c>
      <c r="L73" s="39">
        <v>32.136000000000003</v>
      </c>
      <c r="M73" s="39">
        <v>28.218599999999999</v>
      </c>
      <c r="N73" s="39">
        <v>21.271100000000001</v>
      </c>
      <c r="O73" s="39">
        <v>47.957599999999999</v>
      </c>
      <c r="P73" s="39">
        <v>47.957599999999999</v>
      </c>
      <c r="Q73" s="39" t="s">
        <v>268</v>
      </c>
      <c r="R73" s="39" t="s">
        <v>268</v>
      </c>
      <c r="S73" s="39" t="s">
        <v>268</v>
      </c>
      <c r="T73" s="39" t="s">
        <v>268</v>
      </c>
      <c r="U73" s="39">
        <v>11.401400000000001</v>
      </c>
      <c r="V73" s="39">
        <v>0</v>
      </c>
      <c r="W73" s="39">
        <v>11.401400000000001</v>
      </c>
      <c r="X73" s="39">
        <v>0</v>
      </c>
      <c r="Y73" s="39">
        <v>23.362200000000001</v>
      </c>
      <c r="Z73" s="39">
        <v>7.548</v>
      </c>
      <c r="AA73" s="39">
        <v>11.401400000000001</v>
      </c>
      <c r="AB73" s="39">
        <v>0</v>
      </c>
      <c r="AC73" s="39">
        <v>11.401400000000001</v>
      </c>
      <c r="AD73" s="39">
        <v>0</v>
      </c>
      <c r="AE73" s="39">
        <v>23.362200000000001</v>
      </c>
      <c r="AF73" s="39">
        <v>7.548</v>
      </c>
      <c r="AG73" s="39">
        <v>0</v>
      </c>
      <c r="AH73" s="39">
        <v>0</v>
      </c>
      <c r="AI73" s="39" t="s">
        <v>268</v>
      </c>
      <c r="AJ73" s="39" t="s">
        <v>268</v>
      </c>
      <c r="AK73" s="39" t="s">
        <v>268</v>
      </c>
      <c r="AL73" s="39" t="s">
        <v>268</v>
      </c>
      <c r="AM73" s="39">
        <v>30.5733</v>
      </c>
    </row>
    <row r="74" spans="1:39" hidden="1" outlineLevel="1">
      <c r="A74" s="9">
        <v>42461</v>
      </c>
      <c r="B74" s="39">
        <v>28.049700000000001</v>
      </c>
      <c r="C74" s="39">
        <v>28.2439</v>
      </c>
      <c r="D74" s="39">
        <v>28.8673</v>
      </c>
      <c r="E74" s="39">
        <v>28.105399999999999</v>
      </c>
      <c r="F74" s="39">
        <v>36.073399999999999</v>
      </c>
      <c r="G74" s="39">
        <v>27.601900000000001</v>
      </c>
      <c r="H74" s="39">
        <v>22.206399999999999</v>
      </c>
      <c r="I74" s="39">
        <v>28.243300000000001</v>
      </c>
      <c r="J74" s="39">
        <v>28.8643</v>
      </c>
      <c r="K74" s="39">
        <v>28.105399999999999</v>
      </c>
      <c r="L74" s="39">
        <v>36.073399999999999</v>
      </c>
      <c r="M74" s="39">
        <v>27.601900000000001</v>
      </c>
      <c r="N74" s="39">
        <v>22.206399999999999</v>
      </c>
      <c r="O74" s="39">
        <v>42.161900000000003</v>
      </c>
      <c r="P74" s="39">
        <v>42.161900000000003</v>
      </c>
      <c r="Q74" s="39" t="s">
        <v>268</v>
      </c>
      <c r="R74" s="39" t="s">
        <v>268</v>
      </c>
      <c r="S74" s="39" t="s">
        <v>268</v>
      </c>
      <c r="T74" s="39" t="s">
        <v>268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 t="s">
        <v>268</v>
      </c>
      <c r="AJ74" s="39" t="s">
        <v>268</v>
      </c>
      <c r="AK74" s="39" t="s">
        <v>268</v>
      </c>
      <c r="AL74" s="39" t="s">
        <v>268</v>
      </c>
      <c r="AM74" s="39">
        <v>28.501899999999999</v>
      </c>
    </row>
    <row r="75" spans="1:39" hidden="1" outlineLevel="1">
      <c r="A75" s="9">
        <v>42491</v>
      </c>
      <c r="B75" s="39">
        <v>29.561199999999999</v>
      </c>
      <c r="C75" s="39">
        <v>29.520600000000002</v>
      </c>
      <c r="D75" s="39">
        <v>28.720199999999998</v>
      </c>
      <c r="E75" s="39">
        <v>29.754200000000001</v>
      </c>
      <c r="F75" s="39">
        <v>43.732999999999997</v>
      </c>
      <c r="G75" s="39">
        <v>27.995799999999999</v>
      </c>
      <c r="H75" s="39">
        <v>28.636199999999999</v>
      </c>
      <c r="I75" s="39">
        <v>29.520600000000002</v>
      </c>
      <c r="J75" s="39">
        <v>28.72</v>
      </c>
      <c r="K75" s="39">
        <v>29.754200000000001</v>
      </c>
      <c r="L75" s="39">
        <v>43.732999999999997</v>
      </c>
      <c r="M75" s="39">
        <v>27.995799999999999</v>
      </c>
      <c r="N75" s="39">
        <v>28.636199999999999</v>
      </c>
      <c r="O75" s="39">
        <v>36.725700000000003</v>
      </c>
      <c r="P75" s="39">
        <v>36.725700000000003</v>
      </c>
      <c r="Q75" s="39" t="s">
        <v>268</v>
      </c>
      <c r="R75" s="39" t="s">
        <v>268</v>
      </c>
      <c r="S75" s="39" t="s">
        <v>268</v>
      </c>
      <c r="T75" s="39" t="s">
        <v>268</v>
      </c>
      <c r="U75" s="39">
        <v>19.444900000000001</v>
      </c>
      <c r="V75" s="39">
        <v>0</v>
      </c>
      <c r="W75" s="39">
        <v>19.444900000000001</v>
      </c>
      <c r="X75" s="39">
        <v>0</v>
      </c>
      <c r="Y75" s="39">
        <v>0</v>
      </c>
      <c r="Z75" s="39">
        <v>19.444900000000001</v>
      </c>
      <c r="AA75" s="39">
        <v>19.444900000000001</v>
      </c>
      <c r="AB75" s="39">
        <v>0</v>
      </c>
      <c r="AC75" s="39">
        <v>19.444900000000001</v>
      </c>
      <c r="AD75" s="39">
        <v>0</v>
      </c>
      <c r="AE75" s="39">
        <v>0</v>
      </c>
      <c r="AF75" s="39">
        <v>19.444900000000001</v>
      </c>
      <c r="AG75" s="39">
        <v>0</v>
      </c>
      <c r="AH75" s="39">
        <v>0</v>
      </c>
      <c r="AI75" s="39" t="s">
        <v>268</v>
      </c>
      <c r="AJ75" s="39" t="s">
        <v>268</v>
      </c>
      <c r="AK75" s="39" t="s">
        <v>268</v>
      </c>
      <c r="AL75" s="39" t="s">
        <v>268</v>
      </c>
      <c r="AM75" s="39">
        <v>29.921500000000002</v>
      </c>
    </row>
    <row r="76" spans="1:39" hidden="1" outlineLevel="1">
      <c r="A76" s="9">
        <v>42522</v>
      </c>
      <c r="B76" s="39">
        <v>29.111999999999998</v>
      </c>
      <c r="C76" s="39">
        <v>29.122699999999998</v>
      </c>
      <c r="D76" s="39">
        <v>28.271899999999999</v>
      </c>
      <c r="E76" s="39">
        <v>29.2851</v>
      </c>
      <c r="F76" s="39">
        <v>39.263399999999997</v>
      </c>
      <c r="G76" s="39">
        <v>28.293099999999999</v>
      </c>
      <c r="H76" s="39">
        <v>23.6234</v>
      </c>
      <c r="I76" s="39">
        <v>29.119800000000001</v>
      </c>
      <c r="J76" s="39">
        <v>28.252700000000001</v>
      </c>
      <c r="K76" s="39">
        <v>29.2851</v>
      </c>
      <c r="L76" s="39">
        <v>39.263399999999997</v>
      </c>
      <c r="M76" s="39">
        <v>28.293099999999999</v>
      </c>
      <c r="N76" s="39">
        <v>23.6234</v>
      </c>
      <c r="O76" s="39">
        <v>46.686399999999999</v>
      </c>
      <c r="P76" s="39">
        <v>46.686399999999999</v>
      </c>
      <c r="Q76" s="39" t="s">
        <v>268</v>
      </c>
      <c r="R76" s="39" t="s">
        <v>268</v>
      </c>
      <c r="S76" s="39" t="s">
        <v>268</v>
      </c>
      <c r="T76" s="39" t="s">
        <v>268</v>
      </c>
      <c r="U76" s="39">
        <v>18.9084</v>
      </c>
      <c r="V76" s="39">
        <v>0</v>
      </c>
      <c r="W76" s="39">
        <v>18.9084</v>
      </c>
      <c r="X76" s="39">
        <v>0</v>
      </c>
      <c r="Y76" s="39">
        <v>0</v>
      </c>
      <c r="Z76" s="39">
        <v>18.9084</v>
      </c>
      <c r="AA76" s="39">
        <v>18.9084</v>
      </c>
      <c r="AB76" s="39">
        <v>0</v>
      </c>
      <c r="AC76" s="39">
        <v>18.9084</v>
      </c>
      <c r="AD76" s="39">
        <v>0</v>
      </c>
      <c r="AE76" s="39">
        <v>0</v>
      </c>
      <c r="AF76" s="39">
        <v>18.9084</v>
      </c>
      <c r="AG76" s="39">
        <v>0</v>
      </c>
      <c r="AH76" s="39">
        <v>0</v>
      </c>
      <c r="AI76" s="39" t="s">
        <v>268</v>
      </c>
      <c r="AJ76" s="39" t="s">
        <v>268</v>
      </c>
      <c r="AK76" s="39" t="s">
        <v>268</v>
      </c>
      <c r="AL76" s="39" t="s">
        <v>268</v>
      </c>
      <c r="AM76" s="39">
        <v>29.245200000000001</v>
      </c>
    </row>
    <row r="77" spans="1:39" hidden="1" outlineLevel="1">
      <c r="A77" s="9">
        <v>42552</v>
      </c>
      <c r="B77" s="39">
        <v>29.2499</v>
      </c>
      <c r="C77" s="39">
        <v>29.619</v>
      </c>
      <c r="D77" s="39">
        <v>28.498799999999999</v>
      </c>
      <c r="E77" s="39">
        <v>29.900099999999998</v>
      </c>
      <c r="F77" s="39">
        <v>38.230899999999998</v>
      </c>
      <c r="G77" s="39">
        <v>28.6708</v>
      </c>
      <c r="H77" s="39">
        <v>30.885400000000001</v>
      </c>
      <c r="I77" s="39">
        <v>29.619</v>
      </c>
      <c r="J77" s="39">
        <v>28.4985</v>
      </c>
      <c r="K77" s="39">
        <v>29.900099999999998</v>
      </c>
      <c r="L77" s="39">
        <v>38.230899999999998</v>
      </c>
      <c r="M77" s="39">
        <v>28.6708</v>
      </c>
      <c r="N77" s="39">
        <v>30.885400000000001</v>
      </c>
      <c r="O77" s="39">
        <v>37.114899999999999</v>
      </c>
      <c r="P77" s="39">
        <v>37.114899999999999</v>
      </c>
      <c r="Q77" s="39" t="s">
        <v>268</v>
      </c>
      <c r="R77" s="39" t="s">
        <v>268</v>
      </c>
      <c r="S77" s="39" t="s">
        <v>268</v>
      </c>
      <c r="T77" s="39" t="s">
        <v>268</v>
      </c>
      <c r="U77" s="39">
        <v>5.2632000000000003</v>
      </c>
      <c r="V77" s="39">
        <v>0</v>
      </c>
      <c r="W77" s="39">
        <v>5.2632000000000003</v>
      </c>
      <c r="X77" s="39">
        <v>0</v>
      </c>
      <c r="Y77" s="39">
        <v>0</v>
      </c>
      <c r="Z77" s="39">
        <v>5.2632000000000003</v>
      </c>
      <c r="AA77" s="39">
        <v>5.2632000000000003</v>
      </c>
      <c r="AB77" s="39">
        <v>0</v>
      </c>
      <c r="AC77" s="39">
        <v>5.2632000000000003</v>
      </c>
      <c r="AD77" s="39">
        <v>0</v>
      </c>
      <c r="AE77" s="39">
        <v>0</v>
      </c>
      <c r="AF77" s="39">
        <v>5.2632000000000003</v>
      </c>
      <c r="AG77" s="39">
        <v>0</v>
      </c>
      <c r="AH77" s="39">
        <v>0</v>
      </c>
      <c r="AI77" s="39" t="s">
        <v>268</v>
      </c>
      <c r="AJ77" s="39" t="s">
        <v>268</v>
      </c>
      <c r="AK77" s="39" t="s">
        <v>268</v>
      </c>
      <c r="AL77" s="39" t="s">
        <v>268</v>
      </c>
      <c r="AM77" s="39">
        <v>28.555299999999999</v>
      </c>
    </row>
    <row r="78" spans="1:39" hidden="1" outlineLevel="1">
      <c r="A78" s="9">
        <v>42583</v>
      </c>
      <c r="B78" s="39">
        <v>28.242599999999999</v>
      </c>
      <c r="C78" s="39">
        <v>28.959199999999999</v>
      </c>
      <c r="D78" s="39">
        <v>29.402699999999999</v>
      </c>
      <c r="E78" s="39">
        <v>28.683900000000001</v>
      </c>
      <c r="F78" s="39">
        <v>37.546599999999998</v>
      </c>
      <c r="G78" s="39">
        <v>29.5625</v>
      </c>
      <c r="H78" s="39">
        <v>12.358000000000001</v>
      </c>
      <c r="I78" s="39">
        <v>28.9587</v>
      </c>
      <c r="J78" s="39">
        <v>29.401700000000002</v>
      </c>
      <c r="K78" s="39">
        <v>28.683900000000001</v>
      </c>
      <c r="L78" s="39">
        <v>37.546599999999998</v>
      </c>
      <c r="M78" s="39">
        <v>29.5625</v>
      </c>
      <c r="N78" s="39">
        <v>12.358000000000001</v>
      </c>
      <c r="O78" s="39">
        <v>44.999499999999998</v>
      </c>
      <c r="P78" s="39">
        <v>44.999499999999998</v>
      </c>
      <c r="Q78" s="39" t="s">
        <v>268</v>
      </c>
      <c r="R78" s="39" t="s">
        <v>268</v>
      </c>
      <c r="S78" s="39" t="s">
        <v>268</v>
      </c>
      <c r="T78" s="39" t="s">
        <v>268</v>
      </c>
      <c r="U78" s="39">
        <v>14.128</v>
      </c>
      <c r="V78" s="39">
        <v>0</v>
      </c>
      <c r="W78" s="39">
        <v>14.128</v>
      </c>
      <c r="X78" s="39">
        <v>0</v>
      </c>
      <c r="Y78" s="39">
        <v>27.197600000000001</v>
      </c>
      <c r="Z78" s="39">
        <v>8.4143000000000008</v>
      </c>
      <c r="AA78" s="39">
        <v>14.128</v>
      </c>
      <c r="AB78" s="39">
        <v>0</v>
      </c>
      <c r="AC78" s="39">
        <v>14.128</v>
      </c>
      <c r="AD78" s="39">
        <v>0</v>
      </c>
      <c r="AE78" s="39">
        <v>27.197600000000001</v>
      </c>
      <c r="AF78" s="39">
        <v>8.4143000000000008</v>
      </c>
      <c r="AG78" s="39">
        <v>0</v>
      </c>
      <c r="AH78" s="39">
        <v>0</v>
      </c>
      <c r="AI78" s="39" t="s">
        <v>268</v>
      </c>
      <c r="AJ78" s="39" t="s">
        <v>268</v>
      </c>
      <c r="AK78" s="39" t="s">
        <v>268</v>
      </c>
      <c r="AL78" s="39" t="s">
        <v>268</v>
      </c>
      <c r="AM78" s="39">
        <v>26.093</v>
      </c>
    </row>
    <row r="79" spans="1:39" hidden="1" outlineLevel="1">
      <c r="A79" s="9">
        <v>42614</v>
      </c>
      <c r="B79" s="39">
        <v>28.675999999999998</v>
      </c>
      <c r="C79" s="39">
        <v>29.482600000000001</v>
      </c>
      <c r="D79" s="39">
        <v>28.764800000000001</v>
      </c>
      <c r="E79" s="39">
        <v>29.7455</v>
      </c>
      <c r="F79" s="39">
        <v>33.002600000000001</v>
      </c>
      <c r="G79" s="39">
        <v>30.1785</v>
      </c>
      <c r="H79" s="39">
        <v>20.213799999999999</v>
      </c>
      <c r="I79" s="39">
        <v>29.4527</v>
      </c>
      <c r="J79" s="39">
        <v>28.6448</v>
      </c>
      <c r="K79" s="39">
        <v>29.7455</v>
      </c>
      <c r="L79" s="39">
        <v>33.002600000000001</v>
      </c>
      <c r="M79" s="39">
        <v>30.1785</v>
      </c>
      <c r="N79" s="39">
        <v>20.213799999999999</v>
      </c>
      <c r="O79" s="39">
        <v>40.057600000000001</v>
      </c>
      <c r="P79" s="39">
        <v>40.057600000000001</v>
      </c>
      <c r="Q79" s="39" t="s">
        <v>268</v>
      </c>
      <c r="R79" s="39" t="s">
        <v>268</v>
      </c>
      <c r="S79" s="39" t="s">
        <v>268</v>
      </c>
      <c r="T79" s="39" t="s">
        <v>268</v>
      </c>
      <c r="U79" s="39">
        <v>18.058800000000002</v>
      </c>
      <c r="V79" s="39">
        <v>0</v>
      </c>
      <c r="W79" s="39">
        <v>18.058800000000002</v>
      </c>
      <c r="X79" s="39">
        <v>0</v>
      </c>
      <c r="Y79" s="39">
        <v>24.786799999999999</v>
      </c>
      <c r="Z79" s="39">
        <v>6.2016999999999998</v>
      </c>
      <c r="AA79" s="39">
        <v>18.058800000000002</v>
      </c>
      <c r="AB79" s="39">
        <v>0</v>
      </c>
      <c r="AC79" s="39">
        <v>18.058800000000002</v>
      </c>
      <c r="AD79" s="39">
        <v>0</v>
      </c>
      <c r="AE79" s="39">
        <v>24.786799999999999</v>
      </c>
      <c r="AF79" s="39">
        <v>6.2016999999999998</v>
      </c>
      <c r="AG79" s="39">
        <v>0</v>
      </c>
      <c r="AH79" s="39">
        <v>0</v>
      </c>
      <c r="AI79" s="39" t="s">
        <v>268</v>
      </c>
      <c r="AJ79" s="39" t="s">
        <v>268</v>
      </c>
      <c r="AK79" s="39" t="s">
        <v>268</v>
      </c>
      <c r="AL79" s="39" t="s">
        <v>268</v>
      </c>
      <c r="AM79" s="39">
        <v>26.998699999999999</v>
      </c>
    </row>
    <row r="80" spans="1:39" hidden="1" outlineLevel="1">
      <c r="A80" s="9">
        <v>42644</v>
      </c>
      <c r="B80" s="39">
        <v>28.721499999999999</v>
      </c>
      <c r="C80" s="39">
        <v>29.506900000000002</v>
      </c>
      <c r="D80" s="39">
        <v>29.834499999999998</v>
      </c>
      <c r="E80" s="39">
        <v>29.406300000000002</v>
      </c>
      <c r="F80" s="39">
        <v>33.4893</v>
      </c>
      <c r="G80" s="39">
        <v>28.8355</v>
      </c>
      <c r="H80" s="39">
        <v>26.736699999999999</v>
      </c>
      <c r="I80" s="39">
        <v>29.506799999999998</v>
      </c>
      <c r="J80" s="39">
        <v>29.8338</v>
      </c>
      <c r="K80" s="39">
        <v>29.406300000000002</v>
      </c>
      <c r="L80" s="39">
        <v>33.4893</v>
      </c>
      <c r="M80" s="39">
        <v>28.8355</v>
      </c>
      <c r="N80" s="39">
        <v>26.736699999999999</v>
      </c>
      <c r="O80" s="39">
        <v>40.4878</v>
      </c>
      <c r="P80" s="39">
        <v>40.4878</v>
      </c>
      <c r="Q80" s="39" t="s">
        <v>268</v>
      </c>
      <c r="R80" s="39" t="s">
        <v>268</v>
      </c>
      <c r="S80" s="39" t="s">
        <v>268</v>
      </c>
      <c r="T80" s="39" t="s">
        <v>268</v>
      </c>
      <c r="U80" s="39">
        <v>23.2134</v>
      </c>
      <c r="V80" s="39">
        <v>0</v>
      </c>
      <c r="W80" s="39">
        <v>23.2134</v>
      </c>
      <c r="X80" s="39">
        <v>0</v>
      </c>
      <c r="Y80" s="39">
        <v>0</v>
      </c>
      <c r="Z80" s="39">
        <v>23.2134</v>
      </c>
      <c r="AA80" s="39">
        <v>23.2134</v>
      </c>
      <c r="AB80" s="39">
        <v>0</v>
      </c>
      <c r="AC80" s="39">
        <v>23.2134</v>
      </c>
      <c r="AD80" s="39">
        <v>0</v>
      </c>
      <c r="AE80" s="39">
        <v>0</v>
      </c>
      <c r="AF80" s="39">
        <v>23.2134</v>
      </c>
      <c r="AG80" s="39">
        <v>0</v>
      </c>
      <c r="AH80" s="39">
        <v>0</v>
      </c>
      <c r="AI80" s="39" t="s">
        <v>268</v>
      </c>
      <c r="AJ80" s="39" t="s">
        <v>268</v>
      </c>
      <c r="AK80" s="39" t="s">
        <v>268</v>
      </c>
      <c r="AL80" s="39" t="s">
        <v>268</v>
      </c>
      <c r="AM80" s="39">
        <v>25.964600000000001</v>
      </c>
    </row>
    <row r="81" spans="1:39" hidden="1" outlineLevel="1">
      <c r="A81" s="9">
        <v>42675</v>
      </c>
      <c r="B81" s="39">
        <v>29.6007</v>
      </c>
      <c r="C81" s="39">
        <v>30.308900000000001</v>
      </c>
      <c r="D81" s="39">
        <v>29.912600000000001</v>
      </c>
      <c r="E81" s="39">
        <v>30.5502</v>
      </c>
      <c r="F81" s="39">
        <v>36.627499999999998</v>
      </c>
      <c r="G81" s="39">
        <v>29.910699999999999</v>
      </c>
      <c r="H81" s="39">
        <v>26.340900000000001</v>
      </c>
      <c r="I81" s="39">
        <v>30.304600000000001</v>
      </c>
      <c r="J81" s="39">
        <v>29.900600000000001</v>
      </c>
      <c r="K81" s="39">
        <v>30.5502</v>
      </c>
      <c r="L81" s="39">
        <v>36.627499999999998</v>
      </c>
      <c r="M81" s="39">
        <v>29.910699999999999</v>
      </c>
      <c r="N81" s="39">
        <v>26.340900000000001</v>
      </c>
      <c r="O81" s="39">
        <v>39.958199999999998</v>
      </c>
      <c r="P81" s="39">
        <v>39.958199999999998</v>
      </c>
      <c r="Q81" s="39" t="s">
        <v>268</v>
      </c>
      <c r="R81" s="39" t="s">
        <v>268</v>
      </c>
      <c r="S81" s="39" t="s">
        <v>268</v>
      </c>
      <c r="T81" s="39" t="s">
        <v>268</v>
      </c>
      <c r="U81" s="39">
        <v>24.7272</v>
      </c>
      <c r="V81" s="39">
        <v>0</v>
      </c>
      <c r="W81" s="39">
        <v>24.7272</v>
      </c>
      <c r="X81" s="39">
        <v>0</v>
      </c>
      <c r="Y81" s="39">
        <v>0</v>
      </c>
      <c r="Z81" s="39">
        <v>24.7272</v>
      </c>
      <c r="AA81" s="39">
        <v>24.7272</v>
      </c>
      <c r="AB81" s="39">
        <v>0</v>
      </c>
      <c r="AC81" s="39">
        <v>24.7272</v>
      </c>
      <c r="AD81" s="39">
        <v>0</v>
      </c>
      <c r="AE81" s="39">
        <v>0</v>
      </c>
      <c r="AF81" s="39">
        <v>24.7272</v>
      </c>
      <c r="AG81" s="39">
        <v>0</v>
      </c>
      <c r="AH81" s="39">
        <v>0</v>
      </c>
      <c r="AI81" s="39" t="s">
        <v>268</v>
      </c>
      <c r="AJ81" s="39" t="s">
        <v>268</v>
      </c>
      <c r="AK81" s="39" t="s">
        <v>268</v>
      </c>
      <c r="AL81" s="39" t="s">
        <v>268</v>
      </c>
      <c r="AM81" s="39">
        <v>26.434699999999999</v>
      </c>
    </row>
    <row r="82" spans="1:39" hidden="1" outlineLevel="1">
      <c r="A82" s="9">
        <v>42705</v>
      </c>
      <c r="B82" s="39">
        <v>28.6341</v>
      </c>
      <c r="C82" s="39">
        <v>29.515000000000001</v>
      </c>
      <c r="D82" s="39">
        <v>30.339500000000001</v>
      </c>
      <c r="E82" s="39">
        <v>29.165600000000001</v>
      </c>
      <c r="F82" s="39">
        <v>29.618600000000001</v>
      </c>
      <c r="G82" s="39">
        <v>29.822800000000001</v>
      </c>
      <c r="H82" s="39">
        <v>21.163799999999998</v>
      </c>
      <c r="I82" s="39">
        <v>29.514700000000001</v>
      </c>
      <c r="J82" s="39">
        <v>30.3386</v>
      </c>
      <c r="K82" s="39">
        <v>29.165600000000001</v>
      </c>
      <c r="L82" s="39">
        <v>29.618600000000001</v>
      </c>
      <c r="M82" s="39">
        <v>29.822800000000001</v>
      </c>
      <c r="N82" s="39">
        <v>21.163799999999998</v>
      </c>
      <c r="O82" s="39">
        <v>39.488</v>
      </c>
      <c r="P82" s="39">
        <v>39.488</v>
      </c>
      <c r="Q82" s="39" t="s">
        <v>268</v>
      </c>
      <c r="R82" s="39" t="s">
        <v>268</v>
      </c>
      <c r="S82" s="39" t="s">
        <v>268</v>
      </c>
      <c r="T82" s="39" t="s">
        <v>268</v>
      </c>
      <c r="U82" s="39">
        <v>11.3971</v>
      </c>
      <c r="V82" s="39">
        <v>0</v>
      </c>
      <c r="W82" s="39">
        <v>11.3971</v>
      </c>
      <c r="X82" s="39">
        <v>0</v>
      </c>
      <c r="Y82" s="39">
        <v>0</v>
      </c>
      <c r="Z82" s="39">
        <v>11.3971</v>
      </c>
      <c r="AA82" s="39">
        <v>11.3971</v>
      </c>
      <c r="AB82" s="39">
        <v>0</v>
      </c>
      <c r="AC82" s="39">
        <v>11.3971</v>
      </c>
      <c r="AD82" s="39">
        <v>0</v>
      </c>
      <c r="AE82" s="39">
        <v>0</v>
      </c>
      <c r="AF82" s="39">
        <v>11.3971</v>
      </c>
      <c r="AG82" s="39">
        <v>0</v>
      </c>
      <c r="AH82" s="39">
        <v>0</v>
      </c>
      <c r="AI82" s="39" t="s">
        <v>268</v>
      </c>
      <c r="AJ82" s="39" t="s">
        <v>268</v>
      </c>
      <c r="AK82" s="39" t="s">
        <v>268</v>
      </c>
      <c r="AL82" s="39" t="s">
        <v>268</v>
      </c>
      <c r="AM82" s="39">
        <v>26.128699999999998</v>
      </c>
    </row>
    <row r="83" spans="1:39" hidden="1" outlineLevel="1">
      <c r="A83" s="9">
        <v>42736</v>
      </c>
      <c r="B83" s="39">
        <v>28.721800000000002</v>
      </c>
      <c r="C83" s="39">
        <v>29.5715</v>
      </c>
      <c r="D83" s="39">
        <v>30.3901</v>
      </c>
      <c r="E83" s="39">
        <v>29.094100000000001</v>
      </c>
      <c r="F83" s="39">
        <v>31.368300000000001</v>
      </c>
      <c r="G83" s="39">
        <v>29.056000000000001</v>
      </c>
      <c r="H83" s="39">
        <v>23.5898</v>
      </c>
      <c r="I83" s="39">
        <v>29.569800000000001</v>
      </c>
      <c r="J83" s="39">
        <v>30.3858</v>
      </c>
      <c r="K83" s="39">
        <v>29.094100000000001</v>
      </c>
      <c r="L83" s="39">
        <v>31.368300000000001</v>
      </c>
      <c r="M83" s="39">
        <v>29.056000000000001</v>
      </c>
      <c r="N83" s="39">
        <v>23.5898</v>
      </c>
      <c r="O83" s="39">
        <v>38.339700000000001</v>
      </c>
      <c r="P83" s="39">
        <v>38.339700000000001</v>
      </c>
      <c r="Q83" s="39" t="s">
        <v>268</v>
      </c>
      <c r="R83" s="39" t="s">
        <v>268</v>
      </c>
      <c r="S83" s="39" t="s">
        <v>268</v>
      </c>
      <c r="T83" s="39" t="s">
        <v>268</v>
      </c>
      <c r="U83" s="39">
        <v>19.5366</v>
      </c>
      <c r="V83" s="39">
        <v>0</v>
      </c>
      <c r="W83" s="39">
        <v>19.5366</v>
      </c>
      <c r="X83" s="39">
        <v>0</v>
      </c>
      <c r="Y83" s="39">
        <v>24.197500000000002</v>
      </c>
      <c r="Z83" s="39">
        <v>9.8701000000000008</v>
      </c>
      <c r="AA83" s="39">
        <v>19.5366</v>
      </c>
      <c r="AB83" s="39">
        <v>0</v>
      </c>
      <c r="AC83" s="39">
        <v>19.5366</v>
      </c>
      <c r="AD83" s="39">
        <v>0</v>
      </c>
      <c r="AE83" s="39">
        <v>24.197500000000002</v>
      </c>
      <c r="AF83" s="39">
        <v>9.8701000000000008</v>
      </c>
      <c r="AG83" s="39">
        <v>0</v>
      </c>
      <c r="AH83" s="39">
        <v>0</v>
      </c>
      <c r="AI83" s="39" t="s">
        <v>268</v>
      </c>
      <c r="AJ83" s="39" t="s">
        <v>268</v>
      </c>
      <c r="AK83" s="39" t="s">
        <v>268</v>
      </c>
      <c r="AL83" s="39" t="s">
        <v>268</v>
      </c>
      <c r="AM83" s="39">
        <v>25.6633</v>
      </c>
    </row>
    <row r="84" spans="1:39" hidden="1" outlineLevel="1">
      <c r="A84" s="9">
        <v>42767</v>
      </c>
      <c r="B84" s="39">
        <v>29.721399999999999</v>
      </c>
      <c r="C84" s="39">
        <v>30.405100000000001</v>
      </c>
      <c r="D84" s="39">
        <v>29.990100000000002</v>
      </c>
      <c r="E84" s="39">
        <v>31.227799999999998</v>
      </c>
      <c r="F84" s="39">
        <v>35.0672</v>
      </c>
      <c r="G84" s="39">
        <v>31.1248</v>
      </c>
      <c r="H84" s="39">
        <v>25.408899999999999</v>
      </c>
      <c r="I84" s="39">
        <v>30.405100000000001</v>
      </c>
      <c r="J84" s="39">
        <v>29.99</v>
      </c>
      <c r="K84" s="39">
        <v>31.227799999999998</v>
      </c>
      <c r="L84" s="39">
        <v>35.0672</v>
      </c>
      <c r="M84" s="39">
        <v>31.1248</v>
      </c>
      <c r="N84" s="39">
        <v>25.408899999999999</v>
      </c>
      <c r="O84" s="39">
        <v>37.376199999999997</v>
      </c>
      <c r="P84" s="39">
        <v>37.376199999999997</v>
      </c>
      <c r="Q84" s="39" t="s">
        <v>268</v>
      </c>
      <c r="R84" s="39" t="s">
        <v>268</v>
      </c>
      <c r="S84" s="39" t="s">
        <v>268</v>
      </c>
      <c r="T84" s="39" t="s">
        <v>268</v>
      </c>
      <c r="U84" s="39">
        <v>18.868200000000002</v>
      </c>
      <c r="V84" s="39">
        <v>0</v>
      </c>
      <c r="W84" s="39">
        <v>18.868200000000002</v>
      </c>
      <c r="X84" s="39">
        <v>0</v>
      </c>
      <c r="Y84" s="39">
        <v>0</v>
      </c>
      <c r="Z84" s="39">
        <v>18.868200000000002</v>
      </c>
      <c r="AA84" s="39">
        <v>18.868200000000002</v>
      </c>
      <c r="AB84" s="39">
        <v>0</v>
      </c>
      <c r="AC84" s="39">
        <v>18.868200000000002</v>
      </c>
      <c r="AD84" s="39">
        <v>0</v>
      </c>
      <c r="AE84" s="39">
        <v>0</v>
      </c>
      <c r="AF84" s="39">
        <v>18.868200000000002</v>
      </c>
      <c r="AG84" s="39">
        <v>0</v>
      </c>
      <c r="AH84" s="39">
        <v>0</v>
      </c>
      <c r="AI84" s="39" t="s">
        <v>268</v>
      </c>
      <c r="AJ84" s="39" t="s">
        <v>268</v>
      </c>
      <c r="AK84" s="39" t="s">
        <v>268</v>
      </c>
      <c r="AL84" s="39" t="s">
        <v>268</v>
      </c>
      <c r="AM84" s="39">
        <v>25.833400000000001</v>
      </c>
    </row>
    <row r="85" spans="1:39" hidden="1" outlineLevel="1">
      <c r="A85" s="9">
        <v>42795</v>
      </c>
      <c r="B85" s="39">
        <v>27.992100000000001</v>
      </c>
      <c r="C85" s="39">
        <v>28.92</v>
      </c>
      <c r="D85" s="39">
        <v>30.554600000000001</v>
      </c>
      <c r="E85" s="39">
        <v>27.777699999999999</v>
      </c>
      <c r="F85" s="39">
        <v>35.085000000000001</v>
      </c>
      <c r="G85" s="39">
        <v>26.930900000000001</v>
      </c>
      <c r="H85" s="39">
        <v>31.048300000000001</v>
      </c>
      <c r="I85" s="39">
        <v>28.902699999999999</v>
      </c>
      <c r="J85" s="39">
        <v>30.5185</v>
      </c>
      <c r="K85" s="39">
        <v>27.777699999999999</v>
      </c>
      <c r="L85" s="39">
        <v>35.085000000000001</v>
      </c>
      <c r="M85" s="39">
        <v>26.930900000000001</v>
      </c>
      <c r="N85" s="39">
        <v>31.048300000000001</v>
      </c>
      <c r="O85" s="39">
        <v>39.991</v>
      </c>
      <c r="P85" s="39">
        <v>39.991</v>
      </c>
      <c r="Q85" s="39" t="s">
        <v>268</v>
      </c>
      <c r="R85" s="39" t="s">
        <v>268</v>
      </c>
      <c r="S85" s="39" t="s">
        <v>268</v>
      </c>
      <c r="T85" s="39" t="s">
        <v>268</v>
      </c>
      <c r="U85" s="39">
        <v>15.9101</v>
      </c>
      <c r="V85" s="39">
        <v>0</v>
      </c>
      <c r="W85" s="39">
        <v>15.9101</v>
      </c>
      <c r="X85" s="39">
        <v>0</v>
      </c>
      <c r="Y85" s="39">
        <v>0</v>
      </c>
      <c r="Z85" s="39">
        <v>15.9101</v>
      </c>
      <c r="AA85" s="39">
        <v>15.9101</v>
      </c>
      <c r="AB85" s="39">
        <v>0</v>
      </c>
      <c r="AC85" s="39">
        <v>15.9101</v>
      </c>
      <c r="AD85" s="39">
        <v>0</v>
      </c>
      <c r="AE85" s="39">
        <v>0</v>
      </c>
      <c r="AF85" s="39">
        <v>15.9101</v>
      </c>
      <c r="AG85" s="39">
        <v>0</v>
      </c>
      <c r="AH85" s="39">
        <v>0</v>
      </c>
      <c r="AI85" s="39" t="s">
        <v>268</v>
      </c>
      <c r="AJ85" s="39" t="s">
        <v>268</v>
      </c>
      <c r="AK85" s="39" t="s">
        <v>268</v>
      </c>
      <c r="AL85" s="39" t="s">
        <v>268</v>
      </c>
      <c r="AM85" s="39">
        <v>23.5014</v>
      </c>
    </row>
    <row r="86" spans="1:39" hidden="1" outlineLevel="1">
      <c r="A86" s="9">
        <v>42826</v>
      </c>
      <c r="B86" s="39">
        <v>28.533300000000001</v>
      </c>
      <c r="C86" s="39">
        <v>29.839600000000001</v>
      </c>
      <c r="D86" s="39">
        <v>30.261700000000001</v>
      </c>
      <c r="E86" s="39">
        <v>29.7074</v>
      </c>
      <c r="F86" s="39">
        <v>35.9681</v>
      </c>
      <c r="G86" s="39">
        <v>29.053000000000001</v>
      </c>
      <c r="H86" s="39">
        <v>28.021599999999999</v>
      </c>
      <c r="I86" s="39">
        <v>29.835599999999999</v>
      </c>
      <c r="J86" s="39">
        <v>30.2454</v>
      </c>
      <c r="K86" s="39">
        <v>29.7074</v>
      </c>
      <c r="L86" s="39">
        <v>35.9681</v>
      </c>
      <c r="M86" s="39">
        <v>29.053000000000001</v>
      </c>
      <c r="N86" s="39">
        <v>28.021599999999999</v>
      </c>
      <c r="O86" s="39">
        <v>39.842199999999998</v>
      </c>
      <c r="P86" s="39">
        <v>39.842199999999998</v>
      </c>
      <c r="Q86" s="39" t="s">
        <v>268</v>
      </c>
      <c r="R86" s="39" t="s">
        <v>268</v>
      </c>
      <c r="S86" s="39" t="s">
        <v>268</v>
      </c>
      <c r="T86" s="39" t="s">
        <v>268</v>
      </c>
      <c r="U86" s="39">
        <v>15.304399999999999</v>
      </c>
      <c r="V86" s="39">
        <v>0</v>
      </c>
      <c r="W86" s="39">
        <v>15.304399999999999</v>
      </c>
      <c r="X86" s="39">
        <v>0</v>
      </c>
      <c r="Y86" s="39">
        <v>0</v>
      </c>
      <c r="Z86" s="39">
        <v>15.304399999999999</v>
      </c>
      <c r="AA86" s="39">
        <v>15.304399999999999</v>
      </c>
      <c r="AB86" s="39">
        <v>0</v>
      </c>
      <c r="AC86" s="39">
        <v>15.304399999999999</v>
      </c>
      <c r="AD86" s="39">
        <v>0</v>
      </c>
      <c r="AE86" s="39">
        <v>0</v>
      </c>
      <c r="AF86" s="39">
        <v>15.304399999999999</v>
      </c>
      <c r="AG86" s="39">
        <v>0</v>
      </c>
      <c r="AH86" s="39">
        <v>0</v>
      </c>
      <c r="AI86" s="39" t="s">
        <v>268</v>
      </c>
      <c r="AJ86" s="39" t="s">
        <v>268</v>
      </c>
      <c r="AK86" s="39" t="s">
        <v>268</v>
      </c>
      <c r="AL86" s="39" t="s">
        <v>268</v>
      </c>
      <c r="AM86" s="39">
        <v>23.878399999999999</v>
      </c>
    </row>
    <row r="87" spans="1:39" hidden="1" outlineLevel="1">
      <c r="A87" s="9">
        <v>42856</v>
      </c>
      <c r="B87" s="39">
        <v>29.389399999999998</v>
      </c>
      <c r="C87" s="39">
        <v>30.385100000000001</v>
      </c>
      <c r="D87" s="39">
        <v>30.43</v>
      </c>
      <c r="E87" s="39">
        <v>30.362100000000002</v>
      </c>
      <c r="F87" s="39">
        <v>34.102200000000003</v>
      </c>
      <c r="G87" s="39">
        <v>30.067399999999999</v>
      </c>
      <c r="H87" s="39">
        <v>25.360600000000002</v>
      </c>
      <c r="I87" s="39">
        <v>30.385100000000001</v>
      </c>
      <c r="J87" s="39">
        <v>30.43</v>
      </c>
      <c r="K87" s="39">
        <v>30.362100000000002</v>
      </c>
      <c r="L87" s="39">
        <v>34.102200000000003</v>
      </c>
      <c r="M87" s="39">
        <v>30.067399999999999</v>
      </c>
      <c r="N87" s="39">
        <v>25.360600000000002</v>
      </c>
      <c r="O87" s="39">
        <v>36.774299999999997</v>
      </c>
      <c r="P87" s="39">
        <v>36.774299999999997</v>
      </c>
      <c r="Q87" s="39" t="s">
        <v>268</v>
      </c>
      <c r="R87" s="39" t="s">
        <v>268</v>
      </c>
      <c r="S87" s="39" t="s">
        <v>268</v>
      </c>
      <c r="T87" s="39" t="s">
        <v>268</v>
      </c>
      <c r="U87" s="39">
        <v>18.509799999999998</v>
      </c>
      <c r="V87" s="39">
        <v>0</v>
      </c>
      <c r="W87" s="39">
        <v>18.509799999999998</v>
      </c>
      <c r="X87" s="39">
        <v>0</v>
      </c>
      <c r="Y87" s="39">
        <v>0</v>
      </c>
      <c r="Z87" s="39">
        <v>18.509799999999998</v>
      </c>
      <c r="AA87" s="39">
        <v>18.509799999999998</v>
      </c>
      <c r="AB87" s="39">
        <v>0</v>
      </c>
      <c r="AC87" s="39">
        <v>18.509799999999998</v>
      </c>
      <c r="AD87" s="39">
        <v>0</v>
      </c>
      <c r="AE87" s="39">
        <v>0</v>
      </c>
      <c r="AF87" s="39">
        <v>18.509799999999998</v>
      </c>
      <c r="AG87" s="39">
        <v>0</v>
      </c>
      <c r="AH87" s="39">
        <v>0</v>
      </c>
      <c r="AI87" s="39" t="s">
        <v>268</v>
      </c>
      <c r="AJ87" s="39" t="s">
        <v>268</v>
      </c>
      <c r="AK87" s="39" t="s">
        <v>268</v>
      </c>
      <c r="AL87" s="39" t="s">
        <v>268</v>
      </c>
      <c r="AM87" s="39">
        <v>24.539000000000001</v>
      </c>
    </row>
    <row r="88" spans="1:39" hidden="1" outlineLevel="1">
      <c r="A88" s="9">
        <v>42887</v>
      </c>
      <c r="B88" s="39">
        <v>28.601800000000001</v>
      </c>
      <c r="C88" s="39">
        <v>29.786200000000001</v>
      </c>
      <c r="D88" s="39">
        <v>30.3645</v>
      </c>
      <c r="E88" s="39">
        <v>29.491800000000001</v>
      </c>
      <c r="F88" s="39">
        <v>35.341799999999999</v>
      </c>
      <c r="G88" s="39">
        <v>28.803699999999999</v>
      </c>
      <c r="H88" s="39">
        <v>28.411899999999999</v>
      </c>
      <c r="I88" s="39">
        <v>29.786000000000001</v>
      </c>
      <c r="J88" s="39">
        <v>30.3642</v>
      </c>
      <c r="K88" s="39">
        <v>29.491800000000001</v>
      </c>
      <c r="L88" s="39">
        <v>35.341799999999999</v>
      </c>
      <c r="M88" s="39">
        <v>28.803699999999999</v>
      </c>
      <c r="N88" s="39">
        <v>28.411899999999999</v>
      </c>
      <c r="O88" s="39">
        <v>38.585099999999997</v>
      </c>
      <c r="P88" s="39">
        <v>38.585099999999997</v>
      </c>
      <c r="Q88" s="39" t="s">
        <v>268</v>
      </c>
      <c r="R88" s="39" t="s">
        <v>268</v>
      </c>
      <c r="S88" s="39" t="s">
        <v>268</v>
      </c>
      <c r="T88" s="39" t="s">
        <v>268</v>
      </c>
      <c r="U88" s="39">
        <v>18.388000000000002</v>
      </c>
      <c r="V88" s="39">
        <v>0</v>
      </c>
      <c r="W88" s="39">
        <v>18.388000000000002</v>
      </c>
      <c r="X88" s="39">
        <v>0</v>
      </c>
      <c r="Y88" s="39">
        <v>20</v>
      </c>
      <c r="Z88" s="39">
        <v>16.355399999999999</v>
      </c>
      <c r="AA88" s="39">
        <v>18.388000000000002</v>
      </c>
      <c r="AB88" s="39">
        <v>0</v>
      </c>
      <c r="AC88" s="39">
        <v>18.388000000000002</v>
      </c>
      <c r="AD88" s="39">
        <v>0</v>
      </c>
      <c r="AE88" s="39">
        <v>20</v>
      </c>
      <c r="AF88" s="39">
        <v>16.355399999999999</v>
      </c>
      <c r="AG88" s="39">
        <v>0</v>
      </c>
      <c r="AH88" s="39">
        <v>0</v>
      </c>
      <c r="AI88" s="39" t="s">
        <v>268</v>
      </c>
      <c r="AJ88" s="39" t="s">
        <v>268</v>
      </c>
      <c r="AK88" s="39" t="s">
        <v>268</v>
      </c>
      <c r="AL88" s="39" t="s">
        <v>268</v>
      </c>
      <c r="AM88" s="39">
        <v>23.956700000000001</v>
      </c>
    </row>
    <row r="89" spans="1:39" hidden="1" outlineLevel="1">
      <c r="A89" s="9">
        <v>42917</v>
      </c>
      <c r="B89" s="39">
        <v>27.951499999999999</v>
      </c>
      <c r="C89" s="39">
        <v>29.028400000000001</v>
      </c>
      <c r="D89" s="39">
        <v>31.630400000000002</v>
      </c>
      <c r="E89" s="39">
        <v>27.8887</v>
      </c>
      <c r="F89" s="39">
        <v>19.6965</v>
      </c>
      <c r="G89" s="39">
        <v>30.171600000000002</v>
      </c>
      <c r="H89" s="39">
        <v>23.8963</v>
      </c>
      <c r="I89" s="39">
        <v>29.028199999999998</v>
      </c>
      <c r="J89" s="39">
        <v>31.630099999999999</v>
      </c>
      <c r="K89" s="39">
        <v>27.8887</v>
      </c>
      <c r="L89" s="39">
        <v>19.6965</v>
      </c>
      <c r="M89" s="39">
        <v>30.171600000000002</v>
      </c>
      <c r="N89" s="39">
        <v>23.8963</v>
      </c>
      <c r="O89" s="39">
        <v>39.128300000000003</v>
      </c>
      <c r="P89" s="39">
        <v>39.128300000000003</v>
      </c>
      <c r="Q89" s="39" t="s">
        <v>268</v>
      </c>
      <c r="R89" s="39" t="s">
        <v>268</v>
      </c>
      <c r="S89" s="39" t="s">
        <v>268</v>
      </c>
      <c r="T89" s="39" t="s">
        <v>268</v>
      </c>
      <c r="U89" s="39">
        <v>17.423300000000001</v>
      </c>
      <c r="V89" s="39">
        <v>0</v>
      </c>
      <c r="W89" s="39">
        <v>17.423300000000001</v>
      </c>
      <c r="X89" s="39">
        <v>17.589200000000002</v>
      </c>
      <c r="Y89" s="39">
        <v>22.3157</v>
      </c>
      <c r="Z89" s="39">
        <v>17.092500000000001</v>
      </c>
      <c r="AA89" s="39">
        <v>17.423300000000001</v>
      </c>
      <c r="AB89" s="39">
        <v>0</v>
      </c>
      <c r="AC89" s="39">
        <v>17.423300000000001</v>
      </c>
      <c r="AD89" s="39">
        <v>17.589200000000002</v>
      </c>
      <c r="AE89" s="39">
        <v>22.3157</v>
      </c>
      <c r="AF89" s="39">
        <v>17.092500000000001</v>
      </c>
      <c r="AG89" s="39">
        <v>0</v>
      </c>
      <c r="AH89" s="39">
        <v>0</v>
      </c>
      <c r="AI89" s="39" t="s">
        <v>268</v>
      </c>
      <c r="AJ89" s="39" t="s">
        <v>268</v>
      </c>
      <c r="AK89" s="39" t="s">
        <v>268</v>
      </c>
      <c r="AL89" s="39" t="s">
        <v>268</v>
      </c>
      <c r="AM89" s="39">
        <v>23.8096</v>
      </c>
    </row>
    <row r="90" spans="1:39" hidden="1" outlineLevel="1">
      <c r="A90" s="9">
        <v>42948</v>
      </c>
      <c r="B90" s="39">
        <v>26.18</v>
      </c>
      <c r="C90" s="39">
        <v>27.0991</v>
      </c>
      <c r="D90" s="39">
        <v>31.1084</v>
      </c>
      <c r="E90" s="39">
        <v>25.505099999999999</v>
      </c>
      <c r="F90" s="39">
        <v>13.6814</v>
      </c>
      <c r="G90" s="39">
        <v>29.069700000000001</v>
      </c>
      <c r="H90" s="39">
        <v>26.945599999999999</v>
      </c>
      <c r="I90" s="39">
        <v>27.098299999999998</v>
      </c>
      <c r="J90" s="39">
        <v>31.105899999999998</v>
      </c>
      <c r="K90" s="39">
        <v>25.505099999999999</v>
      </c>
      <c r="L90" s="39">
        <v>13.6814</v>
      </c>
      <c r="M90" s="39">
        <v>29.069700000000001</v>
      </c>
      <c r="N90" s="39">
        <v>26.945599999999999</v>
      </c>
      <c r="O90" s="39">
        <v>49.685200000000002</v>
      </c>
      <c r="P90" s="39">
        <v>49.685200000000002</v>
      </c>
      <c r="Q90" s="39" t="s">
        <v>268</v>
      </c>
      <c r="R90" s="39" t="s">
        <v>268</v>
      </c>
      <c r="S90" s="39" t="s">
        <v>268</v>
      </c>
      <c r="T90" s="39" t="s">
        <v>268</v>
      </c>
      <c r="U90" s="39">
        <v>10.735099999999999</v>
      </c>
      <c r="V90" s="39">
        <v>0</v>
      </c>
      <c r="W90" s="39">
        <v>10.735099999999999</v>
      </c>
      <c r="X90" s="39">
        <v>0</v>
      </c>
      <c r="Y90" s="39">
        <v>16.576000000000001</v>
      </c>
      <c r="Z90" s="39">
        <v>10.1531</v>
      </c>
      <c r="AA90" s="39">
        <v>10.735099999999999</v>
      </c>
      <c r="AB90" s="39">
        <v>0</v>
      </c>
      <c r="AC90" s="39">
        <v>10.735099999999999</v>
      </c>
      <c r="AD90" s="39">
        <v>0</v>
      </c>
      <c r="AE90" s="39">
        <v>16.576000000000001</v>
      </c>
      <c r="AF90" s="39">
        <v>10.1531</v>
      </c>
      <c r="AG90" s="39">
        <v>0</v>
      </c>
      <c r="AH90" s="39">
        <v>0</v>
      </c>
      <c r="AI90" s="39" t="s">
        <v>268</v>
      </c>
      <c r="AJ90" s="39" t="s">
        <v>268</v>
      </c>
      <c r="AK90" s="39" t="s">
        <v>268</v>
      </c>
      <c r="AL90" s="39" t="s">
        <v>268</v>
      </c>
      <c r="AM90" s="39">
        <v>22.2348</v>
      </c>
    </row>
    <row r="91" spans="1:39" hidden="1" outlineLevel="1">
      <c r="A91" s="9">
        <v>42979</v>
      </c>
      <c r="B91" s="39">
        <v>27.584199999999999</v>
      </c>
      <c r="C91" s="39">
        <v>28.927499999999998</v>
      </c>
      <c r="D91" s="39">
        <v>31.086400000000001</v>
      </c>
      <c r="E91" s="39">
        <v>28.176200000000001</v>
      </c>
      <c r="F91" s="39">
        <v>29.441700000000001</v>
      </c>
      <c r="G91" s="39">
        <v>28.441600000000001</v>
      </c>
      <c r="H91" s="39">
        <v>21.210100000000001</v>
      </c>
      <c r="I91" s="39">
        <v>28.9267</v>
      </c>
      <c r="J91" s="39">
        <v>31.083500000000001</v>
      </c>
      <c r="K91" s="39">
        <v>28.176200000000001</v>
      </c>
      <c r="L91" s="39">
        <v>29.441700000000001</v>
      </c>
      <c r="M91" s="39">
        <v>28.441600000000001</v>
      </c>
      <c r="N91" s="39">
        <v>21.210100000000001</v>
      </c>
      <c r="O91" s="39">
        <v>49.153799999999997</v>
      </c>
      <c r="P91" s="39">
        <v>49.153799999999997</v>
      </c>
      <c r="Q91" s="39" t="s">
        <v>268</v>
      </c>
      <c r="R91" s="39" t="s">
        <v>268</v>
      </c>
      <c r="S91" s="39" t="s">
        <v>268</v>
      </c>
      <c r="T91" s="39" t="s">
        <v>268</v>
      </c>
      <c r="U91" s="39">
        <v>9.3490000000000002</v>
      </c>
      <c r="V91" s="39">
        <v>0</v>
      </c>
      <c r="W91" s="39">
        <v>9.3490000000000002</v>
      </c>
      <c r="X91" s="39">
        <v>0</v>
      </c>
      <c r="Y91" s="39">
        <v>0</v>
      </c>
      <c r="Z91" s="39">
        <v>17.380600000000001</v>
      </c>
      <c r="AA91" s="39">
        <v>9.3490000000000002</v>
      </c>
      <c r="AB91" s="39">
        <v>0</v>
      </c>
      <c r="AC91" s="39">
        <v>9.3490000000000002</v>
      </c>
      <c r="AD91" s="39">
        <v>0</v>
      </c>
      <c r="AE91" s="39">
        <v>0</v>
      </c>
      <c r="AF91" s="39">
        <v>17.380600000000001</v>
      </c>
      <c r="AG91" s="39">
        <v>0</v>
      </c>
      <c r="AH91" s="39">
        <v>0</v>
      </c>
      <c r="AI91" s="39" t="s">
        <v>268</v>
      </c>
      <c r="AJ91" s="39" t="s">
        <v>268</v>
      </c>
      <c r="AK91" s="39" t="s">
        <v>268</v>
      </c>
      <c r="AL91" s="39" t="s">
        <v>268</v>
      </c>
      <c r="AM91" s="39">
        <v>22.289100000000001</v>
      </c>
    </row>
    <row r="92" spans="1:39" hidden="1" outlineLevel="1">
      <c r="A92" s="9">
        <v>43009</v>
      </c>
      <c r="B92" s="39">
        <v>28.298300000000001</v>
      </c>
      <c r="C92" s="39">
        <v>29.724799999999998</v>
      </c>
      <c r="D92" s="39">
        <v>32.457700000000003</v>
      </c>
      <c r="E92" s="39">
        <v>28.960999999999999</v>
      </c>
      <c r="F92" s="39">
        <v>26.6983</v>
      </c>
      <c r="G92" s="39">
        <v>29.897099999999998</v>
      </c>
      <c r="H92" s="39">
        <v>21.875399999999999</v>
      </c>
      <c r="I92" s="39">
        <v>29.721699999999998</v>
      </c>
      <c r="J92" s="39">
        <v>32.445399999999999</v>
      </c>
      <c r="K92" s="39">
        <v>28.960999999999999</v>
      </c>
      <c r="L92" s="39">
        <v>26.6983</v>
      </c>
      <c r="M92" s="39">
        <v>29.897099999999998</v>
      </c>
      <c r="N92" s="39">
        <v>21.875399999999999</v>
      </c>
      <c r="O92" s="39">
        <v>49.538499999999999</v>
      </c>
      <c r="P92" s="39">
        <v>49.538499999999999</v>
      </c>
      <c r="Q92" s="39" t="s">
        <v>268</v>
      </c>
      <c r="R92" s="39" t="s">
        <v>268</v>
      </c>
      <c r="S92" s="39" t="s">
        <v>268</v>
      </c>
      <c r="T92" s="39" t="s">
        <v>268</v>
      </c>
      <c r="U92" s="39">
        <v>19.328499999999998</v>
      </c>
      <c r="V92" s="39">
        <v>0</v>
      </c>
      <c r="W92" s="39">
        <v>19.328499999999998</v>
      </c>
      <c r="X92" s="39">
        <v>0</v>
      </c>
      <c r="Y92" s="39">
        <v>15.9</v>
      </c>
      <c r="Z92" s="39">
        <v>19.727699999999999</v>
      </c>
      <c r="AA92" s="39">
        <v>19.328499999999998</v>
      </c>
      <c r="AB92" s="39">
        <v>0</v>
      </c>
      <c r="AC92" s="39">
        <v>19.328499999999998</v>
      </c>
      <c r="AD92" s="39">
        <v>0</v>
      </c>
      <c r="AE92" s="39">
        <v>15.9</v>
      </c>
      <c r="AF92" s="39">
        <v>19.727699999999999</v>
      </c>
      <c r="AG92" s="39">
        <v>0</v>
      </c>
      <c r="AH92" s="39">
        <v>0</v>
      </c>
      <c r="AI92" s="39" t="s">
        <v>268</v>
      </c>
      <c r="AJ92" s="39" t="s">
        <v>268</v>
      </c>
      <c r="AK92" s="39" t="s">
        <v>268</v>
      </c>
      <c r="AL92" s="39" t="s">
        <v>268</v>
      </c>
      <c r="AM92" s="39">
        <v>22.683900000000001</v>
      </c>
    </row>
    <row r="93" spans="1:39" hidden="1" outlineLevel="1">
      <c r="A93" s="9">
        <v>43040</v>
      </c>
      <c r="B93" s="39">
        <v>27.510300000000001</v>
      </c>
      <c r="C93" s="39">
        <v>28.4541</v>
      </c>
      <c r="D93" s="39">
        <v>31.930700000000002</v>
      </c>
      <c r="E93" s="39">
        <v>27.214500000000001</v>
      </c>
      <c r="F93" s="39">
        <v>26.481000000000002</v>
      </c>
      <c r="G93" s="39">
        <v>27.651499999999999</v>
      </c>
      <c r="H93" s="39">
        <v>21.441099999999999</v>
      </c>
      <c r="I93" s="39">
        <v>28.453900000000001</v>
      </c>
      <c r="J93" s="39">
        <v>31.930099999999999</v>
      </c>
      <c r="K93" s="39">
        <v>27.214500000000001</v>
      </c>
      <c r="L93" s="39">
        <v>26.481000000000002</v>
      </c>
      <c r="M93" s="39">
        <v>27.651499999999999</v>
      </c>
      <c r="N93" s="39">
        <v>21.441099999999999</v>
      </c>
      <c r="O93" s="39">
        <v>44.5593</v>
      </c>
      <c r="P93" s="39">
        <v>44.5593</v>
      </c>
      <c r="Q93" s="39" t="s">
        <v>268</v>
      </c>
      <c r="R93" s="39" t="s">
        <v>268</v>
      </c>
      <c r="S93" s="39" t="s">
        <v>268</v>
      </c>
      <c r="T93" s="39" t="s">
        <v>268</v>
      </c>
      <c r="U93" s="39">
        <v>19.430599999999998</v>
      </c>
      <c r="V93" s="39">
        <v>0</v>
      </c>
      <c r="W93" s="39">
        <v>19.430599999999998</v>
      </c>
      <c r="X93" s="39">
        <v>0</v>
      </c>
      <c r="Y93" s="39">
        <v>0</v>
      </c>
      <c r="Z93" s="39">
        <v>19.430599999999998</v>
      </c>
      <c r="AA93" s="39">
        <v>19.430599999999998</v>
      </c>
      <c r="AB93" s="39">
        <v>0</v>
      </c>
      <c r="AC93" s="39">
        <v>19.430599999999998</v>
      </c>
      <c r="AD93" s="39">
        <v>0</v>
      </c>
      <c r="AE93" s="39">
        <v>0</v>
      </c>
      <c r="AF93" s="39">
        <v>19.430599999999998</v>
      </c>
      <c r="AG93" s="39">
        <v>0</v>
      </c>
      <c r="AH93" s="39">
        <v>0</v>
      </c>
      <c r="AI93" s="39" t="s">
        <v>268</v>
      </c>
      <c r="AJ93" s="39" t="s">
        <v>268</v>
      </c>
      <c r="AK93" s="39" t="s">
        <v>268</v>
      </c>
      <c r="AL93" s="39" t="s">
        <v>268</v>
      </c>
      <c r="AM93" s="39">
        <v>22.7332</v>
      </c>
    </row>
    <row r="94" spans="1:39" hidden="1" outlineLevel="1">
      <c r="A94" s="9">
        <v>43070</v>
      </c>
      <c r="B94" s="39">
        <v>28.368300000000001</v>
      </c>
      <c r="C94" s="39">
        <v>29.787099999999999</v>
      </c>
      <c r="D94" s="39">
        <v>32.271900000000002</v>
      </c>
      <c r="E94" s="39">
        <v>28.968399999999999</v>
      </c>
      <c r="F94" s="39">
        <v>28.264600000000002</v>
      </c>
      <c r="G94" s="39">
        <v>29.178899999999999</v>
      </c>
      <c r="H94" s="39">
        <v>26.830200000000001</v>
      </c>
      <c r="I94" s="39">
        <v>29.783799999999999</v>
      </c>
      <c r="J94" s="39">
        <v>32.259700000000002</v>
      </c>
      <c r="K94" s="39">
        <v>28.968399999999999</v>
      </c>
      <c r="L94" s="39">
        <v>28.264600000000002</v>
      </c>
      <c r="M94" s="39">
        <v>29.178899999999999</v>
      </c>
      <c r="N94" s="39">
        <v>26.830200000000001</v>
      </c>
      <c r="O94" s="39">
        <v>57.241300000000003</v>
      </c>
      <c r="P94" s="39">
        <v>57.241300000000003</v>
      </c>
      <c r="Q94" s="39" t="s">
        <v>268</v>
      </c>
      <c r="R94" s="39" t="s">
        <v>268</v>
      </c>
      <c r="S94" s="39" t="s">
        <v>268</v>
      </c>
      <c r="T94" s="39" t="s">
        <v>268</v>
      </c>
      <c r="U94" s="39">
        <v>19.3781</v>
      </c>
      <c r="V94" s="39">
        <v>0</v>
      </c>
      <c r="W94" s="39">
        <v>19.3781</v>
      </c>
      <c r="X94" s="39">
        <v>0</v>
      </c>
      <c r="Y94" s="39">
        <v>0</v>
      </c>
      <c r="Z94" s="39">
        <v>19.3781</v>
      </c>
      <c r="AA94" s="39">
        <v>19.3781</v>
      </c>
      <c r="AB94" s="39">
        <v>0</v>
      </c>
      <c r="AC94" s="39">
        <v>19.3781</v>
      </c>
      <c r="AD94" s="39">
        <v>0</v>
      </c>
      <c r="AE94" s="39">
        <v>0</v>
      </c>
      <c r="AF94" s="39">
        <v>19.3781</v>
      </c>
      <c r="AG94" s="39">
        <v>0</v>
      </c>
      <c r="AH94" s="39">
        <v>0</v>
      </c>
      <c r="AI94" s="39" t="s">
        <v>268</v>
      </c>
      <c r="AJ94" s="39" t="s">
        <v>268</v>
      </c>
      <c r="AK94" s="39" t="s">
        <v>268</v>
      </c>
      <c r="AL94" s="39" t="s">
        <v>268</v>
      </c>
      <c r="AM94" s="39">
        <v>22.563500000000001</v>
      </c>
    </row>
    <row r="95" spans="1:39" hidden="1" outlineLevel="1">
      <c r="A95" s="9">
        <v>43101</v>
      </c>
      <c r="B95" s="39">
        <v>28.42</v>
      </c>
      <c r="C95" s="39">
        <v>29.5534</v>
      </c>
      <c r="D95" s="39">
        <v>31.547799999999999</v>
      </c>
      <c r="E95" s="39">
        <v>28.440100000000001</v>
      </c>
      <c r="F95" s="39">
        <v>30.444299999999998</v>
      </c>
      <c r="G95" s="39">
        <v>28.7332</v>
      </c>
      <c r="H95" s="39">
        <v>21.249500000000001</v>
      </c>
      <c r="I95" s="39">
        <v>29.552700000000002</v>
      </c>
      <c r="J95" s="39">
        <v>31.546199999999999</v>
      </c>
      <c r="K95" s="39">
        <v>28.440100000000001</v>
      </c>
      <c r="L95" s="39">
        <v>30.444299999999998</v>
      </c>
      <c r="M95" s="39">
        <v>28.7332</v>
      </c>
      <c r="N95" s="39">
        <v>21.249500000000001</v>
      </c>
      <c r="O95" s="39">
        <v>49.383200000000002</v>
      </c>
      <c r="P95" s="39">
        <v>49.383200000000002</v>
      </c>
      <c r="Q95" s="39" t="s">
        <v>268</v>
      </c>
      <c r="R95" s="39" t="s">
        <v>268</v>
      </c>
      <c r="S95" s="39" t="s">
        <v>268</v>
      </c>
      <c r="T95" s="39" t="s">
        <v>268</v>
      </c>
      <c r="U95" s="39">
        <v>15.285399999999999</v>
      </c>
      <c r="V95" s="39">
        <v>0</v>
      </c>
      <c r="W95" s="39">
        <v>15.285399999999999</v>
      </c>
      <c r="X95" s="39">
        <v>0</v>
      </c>
      <c r="Y95" s="39">
        <v>0</v>
      </c>
      <c r="Z95" s="39">
        <v>17.467199999999998</v>
      </c>
      <c r="AA95" s="39">
        <v>15.285399999999999</v>
      </c>
      <c r="AB95" s="39">
        <v>0</v>
      </c>
      <c r="AC95" s="39">
        <v>15.285399999999999</v>
      </c>
      <c r="AD95" s="39">
        <v>0</v>
      </c>
      <c r="AE95" s="39">
        <v>0</v>
      </c>
      <c r="AF95" s="39">
        <v>17.467199999999998</v>
      </c>
      <c r="AG95" s="39">
        <v>0</v>
      </c>
      <c r="AH95" s="39">
        <v>0</v>
      </c>
      <c r="AI95" s="39" t="s">
        <v>268</v>
      </c>
      <c r="AJ95" s="39" t="s">
        <v>268</v>
      </c>
      <c r="AK95" s="39" t="s">
        <v>268</v>
      </c>
      <c r="AL95" s="39" t="s">
        <v>268</v>
      </c>
      <c r="AM95" s="39">
        <v>22.417200000000001</v>
      </c>
    </row>
    <row r="96" spans="1:39" hidden="1" outlineLevel="1">
      <c r="A96" s="9">
        <v>43132</v>
      </c>
      <c r="B96" s="39">
        <v>28.612300000000001</v>
      </c>
      <c r="C96" s="39">
        <v>30.491399999999999</v>
      </c>
      <c r="D96" s="39">
        <v>32.456499999999998</v>
      </c>
      <c r="E96" s="39">
        <v>29.826899999999998</v>
      </c>
      <c r="F96" s="39">
        <v>25.1083</v>
      </c>
      <c r="G96" s="39">
        <v>31.0121</v>
      </c>
      <c r="H96" s="39">
        <v>23.529399999999999</v>
      </c>
      <c r="I96" s="39">
        <v>30.4862</v>
      </c>
      <c r="J96" s="39">
        <v>32.438000000000002</v>
      </c>
      <c r="K96" s="39">
        <v>29.826899999999998</v>
      </c>
      <c r="L96" s="39">
        <v>25.1083</v>
      </c>
      <c r="M96" s="39">
        <v>31.0121</v>
      </c>
      <c r="N96" s="39">
        <v>23.529399999999999</v>
      </c>
      <c r="O96" s="39">
        <v>49.795699999999997</v>
      </c>
      <c r="P96" s="39">
        <v>49.795699999999997</v>
      </c>
      <c r="Q96" s="39" t="s">
        <v>268</v>
      </c>
      <c r="R96" s="39" t="s">
        <v>268</v>
      </c>
      <c r="S96" s="39" t="s">
        <v>268</v>
      </c>
      <c r="T96" s="39" t="s">
        <v>268</v>
      </c>
      <c r="U96" s="39">
        <v>18.8613</v>
      </c>
      <c r="V96" s="39">
        <v>0</v>
      </c>
      <c r="W96" s="39">
        <v>18.8613</v>
      </c>
      <c r="X96" s="39">
        <v>0</v>
      </c>
      <c r="Y96" s="39">
        <v>0</v>
      </c>
      <c r="Z96" s="39">
        <v>18.8613</v>
      </c>
      <c r="AA96" s="39">
        <v>18.8613</v>
      </c>
      <c r="AB96" s="39">
        <v>0</v>
      </c>
      <c r="AC96" s="39">
        <v>18.8613</v>
      </c>
      <c r="AD96" s="39">
        <v>0</v>
      </c>
      <c r="AE96" s="39">
        <v>0</v>
      </c>
      <c r="AF96" s="39">
        <v>18.8613</v>
      </c>
      <c r="AG96" s="39">
        <v>0</v>
      </c>
      <c r="AH96" s="39">
        <v>0</v>
      </c>
      <c r="AI96" s="39" t="s">
        <v>268</v>
      </c>
      <c r="AJ96" s="39" t="s">
        <v>268</v>
      </c>
      <c r="AK96" s="39" t="s">
        <v>268</v>
      </c>
      <c r="AL96" s="39" t="s">
        <v>268</v>
      </c>
      <c r="AM96" s="39">
        <v>22.331399999999999</v>
      </c>
    </row>
    <row r="97" spans="1:39" hidden="1" outlineLevel="1">
      <c r="A97" s="9">
        <v>43160</v>
      </c>
      <c r="B97" s="39">
        <v>28.235700000000001</v>
      </c>
      <c r="C97" s="39">
        <v>30.614000000000001</v>
      </c>
      <c r="D97" s="39">
        <v>32.460500000000003</v>
      </c>
      <c r="E97" s="39">
        <v>29.839600000000001</v>
      </c>
      <c r="F97" s="39">
        <v>24.211200000000002</v>
      </c>
      <c r="G97" s="39">
        <v>31.153300000000002</v>
      </c>
      <c r="H97" s="39">
        <v>27.045500000000001</v>
      </c>
      <c r="I97" s="39">
        <v>30.614000000000001</v>
      </c>
      <c r="J97" s="39">
        <v>32.460500000000003</v>
      </c>
      <c r="K97" s="39">
        <v>29.839600000000001</v>
      </c>
      <c r="L97" s="39">
        <v>24.211200000000002</v>
      </c>
      <c r="M97" s="39">
        <v>31.153300000000002</v>
      </c>
      <c r="N97" s="39">
        <v>27.045500000000001</v>
      </c>
      <c r="O97" s="39">
        <v>37.746499999999997</v>
      </c>
      <c r="P97" s="39">
        <v>37.746499999999997</v>
      </c>
      <c r="Q97" s="39" t="s">
        <v>268</v>
      </c>
      <c r="R97" s="39" t="s">
        <v>268</v>
      </c>
      <c r="S97" s="39" t="s">
        <v>268</v>
      </c>
      <c r="T97" s="39" t="s">
        <v>268</v>
      </c>
      <c r="U97" s="39">
        <v>14.716900000000001</v>
      </c>
      <c r="V97" s="39">
        <v>0</v>
      </c>
      <c r="W97" s="39">
        <v>14.716900000000001</v>
      </c>
      <c r="X97" s="39">
        <v>0</v>
      </c>
      <c r="Y97" s="39">
        <v>26.408300000000001</v>
      </c>
      <c r="Z97" s="39">
        <v>19.664999999999999</v>
      </c>
      <c r="AA97" s="39">
        <v>14.716900000000001</v>
      </c>
      <c r="AB97" s="39">
        <v>0</v>
      </c>
      <c r="AC97" s="39">
        <v>14.716900000000001</v>
      </c>
      <c r="AD97" s="39">
        <v>0</v>
      </c>
      <c r="AE97" s="39">
        <v>26.408300000000001</v>
      </c>
      <c r="AF97" s="39">
        <v>19.664999999999999</v>
      </c>
      <c r="AG97" s="39">
        <v>0</v>
      </c>
      <c r="AH97" s="39">
        <v>0</v>
      </c>
      <c r="AI97" s="39" t="s">
        <v>268</v>
      </c>
      <c r="AJ97" s="39" t="s">
        <v>268</v>
      </c>
      <c r="AK97" s="39" t="s">
        <v>268</v>
      </c>
      <c r="AL97" s="39" t="s">
        <v>268</v>
      </c>
      <c r="AM97" s="39">
        <v>20.624600000000001</v>
      </c>
    </row>
    <row r="98" spans="1:39" hidden="1" outlineLevel="1">
      <c r="A98" s="9">
        <v>43191</v>
      </c>
      <c r="B98" s="39">
        <v>28.368200000000002</v>
      </c>
      <c r="C98" s="39">
        <v>29.948799999999999</v>
      </c>
      <c r="D98" s="39">
        <v>32.571800000000003</v>
      </c>
      <c r="E98" s="39">
        <v>28.994800000000001</v>
      </c>
      <c r="F98" s="39">
        <v>24.942299999999999</v>
      </c>
      <c r="G98" s="39">
        <v>30.142399999999999</v>
      </c>
      <c r="H98" s="39">
        <v>22.375399999999999</v>
      </c>
      <c r="I98" s="39">
        <v>29.948799999999999</v>
      </c>
      <c r="J98" s="39">
        <v>32.571800000000003</v>
      </c>
      <c r="K98" s="39">
        <v>28.994800000000001</v>
      </c>
      <c r="L98" s="39">
        <v>24.942299999999999</v>
      </c>
      <c r="M98" s="39">
        <v>30.142399999999999</v>
      </c>
      <c r="N98" s="39">
        <v>22.375399999999999</v>
      </c>
      <c r="O98" s="39">
        <v>37.405099999999997</v>
      </c>
      <c r="P98" s="39">
        <v>37.405099999999997</v>
      </c>
      <c r="Q98" s="39" t="s">
        <v>268</v>
      </c>
      <c r="R98" s="39" t="s">
        <v>268</v>
      </c>
      <c r="S98" s="39" t="s">
        <v>268</v>
      </c>
      <c r="T98" s="39" t="s">
        <v>268</v>
      </c>
      <c r="U98" s="39">
        <v>18.452300000000001</v>
      </c>
      <c r="V98" s="39">
        <v>0</v>
      </c>
      <c r="W98" s="39">
        <v>18.452300000000001</v>
      </c>
      <c r="X98" s="39">
        <v>0</v>
      </c>
      <c r="Y98" s="39">
        <v>17.355</v>
      </c>
      <c r="Z98" s="39">
        <v>18.514600000000002</v>
      </c>
      <c r="AA98" s="39">
        <v>18.452300000000001</v>
      </c>
      <c r="AB98" s="39">
        <v>0</v>
      </c>
      <c r="AC98" s="39">
        <v>18.452300000000001</v>
      </c>
      <c r="AD98" s="39">
        <v>0</v>
      </c>
      <c r="AE98" s="39">
        <v>17.355</v>
      </c>
      <c r="AF98" s="39">
        <v>18.514600000000002</v>
      </c>
      <c r="AG98" s="39">
        <v>0</v>
      </c>
      <c r="AH98" s="39">
        <v>0</v>
      </c>
      <c r="AI98" s="39" t="s">
        <v>268</v>
      </c>
      <c r="AJ98" s="39" t="s">
        <v>268</v>
      </c>
      <c r="AK98" s="39" t="s">
        <v>268</v>
      </c>
      <c r="AL98" s="39" t="s">
        <v>268</v>
      </c>
      <c r="AM98" s="39">
        <v>21.871099999999998</v>
      </c>
    </row>
    <row r="99" spans="1:39" hidden="1" outlineLevel="1">
      <c r="A99" s="9">
        <v>43221</v>
      </c>
      <c r="B99" s="39">
        <v>29.029199999999999</v>
      </c>
      <c r="C99" s="39">
        <v>30.446100000000001</v>
      </c>
      <c r="D99" s="39">
        <v>31.9237</v>
      </c>
      <c r="E99" s="39">
        <v>29.748699999999999</v>
      </c>
      <c r="F99" s="39">
        <v>28.304200000000002</v>
      </c>
      <c r="G99" s="39">
        <v>30.206099999999999</v>
      </c>
      <c r="H99" s="39">
        <v>24.758299999999998</v>
      </c>
      <c r="I99" s="39">
        <v>30.439699999999998</v>
      </c>
      <c r="J99" s="39">
        <v>31.9053</v>
      </c>
      <c r="K99" s="39">
        <v>29.748699999999999</v>
      </c>
      <c r="L99" s="39">
        <v>28.304200000000002</v>
      </c>
      <c r="M99" s="39">
        <v>30.206099999999999</v>
      </c>
      <c r="N99" s="39">
        <v>24.758299999999998</v>
      </c>
      <c r="O99" s="39">
        <v>50.151499999999999</v>
      </c>
      <c r="P99" s="39">
        <v>50.151499999999999</v>
      </c>
      <c r="Q99" s="39" t="s">
        <v>268</v>
      </c>
      <c r="R99" s="39" t="s">
        <v>268</v>
      </c>
      <c r="S99" s="39" t="s">
        <v>268</v>
      </c>
      <c r="T99" s="39" t="s">
        <v>268</v>
      </c>
      <c r="U99" s="39">
        <v>20.369800000000001</v>
      </c>
      <c r="V99" s="39">
        <v>0</v>
      </c>
      <c r="W99" s="39">
        <v>20.369800000000001</v>
      </c>
      <c r="X99" s="39">
        <v>0</v>
      </c>
      <c r="Y99" s="39">
        <v>22.3812</v>
      </c>
      <c r="Z99" s="39">
        <v>19.205200000000001</v>
      </c>
      <c r="AA99" s="39">
        <v>20.369800000000001</v>
      </c>
      <c r="AB99" s="39">
        <v>0</v>
      </c>
      <c r="AC99" s="39">
        <v>20.369800000000001</v>
      </c>
      <c r="AD99" s="39">
        <v>0</v>
      </c>
      <c r="AE99" s="39">
        <v>22.3812</v>
      </c>
      <c r="AF99" s="39">
        <v>19.205200000000001</v>
      </c>
      <c r="AG99" s="39">
        <v>0</v>
      </c>
      <c r="AH99" s="39">
        <v>0</v>
      </c>
      <c r="AI99" s="39" t="s">
        <v>268</v>
      </c>
      <c r="AJ99" s="39" t="s">
        <v>268</v>
      </c>
      <c r="AK99" s="39" t="s">
        <v>268</v>
      </c>
      <c r="AL99" s="39" t="s">
        <v>268</v>
      </c>
      <c r="AM99" s="39">
        <v>22.310500000000001</v>
      </c>
    </row>
    <row r="100" spans="1:39" hidden="1" outlineLevel="1">
      <c r="A100" s="9">
        <v>43252</v>
      </c>
      <c r="B100" s="39">
        <v>29.5792</v>
      </c>
      <c r="C100" s="39">
        <v>31.685300000000002</v>
      </c>
      <c r="D100" s="39">
        <v>32.623699999999999</v>
      </c>
      <c r="E100" s="39">
        <v>31.318899999999999</v>
      </c>
      <c r="F100" s="39">
        <v>26.131</v>
      </c>
      <c r="G100" s="39">
        <v>32.9557</v>
      </c>
      <c r="H100" s="39">
        <v>23.288699999999999</v>
      </c>
      <c r="I100" s="39">
        <v>31.685199999999998</v>
      </c>
      <c r="J100" s="39">
        <v>32.623600000000003</v>
      </c>
      <c r="K100" s="39">
        <v>31.318899999999999</v>
      </c>
      <c r="L100" s="39">
        <v>26.131</v>
      </c>
      <c r="M100" s="39">
        <v>32.9557</v>
      </c>
      <c r="N100" s="39">
        <v>23.288699999999999</v>
      </c>
      <c r="O100" s="39">
        <v>36.5336</v>
      </c>
      <c r="P100" s="39">
        <v>36.5336</v>
      </c>
      <c r="Q100" s="39" t="s">
        <v>268</v>
      </c>
      <c r="R100" s="39" t="s">
        <v>268</v>
      </c>
      <c r="S100" s="39" t="s">
        <v>268</v>
      </c>
      <c r="T100" s="39" t="s">
        <v>268</v>
      </c>
      <c r="U100" s="39">
        <v>18.052499999999998</v>
      </c>
      <c r="V100" s="39">
        <v>0</v>
      </c>
      <c r="W100" s="39">
        <v>18.052499999999998</v>
      </c>
      <c r="X100" s="39">
        <v>0</v>
      </c>
      <c r="Y100" s="39">
        <v>20.510100000000001</v>
      </c>
      <c r="Z100" s="39">
        <v>19.2105</v>
      </c>
      <c r="AA100" s="39">
        <v>18.052499999999998</v>
      </c>
      <c r="AB100" s="39">
        <v>0</v>
      </c>
      <c r="AC100" s="39">
        <v>18.052499999999998</v>
      </c>
      <c r="AD100" s="39">
        <v>0</v>
      </c>
      <c r="AE100" s="39">
        <v>20.510100000000001</v>
      </c>
      <c r="AF100" s="39">
        <v>19.2105</v>
      </c>
      <c r="AG100" s="39">
        <v>0</v>
      </c>
      <c r="AH100" s="39">
        <v>0</v>
      </c>
      <c r="AI100" s="39" t="s">
        <v>268</v>
      </c>
      <c r="AJ100" s="39" t="s">
        <v>268</v>
      </c>
      <c r="AK100" s="39" t="s">
        <v>268</v>
      </c>
      <c r="AL100" s="39" t="s">
        <v>268</v>
      </c>
      <c r="AM100" s="39">
        <v>23.359500000000001</v>
      </c>
    </row>
    <row r="101" spans="1:39" hidden="1" outlineLevel="1">
      <c r="A101" s="9">
        <v>43282</v>
      </c>
      <c r="B101" s="39">
        <v>30.587</v>
      </c>
      <c r="C101" s="39">
        <v>32.158299999999997</v>
      </c>
      <c r="D101" s="39">
        <v>32.802</v>
      </c>
      <c r="E101" s="39">
        <v>31.873799999999999</v>
      </c>
      <c r="F101" s="39">
        <v>28.576499999999999</v>
      </c>
      <c r="G101" s="39">
        <v>33.300800000000002</v>
      </c>
      <c r="H101" s="39">
        <v>23.733000000000001</v>
      </c>
      <c r="I101" s="39">
        <v>32.157400000000003</v>
      </c>
      <c r="J101" s="39">
        <v>32.799199999999999</v>
      </c>
      <c r="K101" s="39">
        <v>31.873799999999999</v>
      </c>
      <c r="L101" s="39">
        <v>28.576499999999999</v>
      </c>
      <c r="M101" s="39">
        <v>33.300800000000002</v>
      </c>
      <c r="N101" s="39">
        <v>23.733000000000001</v>
      </c>
      <c r="O101" s="39">
        <v>49.409199999999998</v>
      </c>
      <c r="P101" s="39">
        <v>49.409199999999998</v>
      </c>
      <c r="Q101" s="39" t="s">
        <v>268</v>
      </c>
      <c r="R101" s="39" t="s">
        <v>268</v>
      </c>
      <c r="S101" s="39" t="s">
        <v>268</v>
      </c>
      <c r="T101" s="39" t="s">
        <v>268</v>
      </c>
      <c r="U101" s="39">
        <v>20.011900000000001</v>
      </c>
      <c r="V101" s="39">
        <v>0</v>
      </c>
      <c r="W101" s="39">
        <v>20.011900000000001</v>
      </c>
      <c r="X101" s="39">
        <v>0</v>
      </c>
      <c r="Y101" s="39">
        <v>0</v>
      </c>
      <c r="Z101" s="39">
        <v>20.011900000000001</v>
      </c>
      <c r="AA101" s="39">
        <v>20.011900000000001</v>
      </c>
      <c r="AB101" s="39">
        <v>0</v>
      </c>
      <c r="AC101" s="39">
        <v>20.011900000000001</v>
      </c>
      <c r="AD101" s="39">
        <v>0</v>
      </c>
      <c r="AE101" s="39">
        <v>0</v>
      </c>
      <c r="AF101" s="39">
        <v>20.011900000000001</v>
      </c>
      <c r="AG101" s="39">
        <v>0</v>
      </c>
      <c r="AH101" s="39">
        <v>0</v>
      </c>
      <c r="AI101" s="39" t="s">
        <v>268</v>
      </c>
      <c r="AJ101" s="39" t="s">
        <v>268</v>
      </c>
      <c r="AK101" s="39" t="s">
        <v>268</v>
      </c>
      <c r="AL101" s="39" t="s">
        <v>268</v>
      </c>
      <c r="AM101" s="39">
        <v>24.649100000000001</v>
      </c>
    </row>
    <row r="102" spans="1:39" hidden="1" outlineLevel="1">
      <c r="A102" s="9">
        <v>43313</v>
      </c>
      <c r="B102" s="39">
        <v>30.578900000000001</v>
      </c>
      <c r="C102" s="39">
        <v>31.927600000000002</v>
      </c>
      <c r="D102" s="39">
        <v>32.688699999999997</v>
      </c>
      <c r="E102" s="39">
        <v>31.590599999999998</v>
      </c>
      <c r="F102" s="39">
        <v>26.445499999999999</v>
      </c>
      <c r="G102" s="39">
        <v>33.4649</v>
      </c>
      <c r="H102" s="39">
        <v>24.443200000000001</v>
      </c>
      <c r="I102" s="39">
        <v>31.927399999999999</v>
      </c>
      <c r="J102" s="39">
        <v>32.688000000000002</v>
      </c>
      <c r="K102" s="39">
        <v>31.590599999999998</v>
      </c>
      <c r="L102" s="39">
        <v>26.445499999999999</v>
      </c>
      <c r="M102" s="39">
        <v>33.4649</v>
      </c>
      <c r="N102" s="39">
        <v>24.443200000000001</v>
      </c>
      <c r="O102" s="39">
        <v>36.514400000000002</v>
      </c>
      <c r="P102" s="39">
        <v>36.514400000000002</v>
      </c>
      <c r="Q102" s="39" t="s">
        <v>268</v>
      </c>
      <c r="R102" s="39" t="s">
        <v>268</v>
      </c>
      <c r="S102" s="39" t="s">
        <v>268</v>
      </c>
      <c r="T102" s="39" t="s">
        <v>268</v>
      </c>
      <c r="U102" s="39">
        <v>19.704899999999999</v>
      </c>
      <c r="V102" s="39">
        <v>0</v>
      </c>
      <c r="W102" s="39">
        <v>19.704899999999999</v>
      </c>
      <c r="X102" s="39">
        <v>0</v>
      </c>
      <c r="Y102" s="39">
        <v>0</v>
      </c>
      <c r="Z102" s="39">
        <v>19.704899999999999</v>
      </c>
      <c r="AA102" s="39">
        <v>19.704899999999999</v>
      </c>
      <c r="AB102" s="39">
        <v>0</v>
      </c>
      <c r="AC102" s="39">
        <v>19.704899999999999</v>
      </c>
      <c r="AD102" s="39">
        <v>0</v>
      </c>
      <c r="AE102" s="39">
        <v>0</v>
      </c>
      <c r="AF102" s="39">
        <v>19.704899999999999</v>
      </c>
      <c r="AG102" s="39">
        <v>0</v>
      </c>
      <c r="AH102" s="39">
        <v>0</v>
      </c>
      <c r="AI102" s="39" t="s">
        <v>268</v>
      </c>
      <c r="AJ102" s="39" t="s">
        <v>268</v>
      </c>
      <c r="AK102" s="39" t="s">
        <v>268</v>
      </c>
      <c r="AL102" s="39" t="s">
        <v>268</v>
      </c>
      <c r="AM102" s="39">
        <v>26.067</v>
      </c>
    </row>
    <row r="103" spans="1:39" hidden="1" outlineLevel="1">
      <c r="A103" s="9">
        <v>43344</v>
      </c>
      <c r="B103" s="39">
        <v>30.005199999999999</v>
      </c>
      <c r="C103" s="39">
        <v>32.009500000000003</v>
      </c>
      <c r="D103" s="39">
        <v>33.082500000000003</v>
      </c>
      <c r="E103" s="39">
        <v>31.626899999999999</v>
      </c>
      <c r="F103" s="39">
        <v>26.798200000000001</v>
      </c>
      <c r="G103" s="39">
        <v>33.072600000000001</v>
      </c>
      <c r="H103" s="39">
        <v>29.695799999999998</v>
      </c>
      <c r="I103" s="39">
        <v>32.009300000000003</v>
      </c>
      <c r="J103" s="39">
        <v>33.0822</v>
      </c>
      <c r="K103" s="39">
        <v>31.626899999999999</v>
      </c>
      <c r="L103" s="39">
        <v>26.798200000000001</v>
      </c>
      <c r="M103" s="39">
        <v>33.072600000000001</v>
      </c>
      <c r="N103" s="39">
        <v>29.695799999999998</v>
      </c>
      <c r="O103" s="39">
        <v>37.954500000000003</v>
      </c>
      <c r="P103" s="39">
        <v>37.954500000000003</v>
      </c>
      <c r="Q103" s="39" t="s">
        <v>268</v>
      </c>
      <c r="R103" s="39" t="s">
        <v>268</v>
      </c>
      <c r="S103" s="39" t="s">
        <v>268</v>
      </c>
      <c r="T103" s="39" t="s">
        <v>268</v>
      </c>
      <c r="U103" s="39">
        <v>19.3476</v>
      </c>
      <c r="V103" s="39">
        <v>0</v>
      </c>
      <c r="W103" s="39">
        <v>19.3476</v>
      </c>
      <c r="X103" s="39">
        <v>0</v>
      </c>
      <c r="Y103" s="39">
        <v>18.947399999999998</v>
      </c>
      <c r="Z103" s="39">
        <v>19.447399999999998</v>
      </c>
      <c r="AA103" s="39">
        <v>19.3476</v>
      </c>
      <c r="AB103" s="39">
        <v>0</v>
      </c>
      <c r="AC103" s="39">
        <v>19.3476</v>
      </c>
      <c r="AD103" s="39">
        <v>0</v>
      </c>
      <c r="AE103" s="39">
        <v>18.947399999999998</v>
      </c>
      <c r="AF103" s="39">
        <v>19.447399999999998</v>
      </c>
      <c r="AG103" s="39">
        <v>0</v>
      </c>
      <c r="AH103" s="39">
        <v>0</v>
      </c>
      <c r="AI103" s="39" t="s">
        <v>268</v>
      </c>
      <c r="AJ103" s="39" t="s">
        <v>268</v>
      </c>
      <c r="AK103" s="39" t="s">
        <v>268</v>
      </c>
      <c r="AL103" s="39" t="s">
        <v>268</v>
      </c>
      <c r="AM103" s="39">
        <v>24.853200000000001</v>
      </c>
    </row>
    <row r="104" spans="1:39" hidden="1" outlineLevel="1">
      <c r="A104" s="9">
        <v>43374</v>
      </c>
      <c r="B104" s="39">
        <v>32.226300000000002</v>
      </c>
      <c r="C104" s="39">
        <v>34.266500000000001</v>
      </c>
      <c r="D104" s="39">
        <v>43.080100000000002</v>
      </c>
      <c r="E104" s="39">
        <v>32.216099999999997</v>
      </c>
      <c r="F104" s="39">
        <v>34.116199999999999</v>
      </c>
      <c r="G104" s="39">
        <v>32.842799999999997</v>
      </c>
      <c r="H104" s="39">
        <v>18.592500000000001</v>
      </c>
      <c r="I104" s="39">
        <v>34.265999999999998</v>
      </c>
      <c r="J104" s="39">
        <v>43.078600000000002</v>
      </c>
      <c r="K104" s="39">
        <v>32.216099999999997</v>
      </c>
      <c r="L104" s="39">
        <v>34.116199999999999</v>
      </c>
      <c r="M104" s="39">
        <v>32.842799999999997</v>
      </c>
      <c r="N104" s="39">
        <v>18.592500000000001</v>
      </c>
      <c r="O104" s="39">
        <v>51.130200000000002</v>
      </c>
      <c r="P104" s="39">
        <v>51.130200000000002</v>
      </c>
      <c r="Q104" s="39" t="s">
        <v>268</v>
      </c>
      <c r="R104" s="39" t="s">
        <v>268</v>
      </c>
      <c r="S104" s="39" t="s">
        <v>268</v>
      </c>
      <c r="T104" s="39" t="s">
        <v>268</v>
      </c>
      <c r="U104" s="39">
        <v>19.421199999999999</v>
      </c>
      <c r="V104" s="39">
        <v>0</v>
      </c>
      <c r="W104" s="39">
        <v>19.421199999999999</v>
      </c>
      <c r="X104" s="39">
        <v>0</v>
      </c>
      <c r="Y104" s="39">
        <v>18.828399999999998</v>
      </c>
      <c r="Z104" s="39">
        <v>19.4681</v>
      </c>
      <c r="AA104" s="39">
        <v>19.421199999999999</v>
      </c>
      <c r="AB104" s="39">
        <v>0</v>
      </c>
      <c r="AC104" s="39">
        <v>19.421199999999999</v>
      </c>
      <c r="AD104" s="39">
        <v>0</v>
      </c>
      <c r="AE104" s="39">
        <v>18.828399999999998</v>
      </c>
      <c r="AF104" s="39">
        <v>19.4681</v>
      </c>
      <c r="AG104" s="39">
        <v>0</v>
      </c>
      <c r="AH104" s="39">
        <v>0</v>
      </c>
      <c r="AI104" s="39" t="s">
        <v>268</v>
      </c>
      <c r="AJ104" s="39" t="s">
        <v>268</v>
      </c>
      <c r="AK104" s="39" t="s">
        <v>268</v>
      </c>
      <c r="AL104" s="39" t="s">
        <v>268</v>
      </c>
      <c r="AM104" s="39">
        <v>25.383099999999999</v>
      </c>
    </row>
    <row r="105" spans="1:39" hidden="1" outlineLevel="1">
      <c r="A105" s="9">
        <v>43405</v>
      </c>
      <c r="B105" s="39">
        <v>31.3093</v>
      </c>
      <c r="C105" s="39">
        <v>33.259500000000003</v>
      </c>
      <c r="D105" s="39">
        <v>44.272300000000001</v>
      </c>
      <c r="E105" s="39">
        <v>32.194800000000001</v>
      </c>
      <c r="F105" s="39">
        <v>34.493099999999998</v>
      </c>
      <c r="G105" s="39">
        <v>31.414999999999999</v>
      </c>
      <c r="H105" s="39">
        <v>16.193100000000001</v>
      </c>
      <c r="I105" s="39">
        <v>33.259</v>
      </c>
      <c r="J105" s="39">
        <v>44.270299999999999</v>
      </c>
      <c r="K105" s="39">
        <v>32.194800000000001</v>
      </c>
      <c r="L105" s="39">
        <v>34.493099999999998</v>
      </c>
      <c r="M105" s="39">
        <v>31.414999999999999</v>
      </c>
      <c r="N105" s="39">
        <v>16.193100000000001</v>
      </c>
      <c r="O105" s="39">
        <v>49.306600000000003</v>
      </c>
      <c r="P105" s="39">
        <v>49.306600000000003</v>
      </c>
      <c r="Q105" s="39" t="s">
        <v>268</v>
      </c>
      <c r="R105" s="39" t="s">
        <v>268</v>
      </c>
      <c r="S105" s="39" t="s">
        <v>268</v>
      </c>
      <c r="T105" s="39" t="s">
        <v>268</v>
      </c>
      <c r="U105" s="39">
        <v>20.284400000000002</v>
      </c>
      <c r="V105" s="39">
        <v>0</v>
      </c>
      <c r="W105" s="39">
        <v>20.284400000000002</v>
      </c>
      <c r="X105" s="39">
        <v>0</v>
      </c>
      <c r="Y105" s="39">
        <v>0</v>
      </c>
      <c r="Z105" s="39">
        <v>20.284400000000002</v>
      </c>
      <c r="AA105" s="39">
        <v>20.284400000000002</v>
      </c>
      <c r="AB105" s="39">
        <v>0</v>
      </c>
      <c r="AC105" s="39">
        <v>20.284400000000002</v>
      </c>
      <c r="AD105" s="39">
        <v>0</v>
      </c>
      <c r="AE105" s="39">
        <v>0</v>
      </c>
      <c r="AF105" s="39">
        <v>20.284400000000002</v>
      </c>
      <c r="AG105" s="39">
        <v>0</v>
      </c>
      <c r="AH105" s="39">
        <v>0</v>
      </c>
      <c r="AI105" s="39" t="s">
        <v>268</v>
      </c>
      <c r="AJ105" s="39" t="s">
        <v>268</v>
      </c>
      <c r="AK105" s="39" t="s">
        <v>268</v>
      </c>
      <c r="AL105" s="39" t="s">
        <v>268</v>
      </c>
      <c r="AM105" s="39">
        <v>25.405100000000001</v>
      </c>
    </row>
    <row r="106" spans="1:39" hidden="1" outlineLevel="1">
      <c r="A106" s="9">
        <v>43435</v>
      </c>
      <c r="B106" s="39">
        <v>31.3948</v>
      </c>
      <c r="C106" s="39">
        <v>33.146000000000001</v>
      </c>
      <c r="D106" s="39">
        <v>43.402299999999997</v>
      </c>
      <c r="E106" s="39">
        <v>32.153599999999997</v>
      </c>
      <c r="F106" s="39">
        <v>33.958199999999998</v>
      </c>
      <c r="G106" s="39">
        <v>31.937899999999999</v>
      </c>
      <c r="H106" s="39">
        <v>14.058400000000001</v>
      </c>
      <c r="I106" s="39">
        <v>33.141399999999997</v>
      </c>
      <c r="J106" s="39">
        <v>43.381599999999999</v>
      </c>
      <c r="K106" s="39">
        <v>32.153599999999997</v>
      </c>
      <c r="L106" s="39">
        <v>33.958199999999998</v>
      </c>
      <c r="M106" s="39">
        <v>31.937899999999999</v>
      </c>
      <c r="N106" s="39">
        <v>14.058400000000001</v>
      </c>
      <c r="O106" s="39">
        <v>50.150599999999997</v>
      </c>
      <c r="P106" s="39">
        <v>50.150599999999997</v>
      </c>
      <c r="Q106" s="39" t="s">
        <v>268</v>
      </c>
      <c r="R106" s="39" t="s">
        <v>268</v>
      </c>
      <c r="S106" s="39" t="s">
        <v>268</v>
      </c>
      <c r="T106" s="39" t="s">
        <v>268</v>
      </c>
      <c r="U106" s="39">
        <v>19.855899999999998</v>
      </c>
      <c r="V106" s="39">
        <v>0</v>
      </c>
      <c r="W106" s="39">
        <v>19.855899999999998</v>
      </c>
      <c r="X106" s="39">
        <v>0</v>
      </c>
      <c r="Y106" s="39">
        <v>19.989999999999998</v>
      </c>
      <c r="Z106" s="39">
        <v>19.8399</v>
      </c>
      <c r="AA106" s="39">
        <v>19.855899999999998</v>
      </c>
      <c r="AB106" s="39">
        <v>0</v>
      </c>
      <c r="AC106" s="39">
        <v>19.855899999999998</v>
      </c>
      <c r="AD106" s="39">
        <v>0</v>
      </c>
      <c r="AE106" s="39">
        <v>19.989999999999998</v>
      </c>
      <c r="AF106" s="39">
        <v>19.8399</v>
      </c>
      <c r="AG106" s="39">
        <v>0</v>
      </c>
      <c r="AH106" s="39">
        <v>0</v>
      </c>
      <c r="AI106" s="39" t="s">
        <v>268</v>
      </c>
      <c r="AJ106" s="39" t="s">
        <v>268</v>
      </c>
      <c r="AK106" s="39" t="s">
        <v>268</v>
      </c>
      <c r="AL106" s="39" t="s">
        <v>268</v>
      </c>
      <c r="AM106" s="39">
        <v>26.2257</v>
      </c>
    </row>
    <row r="107" spans="1:39" hidden="1" outlineLevel="1">
      <c r="A107" s="9">
        <v>43466</v>
      </c>
      <c r="B107" s="39">
        <v>33.486899999999999</v>
      </c>
      <c r="C107" s="39">
        <v>35.510800000000003</v>
      </c>
      <c r="D107" s="39">
        <v>43.758899999999997</v>
      </c>
      <c r="E107" s="39">
        <v>34.751399999999997</v>
      </c>
      <c r="F107" s="39">
        <v>37.238100000000003</v>
      </c>
      <c r="G107" s="39">
        <v>33.261800000000001</v>
      </c>
      <c r="H107" s="39">
        <v>18.463100000000001</v>
      </c>
      <c r="I107" s="39">
        <v>35.502699999999997</v>
      </c>
      <c r="J107" s="39">
        <v>43.699199999999998</v>
      </c>
      <c r="K107" s="39">
        <v>34.751399999999997</v>
      </c>
      <c r="L107" s="39">
        <v>37.238100000000003</v>
      </c>
      <c r="M107" s="39">
        <v>33.261800000000001</v>
      </c>
      <c r="N107" s="39">
        <v>18.463100000000001</v>
      </c>
      <c r="O107" s="39">
        <v>57.1997</v>
      </c>
      <c r="P107" s="39">
        <v>57.1997</v>
      </c>
      <c r="Q107" s="39" t="s">
        <v>268</v>
      </c>
      <c r="R107" s="39" t="s">
        <v>268</v>
      </c>
      <c r="S107" s="39" t="s">
        <v>268</v>
      </c>
      <c r="T107" s="39" t="s">
        <v>268</v>
      </c>
      <c r="U107" s="39">
        <v>13.689500000000001</v>
      </c>
      <c r="V107" s="39">
        <v>0</v>
      </c>
      <c r="W107" s="39">
        <v>13.689500000000001</v>
      </c>
      <c r="X107" s="39">
        <v>0</v>
      </c>
      <c r="Y107" s="39">
        <v>0</v>
      </c>
      <c r="Z107" s="39">
        <v>19.311900000000001</v>
      </c>
      <c r="AA107" s="39">
        <v>13.689500000000001</v>
      </c>
      <c r="AB107" s="39">
        <v>0</v>
      </c>
      <c r="AC107" s="39">
        <v>13.689500000000001</v>
      </c>
      <c r="AD107" s="39">
        <v>0</v>
      </c>
      <c r="AE107" s="39">
        <v>0</v>
      </c>
      <c r="AF107" s="39">
        <v>19.311900000000001</v>
      </c>
      <c r="AG107" s="39">
        <v>0</v>
      </c>
      <c r="AH107" s="39">
        <v>0</v>
      </c>
      <c r="AI107" s="39" t="s">
        <v>268</v>
      </c>
      <c r="AJ107" s="39" t="s">
        <v>268</v>
      </c>
      <c r="AK107" s="39" t="s">
        <v>268</v>
      </c>
      <c r="AL107" s="39" t="s">
        <v>268</v>
      </c>
      <c r="AM107" s="39">
        <v>26.4269</v>
      </c>
    </row>
    <row r="108" spans="1:39" hidden="1" outlineLevel="1">
      <c r="A108" s="9">
        <v>43497</v>
      </c>
      <c r="B108" s="39">
        <v>31.9819</v>
      </c>
      <c r="C108" s="39">
        <v>33.809699999999999</v>
      </c>
      <c r="D108" s="39">
        <v>44.791699999999999</v>
      </c>
      <c r="E108" s="39">
        <v>32.665100000000002</v>
      </c>
      <c r="F108" s="39">
        <v>36.174100000000003</v>
      </c>
      <c r="G108" s="39">
        <v>31.3049</v>
      </c>
      <c r="H108" s="39">
        <v>9.7883999999999993</v>
      </c>
      <c r="I108" s="39">
        <v>33.799700000000001</v>
      </c>
      <c r="J108" s="39">
        <v>44.741799999999998</v>
      </c>
      <c r="K108" s="39">
        <v>32.665100000000002</v>
      </c>
      <c r="L108" s="39">
        <v>36.174100000000003</v>
      </c>
      <c r="M108" s="39">
        <v>31.3049</v>
      </c>
      <c r="N108" s="39">
        <v>9.7883999999999993</v>
      </c>
      <c r="O108" s="39">
        <v>54.482700000000001</v>
      </c>
      <c r="P108" s="39">
        <v>54.482700000000001</v>
      </c>
      <c r="Q108" s="39" t="s">
        <v>268</v>
      </c>
      <c r="R108" s="39" t="s">
        <v>268</v>
      </c>
      <c r="S108" s="39" t="s">
        <v>268</v>
      </c>
      <c r="T108" s="39" t="s">
        <v>268</v>
      </c>
      <c r="U108" s="39">
        <v>19.980699999999999</v>
      </c>
      <c r="V108" s="39">
        <v>0</v>
      </c>
      <c r="W108" s="39">
        <v>19.980699999999999</v>
      </c>
      <c r="X108" s="39">
        <v>0</v>
      </c>
      <c r="Y108" s="39">
        <v>19.441600000000001</v>
      </c>
      <c r="Z108" s="39">
        <v>20.033000000000001</v>
      </c>
      <c r="AA108" s="39">
        <v>19.980699999999999</v>
      </c>
      <c r="AB108" s="39">
        <v>0</v>
      </c>
      <c r="AC108" s="39">
        <v>19.980699999999999</v>
      </c>
      <c r="AD108" s="39">
        <v>0</v>
      </c>
      <c r="AE108" s="39">
        <v>19.441600000000001</v>
      </c>
      <c r="AF108" s="39">
        <v>20.033000000000001</v>
      </c>
      <c r="AG108" s="39">
        <v>0</v>
      </c>
      <c r="AH108" s="39">
        <v>0</v>
      </c>
      <c r="AI108" s="39" t="s">
        <v>268</v>
      </c>
      <c r="AJ108" s="39" t="s">
        <v>268</v>
      </c>
      <c r="AK108" s="39" t="s">
        <v>268</v>
      </c>
      <c r="AL108" s="39" t="s">
        <v>268</v>
      </c>
      <c r="AM108" s="39">
        <v>26.692900000000002</v>
      </c>
    </row>
    <row r="109" spans="1:39" hidden="1" outlineLevel="1">
      <c r="A109" s="9">
        <v>43525</v>
      </c>
      <c r="B109" s="39">
        <v>30.435099999999998</v>
      </c>
      <c r="C109" s="39">
        <v>31.665299999999998</v>
      </c>
      <c r="D109" s="39">
        <v>44.791600000000003</v>
      </c>
      <c r="E109" s="39">
        <v>30.3689</v>
      </c>
      <c r="F109" s="39">
        <v>31.127099999999999</v>
      </c>
      <c r="G109" s="39">
        <v>30.696999999999999</v>
      </c>
      <c r="H109" s="39">
        <v>11.781000000000001</v>
      </c>
      <c r="I109" s="39">
        <v>31.664999999999999</v>
      </c>
      <c r="J109" s="39">
        <v>44.791600000000003</v>
      </c>
      <c r="K109" s="39">
        <v>30.3689</v>
      </c>
      <c r="L109" s="39">
        <v>31.127099999999999</v>
      </c>
      <c r="M109" s="39">
        <v>30.696999999999999</v>
      </c>
      <c r="N109" s="39">
        <v>11.781000000000001</v>
      </c>
      <c r="O109" s="39">
        <v>44.7667</v>
      </c>
      <c r="P109" s="39">
        <v>44.7667</v>
      </c>
      <c r="Q109" s="39" t="s">
        <v>268</v>
      </c>
      <c r="R109" s="39" t="s">
        <v>268</v>
      </c>
      <c r="S109" s="39" t="s">
        <v>268</v>
      </c>
      <c r="T109" s="39" t="s">
        <v>268</v>
      </c>
      <c r="U109" s="39">
        <v>19.7926</v>
      </c>
      <c r="V109" s="39">
        <v>0</v>
      </c>
      <c r="W109" s="39">
        <v>19.7926</v>
      </c>
      <c r="X109" s="39">
        <v>0</v>
      </c>
      <c r="Y109" s="39">
        <v>0</v>
      </c>
      <c r="Z109" s="39">
        <v>19.7926</v>
      </c>
      <c r="AA109" s="39">
        <v>19.7926</v>
      </c>
      <c r="AB109" s="39">
        <v>0</v>
      </c>
      <c r="AC109" s="39">
        <v>19.7926</v>
      </c>
      <c r="AD109" s="39">
        <v>0</v>
      </c>
      <c r="AE109" s="39">
        <v>0</v>
      </c>
      <c r="AF109" s="39">
        <v>19.7926</v>
      </c>
      <c r="AG109" s="39">
        <v>0</v>
      </c>
      <c r="AH109" s="39">
        <v>0</v>
      </c>
      <c r="AI109" s="39" t="s">
        <v>268</v>
      </c>
      <c r="AJ109" s="39" t="s">
        <v>268</v>
      </c>
      <c r="AK109" s="39" t="s">
        <v>268</v>
      </c>
      <c r="AL109" s="39" t="s">
        <v>268</v>
      </c>
      <c r="AM109" s="39">
        <v>26.084299999999999</v>
      </c>
    </row>
    <row r="110" spans="1:39" hidden="1" outlineLevel="1">
      <c r="A110" s="9">
        <v>43556</v>
      </c>
      <c r="B110" s="39">
        <v>31.1831</v>
      </c>
      <c r="C110" s="39">
        <v>33.114899999999999</v>
      </c>
      <c r="D110" s="39">
        <v>44.346699999999998</v>
      </c>
      <c r="E110" s="39">
        <v>31.881900000000002</v>
      </c>
      <c r="F110" s="39">
        <v>34.8553</v>
      </c>
      <c r="G110" s="39">
        <v>30.353999999999999</v>
      </c>
      <c r="H110" s="39">
        <v>32.730200000000004</v>
      </c>
      <c r="I110" s="39">
        <v>33.114699999999999</v>
      </c>
      <c r="J110" s="39">
        <v>44.345999999999997</v>
      </c>
      <c r="K110" s="39">
        <v>31.881900000000002</v>
      </c>
      <c r="L110" s="39">
        <v>34.8553</v>
      </c>
      <c r="M110" s="39">
        <v>30.353999999999999</v>
      </c>
      <c r="N110" s="39">
        <v>32.730200000000004</v>
      </c>
      <c r="O110" s="39">
        <v>48.876899999999999</v>
      </c>
      <c r="P110" s="39">
        <v>48.876899999999999</v>
      </c>
      <c r="Q110" s="39" t="s">
        <v>268</v>
      </c>
      <c r="R110" s="39" t="s">
        <v>268</v>
      </c>
      <c r="S110" s="39" t="s">
        <v>268</v>
      </c>
      <c r="T110" s="39" t="s">
        <v>268</v>
      </c>
      <c r="U110" s="39">
        <v>18.592099999999999</v>
      </c>
      <c r="V110" s="39">
        <v>0</v>
      </c>
      <c r="W110" s="39">
        <v>18.592099999999999</v>
      </c>
      <c r="X110" s="39">
        <v>0</v>
      </c>
      <c r="Y110" s="39">
        <v>13</v>
      </c>
      <c r="Z110" s="39">
        <v>19.495699999999999</v>
      </c>
      <c r="AA110" s="39">
        <v>18.592099999999999</v>
      </c>
      <c r="AB110" s="39">
        <v>0</v>
      </c>
      <c r="AC110" s="39">
        <v>18.592099999999999</v>
      </c>
      <c r="AD110" s="39">
        <v>0</v>
      </c>
      <c r="AE110" s="39">
        <v>13</v>
      </c>
      <c r="AF110" s="39">
        <v>19.495699999999999</v>
      </c>
      <c r="AG110" s="39">
        <v>0</v>
      </c>
      <c r="AH110" s="39">
        <v>0</v>
      </c>
      <c r="AI110" s="39" t="s">
        <v>268</v>
      </c>
      <c r="AJ110" s="39" t="s">
        <v>268</v>
      </c>
      <c r="AK110" s="39" t="s">
        <v>268</v>
      </c>
      <c r="AL110" s="39" t="s">
        <v>268</v>
      </c>
      <c r="AM110" s="39">
        <v>25.306100000000001</v>
      </c>
    </row>
    <row r="111" spans="1:39" hidden="1" outlineLevel="1">
      <c r="A111" s="9">
        <v>43586</v>
      </c>
      <c r="B111" s="39">
        <v>33.265900000000002</v>
      </c>
      <c r="C111" s="39">
        <v>35.340600000000002</v>
      </c>
      <c r="D111" s="39">
        <v>44.065800000000003</v>
      </c>
      <c r="E111" s="39">
        <v>34.505899999999997</v>
      </c>
      <c r="F111" s="39">
        <v>37.674199999999999</v>
      </c>
      <c r="G111" s="39">
        <v>32.032299999999999</v>
      </c>
      <c r="H111" s="39">
        <v>24.750800000000002</v>
      </c>
      <c r="I111" s="39">
        <v>35.340600000000002</v>
      </c>
      <c r="J111" s="39">
        <v>44.065800000000003</v>
      </c>
      <c r="K111" s="39">
        <v>34.505899999999997</v>
      </c>
      <c r="L111" s="39">
        <v>37.674199999999999</v>
      </c>
      <c r="M111" s="39">
        <v>32.032299999999999</v>
      </c>
      <c r="N111" s="39">
        <v>24.750800000000002</v>
      </c>
      <c r="O111" s="39">
        <v>44.513300000000001</v>
      </c>
      <c r="P111" s="39">
        <v>44.513300000000001</v>
      </c>
      <c r="Q111" s="39" t="s">
        <v>268</v>
      </c>
      <c r="R111" s="39" t="s">
        <v>268</v>
      </c>
      <c r="S111" s="39" t="s">
        <v>268</v>
      </c>
      <c r="T111" s="39" t="s">
        <v>268</v>
      </c>
      <c r="U111" s="39">
        <v>20.337800000000001</v>
      </c>
      <c r="V111" s="39">
        <v>0</v>
      </c>
      <c r="W111" s="39">
        <v>20.337800000000001</v>
      </c>
      <c r="X111" s="39">
        <v>0</v>
      </c>
      <c r="Y111" s="39">
        <v>21.980699999999999</v>
      </c>
      <c r="Z111" s="39">
        <v>19.988499999999998</v>
      </c>
      <c r="AA111" s="39">
        <v>20.337800000000001</v>
      </c>
      <c r="AB111" s="39">
        <v>0</v>
      </c>
      <c r="AC111" s="39">
        <v>20.337800000000001</v>
      </c>
      <c r="AD111" s="39">
        <v>0</v>
      </c>
      <c r="AE111" s="39">
        <v>21.980699999999999</v>
      </c>
      <c r="AF111" s="39">
        <v>19.988499999999998</v>
      </c>
      <c r="AG111" s="39">
        <v>0</v>
      </c>
      <c r="AH111" s="39">
        <v>0</v>
      </c>
      <c r="AI111" s="39" t="s">
        <v>268</v>
      </c>
      <c r="AJ111" s="39" t="s">
        <v>268</v>
      </c>
      <c r="AK111" s="39" t="s">
        <v>268</v>
      </c>
      <c r="AL111" s="39" t="s">
        <v>268</v>
      </c>
      <c r="AM111" s="39">
        <v>25.4664</v>
      </c>
    </row>
    <row r="112" spans="1:39" hidden="1" outlineLevel="1">
      <c r="A112" s="9">
        <v>43617</v>
      </c>
      <c r="B112" s="39">
        <v>32.732599999999998</v>
      </c>
      <c r="C112" s="39">
        <v>34.541699999999999</v>
      </c>
      <c r="D112" s="39">
        <v>44.641300000000001</v>
      </c>
      <c r="E112" s="39">
        <v>33.185899999999997</v>
      </c>
      <c r="F112" s="39">
        <v>33.76</v>
      </c>
      <c r="G112" s="39">
        <v>32.568899999999999</v>
      </c>
      <c r="H112" s="39">
        <v>36.230200000000004</v>
      </c>
      <c r="I112" s="39">
        <v>34.541499999999999</v>
      </c>
      <c r="J112" s="39">
        <v>44.640900000000002</v>
      </c>
      <c r="K112" s="39">
        <v>33.185899999999997</v>
      </c>
      <c r="L112" s="39">
        <v>33.76</v>
      </c>
      <c r="M112" s="39">
        <v>32.568899999999999</v>
      </c>
      <c r="N112" s="39">
        <v>36.230200000000004</v>
      </c>
      <c r="O112" s="39">
        <v>48.176400000000001</v>
      </c>
      <c r="P112" s="39">
        <v>48.176400000000001</v>
      </c>
      <c r="Q112" s="39" t="s">
        <v>268</v>
      </c>
      <c r="R112" s="39" t="s">
        <v>268</v>
      </c>
      <c r="S112" s="39" t="s">
        <v>268</v>
      </c>
      <c r="T112" s="39" t="s">
        <v>268</v>
      </c>
      <c r="U112" s="39">
        <v>19.719200000000001</v>
      </c>
      <c r="V112" s="39">
        <v>0</v>
      </c>
      <c r="W112" s="39">
        <v>19.719200000000001</v>
      </c>
      <c r="X112" s="39">
        <v>0</v>
      </c>
      <c r="Y112" s="39">
        <v>17.297599999999999</v>
      </c>
      <c r="Z112" s="39">
        <v>20.2591</v>
      </c>
      <c r="AA112" s="39">
        <v>19.719200000000001</v>
      </c>
      <c r="AB112" s="39">
        <v>0</v>
      </c>
      <c r="AC112" s="39">
        <v>19.719200000000001</v>
      </c>
      <c r="AD112" s="39">
        <v>0</v>
      </c>
      <c r="AE112" s="39">
        <v>17.297599999999999</v>
      </c>
      <c r="AF112" s="39">
        <v>20.2591</v>
      </c>
      <c r="AG112" s="39">
        <v>0</v>
      </c>
      <c r="AH112" s="39">
        <v>0</v>
      </c>
      <c r="AI112" s="39" t="s">
        <v>268</v>
      </c>
      <c r="AJ112" s="39" t="s">
        <v>268</v>
      </c>
      <c r="AK112" s="39" t="s">
        <v>268</v>
      </c>
      <c r="AL112" s="39" t="s">
        <v>268</v>
      </c>
      <c r="AM112" s="39">
        <v>26.706399999999999</v>
      </c>
    </row>
    <row r="113" spans="1:39" hidden="1" outlineLevel="1">
      <c r="A113" s="9">
        <v>43647</v>
      </c>
      <c r="B113" s="39">
        <v>34.871699999999997</v>
      </c>
      <c r="C113" s="39">
        <v>36.699399999999997</v>
      </c>
      <c r="D113" s="39">
        <v>44.834699999999998</v>
      </c>
      <c r="E113" s="39">
        <v>35.874600000000001</v>
      </c>
      <c r="F113" s="39">
        <v>37.9895</v>
      </c>
      <c r="G113" s="39">
        <v>32.7136</v>
      </c>
      <c r="H113" s="39">
        <v>22.650600000000001</v>
      </c>
      <c r="I113" s="39">
        <v>36.698</v>
      </c>
      <c r="J113" s="39">
        <v>44.828699999999998</v>
      </c>
      <c r="K113" s="39">
        <v>35.874600000000001</v>
      </c>
      <c r="L113" s="39">
        <v>37.9895</v>
      </c>
      <c r="M113" s="39">
        <v>32.7136</v>
      </c>
      <c r="N113" s="39">
        <v>22.650600000000001</v>
      </c>
      <c r="O113" s="39">
        <v>49.845799999999997</v>
      </c>
      <c r="P113" s="39">
        <v>49.845799999999997</v>
      </c>
      <c r="Q113" s="39" t="s">
        <v>268</v>
      </c>
      <c r="R113" s="39" t="s">
        <v>268</v>
      </c>
      <c r="S113" s="39" t="s">
        <v>268</v>
      </c>
      <c r="T113" s="39" t="s">
        <v>268</v>
      </c>
      <c r="U113" s="39">
        <v>20.097200000000001</v>
      </c>
      <c r="V113" s="39">
        <v>0</v>
      </c>
      <c r="W113" s="39">
        <v>20.097200000000001</v>
      </c>
      <c r="X113" s="39">
        <v>0</v>
      </c>
      <c r="Y113" s="39">
        <v>21.087800000000001</v>
      </c>
      <c r="Z113" s="39">
        <v>20.029299999999999</v>
      </c>
      <c r="AA113" s="39">
        <v>20.097200000000001</v>
      </c>
      <c r="AB113" s="39">
        <v>0</v>
      </c>
      <c r="AC113" s="39">
        <v>20.097200000000001</v>
      </c>
      <c r="AD113" s="39">
        <v>0</v>
      </c>
      <c r="AE113" s="39">
        <v>21.087800000000001</v>
      </c>
      <c r="AF113" s="39">
        <v>20.029299999999999</v>
      </c>
      <c r="AG113" s="39">
        <v>0</v>
      </c>
      <c r="AH113" s="39">
        <v>0</v>
      </c>
      <c r="AI113" s="39" t="s">
        <v>268</v>
      </c>
      <c r="AJ113" s="39" t="s">
        <v>268</v>
      </c>
      <c r="AK113" s="39" t="s">
        <v>268</v>
      </c>
      <c r="AL113" s="39" t="s">
        <v>268</v>
      </c>
      <c r="AM113" s="39">
        <v>25.857199999999999</v>
      </c>
    </row>
    <row r="114" spans="1:39" hidden="1" outlineLevel="1">
      <c r="A114" s="9">
        <v>43678</v>
      </c>
      <c r="B114" s="39">
        <v>37.502899999999997</v>
      </c>
      <c r="C114" s="39">
        <v>39.160699999999999</v>
      </c>
      <c r="D114" s="39">
        <v>44.873899999999999</v>
      </c>
      <c r="E114" s="39">
        <v>38.8217</v>
      </c>
      <c r="F114" s="39">
        <v>40.543999999999997</v>
      </c>
      <c r="G114" s="39">
        <v>32.487099999999998</v>
      </c>
      <c r="H114" s="39">
        <v>25.2925</v>
      </c>
      <c r="I114" s="39">
        <v>39.160699999999999</v>
      </c>
      <c r="J114" s="39">
        <v>44.874699999999997</v>
      </c>
      <c r="K114" s="39">
        <v>38.8217</v>
      </c>
      <c r="L114" s="39">
        <v>40.543999999999997</v>
      </c>
      <c r="M114" s="39">
        <v>32.487099999999998</v>
      </c>
      <c r="N114" s="39">
        <v>25.2925</v>
      </c>
      <c r="O114" s="39">
        <v>36.637300000000003</v>
      </c>
      <c r="P114" s="39">
        <v>36.637300000000003</v>
      </c>
      <c r="Q114" s="39" t="s">
        <v>268</v>
      </c>
      <c r="R114" s="39" t="s">
        <v>268</v>
      </c>
      <c r="S114" s="39" t="s">
        <v>268</v>
      </c>
      <c r="T114" s="39" t="s">
        <v>268</v>
      </c>
      <c r="U114" s="39">
        <v>19.953900000000001</v>
      </c>
      <c r="V114" s="39">
        <v>0</v>
      </c>
      <c r="W114" s="39">
        <v>19.953900000000001</v>
      </c>
      <c r="X114" s="39">
        <v>0</v>
      </c>
      <c r="Y114" s="39">
        <v>21.085799999999999</v>
      </c>
      <c r="Z114" s="39">
        <v>19.8828</v>
      </c>
      <c r="AA114" s="39">
        <v>19.953900000000001</v>
      </c>
      <c r="AB114" s="39">
        <v>0</v>
      </c>
      <c r="AC114" s="39">
        <v>19.953900000000001</v>
      </c>
      <c r="AD114" s="39">
        <v>0</v>
      </c>
      <c r="AE114" s="39">
        <v>21.085799999999999</v>
      </c>
      <c r="AF114" s="39">
        <v>19.8828</v>
      </c>
      <c r="AG114" s="39">
        <v>0</v>
      </c>
      <c r="AH114" s="39">
        <v>0</v>
      </c>
      <c r="AI114" s="39" t="s">
        <v>268</v>
      </c>
      <c r="AJ114" s="39" t="s">
        <v>268</v>
      </c>
      <c r="AK114" s="39" t="s">
        <v>268</v>
      </c>
      <c r="AL114" s="39" t="s">
        <v>268</v>
      </c>
      <c r="AM114" s="39">
        <v>24.7148</v>
      </c>
    </row>
    <row r="115" spans="1:39" hidden="1" outlineLevel="1">
      <c r="A115" s="9">
        <v>43709</v>
      </c>
      <c r="B115" s="39">
        <v>37.879100000000001</v>
      </c>
      <c r="C115" s="39">
        <v>39.290399999999998</v>
      </c>
      <c r="D115" s="39">
        <v>45.103400000000001</v>
      </c>
      <c r="E115" s="39">
        <v>38.940899999999999</v>
      </c>
      <c r="F115" s="39">
        <v>40.840200000000003</v>
      </c>
      <c r="G115" s="39">
        <v>31.737200000000001</v>
      </c>
      <c r="H115" s="39">
        <v>20.582999999999998</v>
      </c>
      <c r="I115" s="39">
        <v>39.290100000000002</v>
      </c>
      <c r="J115" s="39">
        <v>45.1008</v>
      </c>
      <c r="K115" s="39">
        <v>38.940899999999999</v>
      </c>
      <c r="L115" s="39">
        <v>40.840200000000003</v>
      </c>
      <c r="M115" s="39">
        <v>31.737200000000001</v>
      </c>
      <c r="N115" s="39">
        <v>20.582999999999998</v>
      </c>
      <c r="O115" s="39">
        <v>49.563400000000001</v>
      </c>
      <c r="P115" s="39">
        <v>49.563400000000001</v>
      </c>
      <c r="Q115" s="39" t="s">
        <v>268</v>
      </c>
      <c r="R115" s="39" t="s">
        <v>268</v>
      </c>
      <c r="S115" s="39" t="s">
        <v>268</v>
      </c>
      <c r="T115" s="39" t="s">
        <v>268</v>
      </c>
      <c r="U115" s="39">
        <v>18.857600000000001</v>
      </c>
      <c r="V115" s="39">
        <v>0</v>
      </c>
      <c r="W115" s="39">
        <v>18.857600000000001</v>
      </c>
      <c r="X115" s="39">
        <v>0</v>
      </c>
      <c r="Y115" s="39">
        <v>21.1373</v>
      </c>
      <c r="Z115" s="39">
        <v>18.710699999999999</v>
      </c>
      <c r="AA115" s="39">
        <v>18.857600000000001</v>
      </c>
      <c r="AB115" s="39">
        <v>0</v>
      </c>
      <c r="AC115" s="39">
        <v>18.857600000000001</v>
      </c>
      <c r="AD115" s="39">
        <v>0</v>
      </c>
      <c r="AE115" s="39">
        <v>21.1373</v>
      </c>
      <c r="AF115" s="39">
        <v>18.710699999999999</v>
      </c>
      <c r="AG115" s="39">
        <v>0</v>
      </c>
      <c r="AH115" s="39">
        <v>0</v>
      </c>
      <c r="AI115" s="39" t="s">
        <v>268</v>
      </c>
      <c r="AJ115" s="39" t="s">
        <v>268</v>
      </c>
      <c r="AK115" s="39" t="s">
        <v>268</v>
      </c>
      <c r="AL115" s="39" t="s">
        <v>268</v>
      </c>
      <c r="AM115" s="39">
        <v>26.0825</v>
      </c>
    </row>
    <row r="116" spans="1:39" hidden="1" outlineLevel="1">
      <c r="A116" s="9">
        <v>43739</v>
      </c>
      <c r="B116" s="39">
        <v>37.900599999999997</v>
      </c>
      <c r="C116" s="39">
        <v>39.407499999999999</v>
      </c>
      <c r="D116" s="39">
        <v>44.994900000000001</v>
      </c>
      <c r="E116" s="39">
        <v>39.042000000000002</v>
      </c>
      <c r="F116" s="39">
        <v>40.641399999999997</v>
      </c>
      <c r="G116" s="39">
        <v>32.682000000000002</v>
      </c>
      <c r="H116" s="39">
        <v>30.939800000000002</v>
      </c>
      <c r="I116" s="39">
        <v>39.407499999999999</v>
      </c>
      <c r="J116" s="39">
        <v>44.995100000000001</v>
      </c>
      <c r="K116" s="39">
        <v>39.042000000000002</v>
      </c>
      <c r="L116" s="39">
        <v>40.641399999999997</v>
      </c>
      <c r="M116" s="39">
        <v>32.682000000000002</v>
      </c>
      <c r="N116" s="39">
        <v>30.939800000000002</v>
      </c>
      <c r="O116" s="39">
        <v>36.520000000000003</v>
      </c>
      <c r="P116" s="39">
        <v>36.520000000000003</v>
      </c>
      <c r="Q116" s="39" t="s">
        <v>268</v>
      </c>
      <c r="R116" s="39" t="s">
        <v>268</v>
      </c>
      <c r="S116" s="39" t="s">
        <v>268</v>
      </c>
      <c r="T116" s="39" t="s">
        <v>268</v>
      </c>
      <c r="U116" s="39">
        <v>21.0274</v>
      </c>
      <c r="V116" s="39">
        <v>0</v>
      </c>
      <c r="W116" s="39">
        <v>21.0274</v>
      </c>
      <c r="X116" s="39">
        <v>0</v>
      </c>
      <c r="Y116" s="39">
        <v>19.142199999999999</v>
      </c>
      <c r="Z116" s="39">
        <v>21.410900000000002</v>
      </c>
      <c r="AA116" s="39">
        <v>21.0274</v>
      </c>
      <c r="AB116" s="39">
        <v>0</v>
      </c>
      <c r="AC116" s="39">
        <v>21.0274</v>
      </c>
      <c r="AD116" s="39">
        <v>0</v>
      </c>
      <c r="AE116" s="39">
        <v>19.142199999999999</v>
      </c>
      <c r="AF116" s="39">
        <v>21.410900000000002</v>
      </c>
      <c r="AG116" s="39">
        <v>0</v>
      </c>
      <c r="AH116" s="39">
        <v>0</v>
      </c>
      <c r="AI116" s="39" t="s">
        <v>268</v>
      </c>
      <c r="AJ116" s="39" t="s">
        <v>268</v>
      </c>
      <c r="AK116" s="39" t="s">
        <v>268</v>
      </c>
      <c r="AL116" s="39" t="s">
        <v>268</v>
      </c>
      <c r="AM116" s="39">
        <v>26.3125</v>
      </c>
    </row>
    <row r="117" spans="1:39" hidden="1" outlineLevel="1">
      <c r="A117" s="9">
        <v>43770</v>
      </c>
      <c r="B117" s="39">
        <v>37.961500000000001</v>
      </c>
      <c r="C117" s="39">
        <v>39.3673</v>
      </c>
      <c r="D117" s="39">
        <v>45.223500000000001</v>
      </c>
      <c r="E117" s="39">
        <v>38.985100000000003</v>
      </c>
      <c r="F117" s="39">
        <v>40.548099999999998</v>
      </c>
      <c r="G117" s="39">
        <v>33.370100000000001</v>
      </c>
      <c r="H117" s="39">
        <v>24.843900000000001</v>
      </c>
      <c r="I117" s="39">
        <v>39.3673</v>
      </c>
      <c r="J117" s="39">
        <v>45.223700000000001</v>
      </c>
      <c r="K117" s="39">
        <v>38.985100000000003</v>
      </c>
      <c r="L117" s="39">
        <v>40.548099999999998</v>
      </c>
      <c r="M117" s="39">
        <v>33.370100000000001</v>
      </c>
      <c r="N117" s="39">
        <v>24.843900000000001</v>
      </c>
      <c r="O117" s="39">
        <v>36.731200000000001</v>
      </c>
      <c r="P117" s="39">
        <v>36.731200000000001</v>
      </c>
      <c r="Q117" s="39">
        <v>0</v>
      </c>
      <c r="R117" s="39" t="s">
        <v>268</v>
      </c>
      <c r="S117" s="39" t="s">
        <v>268</v>
      </c>
      <c r="T117" s="39">
        <v>0</v>
      </c>
      <c r="U117" s="39">
        <v>16.541499999999999</v>
      </c>
      <c r="V117" s="39">
        <v>0</v>
      </c>
      <c r="W117" s="39">
        <v>16.541499999999999</v>
      </c>
      <c r="X117" s="39">
        <v>0</v>
      </c>
      <c r="Y117" s="39">
        <v>0</v>
      </c>
      <c r="Z117" s="39">
        <v>16.541499999999999</v>
      </c>
      <c r="AA117" s="39">
        <v>18.9985</v>
      </c>
      <c r="AB117" s="39">
        <v>0</v>
      </c>
      <c r="AC117" s="39">
        <v>18.9985</v>
      </c>
      <c r="AD117" s="39">
        <v>0</v>
      </c>
      <c r="AE117" s="39">
        <v>0</v>
      </c>
      <c r="AF117" s="39">
        <v>18.9985</v>
      </c>
      <c r="AG117" s="39">
        <v>0</v>
      </c>
      <c r="AH117" s="39">
        <v>0</v>
      </c>
      <c r="AI117" s="39">
        <v>0</v>
      </c>
      <c r="AJ117" s="39" t="s">
        <v>268</v>
      </c>
      <c r="AK117" s="39" t="s">
        <v>268</v>
      </c>
      <c r="AL117" s="39">
        <v>0</v>
      </c>
      <c r="AM117" s="39">
        <v>26.916399999999999</v>
      </c>
    </row>
    <row r="118" spans="1:39" hidden="1" outlineLevel="1">
      <c r="A118" s="9">
        <v>43800</v>
      </c>
      <c r="B118" s="39">
        <v>37.869700000000002</v>
      </c>
      <c r="C118" s="39">
        <v>39.285699999999999</v>
      </c>
      <c r="D118" s="39">
        <v>45.296799999999998</v>
      </c>
      <c r="E118" s="39">
        <v>38.911000000000001</v>
      </c>
      <c r="F118" s="39">
        <v>40.445</v>
      </c>
      <c r="G118" s="39">
        <v>32.658700000000003</v>
      </c>
      <c r="H118" s="39">
        <v>29.064299999999999</v>
      </c>
      <c r="I118" s="39">
        <v>39.285699999999999</v>
      </c>
      <c r="J118" s="39">
        <v>45.299100000000003</v>
      </c>
      <c r="K118" s="39">
        <v>38.911000000000001</v>
      </c>
      <c r="L118" s="39">
        <v>40.445</v>
      </c>
      <c r="M118" s="39">
        <v>32.658700000000003</v>
      </c>
      <c r="N118" s="39">
        <v>29.064299999999999</v>
      </c>
      <c r="O118" s="39">
        <v>37.9251</v>
      </c>
      <c r="P118" s="39">
        <v>37.9251</v>
      </c>
      <c r="Q118" s="39" t="s">
        <v>268</v>
      </c>
      <c r="R118" s="39" t="s">
        <v>268</v>
      </c>
      <c r="S118" s="39" t="s">
        <v>268</v>
      </c>
      <c r="T118" s="39" t="s">
        <v>268</v>
      </c>
      <c r="U118" s="39">
        <v>17.8156</v>
      </c>
      <c r="V118" s="39">
        <v>0</v>
      </c>
      <c r="W118" s="39">
        <v>17.8156</v>
      </c>
      <c r="X118" s="39">
        <v>0</v>
      </c>
      <c r="Y118" s="39">
        <v>0</v>
      </c>
      <c r="Z118" s="39">
        <v>17.8156</v>
      </c>
      <c r="AA118" s="39">
        <v>17.8156</v>
      </c>
      <c r="AB118" s="39">
        <v>0</v>
      </c>
      <c r="AC118" s="39">
        <v>17.8156</v>
      </c>
      <c r="AD118" s="39">
        <v>0</v>
      </c>
      <c r="AE118" s="39">
        <v>0</v>
      </c>
      <c r="AF118" s="39">
        <v>17.8156</v>
      </c>
      <c r="AG118" s="39">
        <v>0</v>
      </c>
      <c r="AH118" s="39">
        <v>0</v>
      </c>
      <c r="AI118" s="39" t="s">
        <v>268</v>
      </c>
      <c r="AJ118" s="39" t="s">
        <v>268</v>
      </c>
      <c r="AK118" s="39" t="s">
        <v>268</v>
      </c>
      <c r="AL118" s="39" t="s">
        <v>268</v>
      </c>
      <c r="AM118" s="39">
        <v>25.933800000000002</v>
      </c>
    </row>
    <row r="119" spans="1:39" hidden="1" outlineLevel="1">
      <c r="A119" s="9">
        <v>43831</v>
      </c>
      <c r="B119" s="39">
        <v>39.262599999999999</v>
      </c>
      <c r="C119" s="39">
        <v>40.398699999999998</v>
      </c>
      <c r="D119" s="39">
        <v>45.011899999999997</v>
      </c>
      <c r="E119" s="39">
        <v>40.0548</v>
      </c>
      <c r="F119" s="39">
        <v>41.356999999999999</v>
      </c>
      <c r="G119" s="39">
        <v>35.238999999999997</v>
      </c>
      <c r="H119" s="39">
        <v>21.042899999999999</v>
      </c>
      <c r="I119" s="39">
        <v>40.398600000000002</v>
      </c>
      <c r="J119" s="39">
        <v>45.011800000000001</v>
      </c>
      <c r="K119" s="39">
        <v>40.0548</v>
      </c>
      <c r="L119" s="39">
        <v>41.356999999999999</v>
      </c>
      <c r="M119" s="39">
        <v>35.238999999999997</v>
      </c>
      <c r="N119" s="39">
        <v>21.042899999999999</v>
      </c>
      <c r="O119" s="39">
        <v>46.518799999999999</v>
      </c>
      <c r="P119" s="39">
        <v>46.518799999999999</v>
      </c>
      <c r="Q119" s="39" t="s">
        <v>268</v>
      </c>
      <c r="R119" s="39" t="s">
        <v>268</v>
      </c>
      <c r="S119" s="39" t="s">
        <v>268</v>
      </c>
      <c r="T119" s="39" t="s">
        <v>268</v>
      </c>
      <c r="U119" s="39">
        <v>19.6615</v>
      </c>
      <c r="V119" s="39">
        <v>0</v>
      </c>
      <c r="W119" s="39">
        <v>19.6615</v>
      </c>
      <c r="X119" s="39">
        <v>0</v>
      </c>
      <c r="Y119" s="39">
        <v>21.140499999999999</v>
      </c>
      <c r="Z119" s="39">
        <v>19.493099999999998</v>
      </c>
      <c r="AA119" s="39">
        <v>19.6615</v>
      </c>
      <c r="AB119" s="39">
        <v>0</v>
      </c>
      <c r="AC119" s="39">
        <v>19.6615</v>
      </c>
      <c r="AD119" s="39">
        <v>0</v>
      </c>
      <c r="AE119" s="39">
        <v>21.140499999999999</v>
      </c>
      <c r="AF119" s="39">
        <v>19.493099999999998</v>
      </c>
      <c r="AG119" s="39">
        <v>0</v>
      </c>
      <c r="AH119" s="39">
        <v>0</v>
      </c>
      <c r="AI119" s="39" t="s">
        <v>268</v>
      </c>
      <c r="AJ119" s="39" t="s">
        <v>268</v>
      </c>
      <c r="AK119" s="39" t="s">
        <v>268</v>
      </c>
      <c r="AL119" s="39" t="s">
        <v>268</v>
      </c>
      <c r="AM119" s="39">
        <v>27.3216</v>
      </c>
    </row>
    <row r="120" spans="1:39" hidden="1" outlineLevel="1">
      <c r="A120" s="9">
        <v>43862</v>
      </c>
      <c r="B120" s="39">
        <v>38.972900000000003</v>
      </c>
      <c r="C120" s="39">
        <v>40.582900000000002</v>
      </c>
      <c r="D120" s="39">
        <v>45.316499999999998</v>
      </c>
      <c r="E120" s="39">
        <v>40.212800000000001</v>
      </c>
      <c r="F120" s="39">
        <v>41.391199999999998</v>
      </c>
      <c r="G120" s="39">
        <v>36.199100000000001</v>
      </c>
      <c r="H120" s="39">
        <v>16.989999999999998</v>
      </c>
      <c r="I120" s="39">
        <v>40.582900000000002</v>
      </c>
      <c r="J120" s="39">
        <v>45.316899999999997</v>
      </c>
      <c r="K120" s="39">
        <v>40.212800000000001</v>
      </c>
      <c r="L120" s="39">
        <v>41.391199999999998</v>
      </c>
      <c r="M120" s="39">
        <v>36.199100000000001</v>
      </c>
      <c r="N120" s="39">
        <v>16.989999999999998</v>
      </c>
      <c r="O120" s="39">
        <v>37.335299999999997</v>
      </c>
      <c r="P120" s="39">
        <v>37.335299999999997</v>
      </c>
      <c r="Q120" s="39" t="s">
        <v>268</v>
      </c>
      <c r="R120" s="39" t="s">
        <v>268</v>
      </c>
      <c r="S120" s="39" t="s">
        <v>268</v>
      </c>
      <c r="T120" s="39" t="s">
        <v>268</v>
      </c>
      <c r="U120" s="39">
        <v>13.4316</v>
      </c>
      <c r="V120" s="39">
        <v>0</v>
      </c>
      <c r="W120" s="39">
        <v>13.4316</v>
      </c>
      <c r="X120" s="39">
        <v>0</v>
      </c>
      <c r="Y120" s="39">
        <v>0</v>
      </c>
      <c r="Z120" s="39">
        <v>17.079699999999999</v>
      </c>
      <c r="AA120" s="39">
        <v>13.4316</v>
      </c>
      <c r="AB120" s="39">
        <v>0</v>
      </c>
      <c r="AC120" s="39">
        <v>13.4316</v>
      </c>
      <c r="AD120" s="39">
        <v>0</v>
      </c>
      <c r="AE120" s="39">
        <v>0</v>
      </c>
      <c r="AF120" s="39">
        <v>17.079699999999999</v>
      </c>
      <c r="AG120" s="39">
        <v>0</v>
      </c>
      <c r="AH120" s="39">
        <v>0</v>
      </c>
      <c r="AI120" s="39" t="s">
        <v>268</v>
      </c>
      <c r="AJ120" s="39" t="s">
        <v>268</v>
      </c>
      <c r="AK120" s="39" t="s">
        <v>268</v>
      </c>
      <c r="AL120" s="39" t="s">
        <v>268</v>
      </c>
      <c r="AM120" s="39">
        <v>25.563199999999998</v>
      </c>
    </row>
    <row r="121" spans="1:39" hidden="1" outlineLevel="1">
      <c r="A121" s="9">
        <v>43891</v>
      </c>
      <c r="B121" s="39">
        <v>39.382399999999997</v>
      </c>
      <c r="C121" s="39">
        <v>41.0822</v>
      </c>
      <c r="D121" s="39">
        <v>43.942</v>
      </c>
      <c r="E121" s="39">
        <v>40.8658</v>
      </c>
      <c r="F121" s="39">
        <v>41.471600000000002</v>
      </c>
      <c r="G121" s="39">
        <v>37.846200000000003</v>
      </c>
      <c r="H121" s="39">
        <v>21.522300000000001</v>
      </c>
      <c r="I121" s="39">
        <v>41.082099999999997</v>
      </c>
      <c r="J121" s="39">
        <v>43.9407</v>
      </c>
      <c r="K121" s="39">
        <v>40.8658</v>
      </c>
      <c r="L121" s="39">
        <v>41.471600000000002</v>
      </c>
      <c r="M121" s="39">
        <v>37.846200000000003</v>
      </c>
      <c r="N121" s="39">
        <v>21.522300000000001</v>
      </c>
      <c r="O121" s="39">
        <v>48.768700000000003</v>
      </c>
      <c r="P121" s="39">
        <v>48.768700000000003</v>
      </c>
      <c r="Q121" s="39" t="s">
        <v>268</v>
      </c>
      <c r="R121" s="39" t="s">
        <v>268</v>
      </c>
      <c r="S121" s="39" t="s">
        <v>268</v>
      </c>
      <c r="T121" s="39" t="s">
        <v>268</v>
      </c>
      <c r="U121" s="39">
        <v>15.990399999999999</v>
      </c>
      <c r="V121" s="39">
        <v>0</v>
      </c>
      <c r="W121" s="39">
        <v>15.990399999999999</v>
      </c>
      <c r="X121" s="39">
        <v>0</v>
      </c>
      <c r="Y121" s="39">
        <v>0</v>
      </c>
      <c r="Z121" s="39">
        <v>15.990399999999999</v>
      </c>
      <c r="AA121" s="39">
        <v>15.990399999999999</v>
      </c>
      <c r="AB121" s="39">
        <v>0</v>
      </c>
      <c r="AC121" s="39">
        <v>15.990399999999999</v>
      </c>
      <c r="AD121" s="39">
        <v>0</v>
      </c>
      <c r="AE121" s="39">
        <v>0</v>
      </c>
      <c r="AF121" s="39">
        <v>15.990399999999999</v>
      </c>
      <c r="AG121" s="39">
        <v>0</v>
      </c>
      <c r="AH121" s="39">
        <v>0</v>
      </c>
      <c r="AI121" s="39" t="s">
        <v>268</v>
      </c>
      <c r="AJ121" s="39" t="s">
        <v>268</v>
      </c>
      <c r="AK121" s="39" t="s">
        <v>268</v>
      </c>
      <c r="AL121" s="39" t="s">
        <v>268</v>
      </c>
      <c r="AM121" s="39">
        <v>24.3491</v>
      </c>
    </row>
    <row r="122" spans="1:39" hidden="1" outlineLevel="1">
      <c r="A122" s="9">
        <v>43922</v>
      </c>
      <c r="B122" s="39">
        <v>38.997100000000003</v>
      </c>
      <c r="C122" s="39">
        <v>40.918599999999998</v>
      </c>
      <c r="D122" s="39">
        <v>44.074599999999997</v>
      </c>
      <c r="E122" s="39">
        <v>40.672400000000003</v>
      </c>
      <c r="F122" s="39">
        <v>41.488700000000001</v>
      </c>
      <c r="G122" s="39">
        <v>36.201900000000002</v>
      </c>
      <c r="H122" s="39">
        <v>17.471399999999999</v>
      </c>
      <c r="I122" s="39">
        <v>40.917200000000001</v>
      </c>
      <c r="J122" s="39">
        <v>44.061599999999999</v>
      </c>
      <c r="K122" s="39">
        <v>40.672400000000003</v>
      </c>
      <c r="L122" s="39">
        <v>41.488700000000001</v>
      </c>
      <c r="M122" s="39">
        <v>36.201900000000002</v>
      </c>
      <c r="N122" s="39">
        <v>17.471399999999999</v>
      </c>
      <c r="O122" s="39">
        <v>49.756700000000002</v>
      </c>
      <c r="P122" s="39">
        <v>49.756700000000002</v>
      </c>
      <c r="Q122" s="39" t="s">
        <v>268</v>
      </c>
      <c r="R122" s="39" t="s">
        <v>268</v>
      </c>
      <c r="S122" s="39" t="s">
        <v>268</v>
      </c>
      <c r="T122" s="39" t="s">
        <v>268</v>
      </c>
      <c r="U122" s="39">
        <v>14.676500000000001</v>
      </c>
      <c r="V122" s="39">
        <v>0</v>
      </c>
      <c r="W122" s="39">
        <v>14.676500000000001</v>
      </c>
      <c r="X122" s="39">
        <v>0</v>
      </c>
      <c r="Y122" s="39">
        <v>0</v>
      </c>
      <c r="Z122" s="39">
        <v>14.676500000000001</v>
      </c>
      <c r="AA122" s="39">
        <v>14.676500000000001</v>
      </c>
      <c r="AB122" s="39">
        <v>0</v>
      </c>
      <c r="AC122" s="39">
        <v>14.676500000000001</v>
      </c>
      <c r="AD122" s="39">
        <v>0</v>
      </c>
      <c r="AE122" s="39">
        <v>0</v>
      </c>
      <c r="AF122" s="39">
        <v>14.676500000000001</v>
      </c>
      <c r="AG122" s="39">
        <v>0</v>
      </c>
      <c r="AH122" s="39">
        <v>0</v>
      </c>
      <c r="AI122" s="39" t="s">
        <v>268</v>
      </c>
      <c r="AJ122" s="39" t="s">
        <v>268</v>
      </c>
      <c r="AK122" s="39" t="s">
        <v>268</v>
      </c>
      <c r="AL122" s="39" t="s">
        <v>268</v>
      </c>
      <c r="AM122" s="39">
        <v>24.8094</v>
      </c>
    </row>
    <row r="123" spans="1:39" hidden="1" outlineLevel="1">
      <c r="A123" s="9">
        <v>43952</v>
      </c>
      <c r="B123" s="39">
        <v>38.962899999999998</v>
      </c>
      <c r="C123" s="39">
        <v>40.267800000000001</v>
      </c>
      <c r="D123" s="39">
        <v>43.467300000000002</v>
      </c>
      <c r="E123" s="39">
        <v>40.019599999999997</v>
      </c>
      <c r="F123" s="39">
        <v>41.542499999999997</v>
      </c>
      <c r="G123" s="39">
        <v>31.4862</v>
      </c>
      <c r="H123" s="39">
        <v>27.279399999999999</v>
      </c>
      <c r="I123" s="39">
        <v>40.270899999999997</v>
      </c>
      <c r="J123" s="39">
        <v>43.4621</v>
      </c>
      <c r="K123" s="39">
        <v>40.023499999999999</v>
      </c>
      <c r="L123" s="39">
        <v>41.5473</v>
      </c>
      <c r="M123" s="39">
        <v>31.4862</v>
      </c>
      <c r="N123" s="39">
        <v>27.279399999999999</v>
      </c>
      <c r="O123" s="39">
        <v>22.708400000000001</v>
      </c>
      <c r="P123" s="39">
        <v>49.415199999999999</v>
      </c>
      <c r="Q123" s="39">
        <v>8</v>
      </c>
      <c r="R123" s="39">
        <v>8</v>
      </c>
      <c r="S123" s="39" t="s">
        <v>268</v>
      </c>
      <c r="T123" s="39" t="s">
        <v>268</v>
      </c>
      <c r="U123" s="39">
        <v>15.9132</v>
      </c>
      <c r="V123" s="39">
        <v>0</v>
      </c>
      <c r="W123" s="39">
        <v>15.9132</v>
      </c>
      <c r="X123" s="39">
        <v>0</v>
      </c>
      <c r="Y123" s="39">
        <v>19.899999999999999</v>
      </c>
      <c r="Z123" s="39">
        <v>15.907400000000001</v>
      </c>
      <c r="AA123" s="39">
        <v>15.9132</v>
      </c>
      <c r="AB123" s="39">
        <v>0</v>
      </c>
      <c r="AC123" s="39">
        <v>15.9132</v>
      </c>
      <c r="AD123" s="39">
        <v>0</v>
      </c>
      <c r="AE123" s="39">
        <v>19.899999999999999</v>
      </c>
      <c r="AF123" s="39">
        <v>15.907400000000001</v>
      </c>
      <c r="AG123" s="39">
        <v>0</v>
      </c>
      <c r="AH123" s="39">
        <v>0</v>
      </c>
      <c r="AI123" s="39">
        <v>0</v>
      </c>
      <c r="AJ123" s="39">
        <v>0</v>
      </c>
      <c r="AK123" s="39" t="s">
        <v>268</v>
      </c>
      <c r="AL123" s="39" t="s">
        <v>268</v>
      </c>
      <c r="AM123" s="39">
        <v>24.839200000000002</v>
      </c>
    </row>
    <row r="124" spans="1:39" hidden="1" outlineLevel="1">
      <c r="A124" s="9">
        <v>43983</v>
      </c>
      <c r="B124" s="39">
        <v>39.208100000000002</v>
      </c>
      <c r="C124" s="39">
        <v>40.706000000000003</v>
      </c>
      <c r="D124" s="39">
        <v>43.877099999999999</v>
      </c>
      <c r="E124" s="39">
        <v>40.448799999999999</v>
      </c>
      <c r="F124" s="39">
        <v>41.493899999999996</v>
      </c>
      <c r="G124" s="39">
        <v>35.168300000000002</v>
      </c>
      <c r="H124" s="39">
        <v>21.134499999999999</v>
      </c>
      <c r="I124" s="39">
        <v>40.706699999999998</v>
      </c>
      <c r="J124" s="39">
        <v>43.872599999999998</v>
      </c>
      <c r="K124" s="39">
        <v>40.450299999999999</v>
      </c>
      <c r="L124" s="39">
        <v>41.495800000000003</v>
      </c>
      <c r="M124" s="39">
        <v>35.168300000000002</v>
      </c>
      <c r="N124" s="39">
        <v>21.134499999999999</v>
      </c>
      <c r="O124" s="39">
        <v>36.719299999999997</v>
      </c>
      <c r="P124" s="39">
        <v>46.415100000000002</v>
      </c>
      <c r="Q124" s="39">
        <v>7.0674999999999999</v>
      </c>
      <c r="R124" s="39">
        <v>7.0674999999999999</v>
      </c>
      <c r="S124" s="39" t="s">
        <v>268</v>
      </c>
      <c r="T124" s="39" t="s">
        <v>268</v>
      </c>
      <c r="U124" s="39">
        <v>15.827299999999999</v>
      </c>
      <c r="V124" s="39">
        <v>0</v>
      </c>
      <c r="W124" s="39">
        <v>15.827299999999999</v>
      </c>
      <c r="X124" s="39">
        <v>0</v>
      </c>
      <c r="Y124" s="39">
        <v>21.0883</v>
      </c>
      <c r="Z124" s="39">
        <v>15.820399999999999</v>
      </c>
      <c r="AA124" s="39">
        <v>15.827299999999999</v>
      </c>
      <c r="AB124" s="39">
        <v>0</v>
      </c>
      <c r="AC124" s="39">
        <v>15.827299999999999</v>
      </c>
      <c r="AD124" s="39">
        <v>0</v>
      </c>
      <c r="AE124" s="39">
        <v>21.0883</v>
      </c>
      <c r="AF124" s="39">
        <v>15.820399999999999</v>
      </c>
      <c r="AG124" s="39">
        <v>0</v>
      </c>
      <c r="AH124" s="39">
        <v>0</v>
      </c>
      <c r="AI124" s="39">
        <v>0</v>
      </c>
      <c r="AJ124" s="39">
        <v>0</v>
      </c>
      <c r="AK124" s="39" t="s">
        <v>268</v>
      </c>
      <c r="AL124" s="39" t="s">
        <v>268</v>
      </c>
      <c r="AM124" s="39">
        <v>23.1309</v>
      </c>
    </row>
    <row r="125" spans="1:39" hidden="1" outlineLevel="1">
      <c r="A125" s="9">
        <v>44013</v>
      </c>
      <c r="B125" s="39">
        <v>38.870600000000003</v>
      </c>
      <c r="C125" s="39">
        <v>40.622</v>
      </c>
      <c r="D125" s="39">
        <v>44.355499999999999</v>
      </c>
      <c r="E125" s="39">
        <v>40.294499999999999</v>
      </c>
      <c r="F125" s="39">
        <v>41.290799999999997</v>
      </c>
      <c r="G125" s="39">
        <v>36.174700000000001</v>
      </c>
      <c r="H125" s="39">
        <v>18.246300000000002</v>
      </c>
      <c r="I125" s="39">
        <v>40.622100000000003</v>
      </c>
      <c r="J125" s="39">
        <v>44.358699999999999</v>
      </c>
      <c r="K125" s="39">
        <v>40.294899999999998</v>
      </c>
      <c r="L125" s="39">
        <v>41.2913</v>
      </c>
      <c r="M125" s="39">
        <v>36.174700000000001</v>
      </c>
      <c r="N125" s="39">
        <v>18.246300000000002</v>
      </c>
      <c r="O125" s="39">
        <v>39.724899999999998</v>
      </c>
      <c r="P125" s="39">
        <v>42.331600000000002</v>
      </c>
      <c r="Q125" s="39">
        <v>6</v>
      </c>
      <c r="R125" s="39">
        <v>6</v>
      </c>
      <c r="S125" s="39" t="s">
        <v>268</v>
      </c>
      <c r="T125" s="39" t="s">
        <v>268</v>
      </c>
      <c r="U125" s="39">
        <v>13.914099999999999</v>
      </c>
      <c r="V125" s="39">
        <v>0</v>
      </c>
      <c r="W125" s="39">
        <v>13.914099999999999</v>
      </c>
      <c r="X125" s="39">
        <v>0</v>
      </c>
      <c r="Y125" s="39">
        <v>15.7187</v>
      </c>
      <c r="Z125" s="39">
        <v>13.709300000000001</v>
      </c>
      <c r="AA125" s="39">
        <v>13.914099999999999</v>
      </c>
      <c r="AB125" s="39">
        <v>0</v>
      </c>
      <c r="AC125" s="39">
        <v>13.914099999999999</v>
      </c>
      <c r="AD125" s="39">
        <v>0</v>
      </c>
      <c r="AE125" s="39">
        <v>15.7187</v>
      </c>
      <c r="AF125" s="39">
        <v>13.709300000000001</v>
      </c>
      <c r="AG125" s="39">
        <v>0</v>
      </c>
      <c r="AH125" s="39">
        <v>0</v>
      </c>
      <c r="AI125" s="39">
        <v>0</v>
      </c>
      <c r="AJ125" s="39">
        <v>0</v>
      </c>
      <c r="AK125" s="39" t="s">
        <v>268</v>
      </c>
      <c r="AL125" s="39" t="s">
        <v>268</v>
      </c>
      <c r="AM125" s="39">
        <v>23.647099999999998</v>
      </c>
    </row>
    <row r="126" spans="1:39" hidden="1" outlineLevel="1">
      <c r="A126" s="9">
        <v>44044</v>
      </c>
      <c r="B126" s="39">
        <v>37.823099999999997</v>
      </c>
      <c r="C126" s="39">
        <v>39.912100000000002</v>
      </c>
      <c r="D126" s="39">
        <v>43.095500000000001</v>
      </c>
      <c r="E126" s="39">
        <v>39.658200000000001</v>
      </c>
      <c r="F126" s="39">
        <v>40.281700000000001</v>
      </c>
      <c r="G126" s="39">
        <v>37.4846</v>
      </c>
      <c r="H126" s="39">
        <v>25.845199999999998</v>
      </c>
      <c r="I126" s="39">
        <v>39.913600000000002</v>
      </c>
      <c r="J126" s="39">
        <v>43.094099999999997</v>
      </c>
      <c r="K126" s="39">
        <v>39.659999999999997</v>
      </c>
      <c r="L126" s="39">
        <v>40.283900000000003</v>
      </c>
      <c r="M126" s="39">
        <v>37.4846</v>
      </c>
      <c r="N126" s="39">
        <v>25.845199999999998</v>
      </c>
      <c r="O126" s="39">
        <v>25.005700000000001</v>
      </c>
      <c r="P126" s="39">
        <v>45.207999999999998</v>
      </c>
      <c r="Q126" s="39">
        <v>6</v>
      </c>
      <c r="R126" s="39">
        <v>6</v>
      </c>
      <c r="S126" s="39" t="s">
        <v>268</v>
      </c>
      <c r="T126" s="39" t="s">
        <v>268</v>
      </c>
      <c r="U126" s="39">
        <v>11.7476</v>
      </c>
      <c r="V126" s="39">
        <v>0</v>
      </c>
      <c r="W126" s="39">
        <v>11.7476</v>
      </c>
      <c r="X126" s="39">
        <v>0</v>
      </c>
      <c r="Y126" s="39">
        <v>21.086300000000001</v>
      </c>
      <c r="Z126" s="39">
        <v>11.7325</v>
      </c>
      <c r="AA126" s="39">
        <v>11.7476</v>
      </c>
      <c r="AB126" s="39">
        <v>0</v>
      </c>
      <c r="AC126" s="39">
        <v>11.7476</v>
      </c>
      <c r="AD126" s="39">
        <v>0</v>
      </c>
      <c r="AE126" s="39">
        <v>21.086300000000001</v>
      </c>
      <c r="AF126" s="39">
        <v>11.7325</v>
      </c>
      <c r="AG126" s="39">
        <v>0</v>
      </c>
      <c r="AH126" s="39">
        <v>0</v>
      </c>
      <c r="AI126" s="39">
        <v>0</v>
      </c>
      <c r="AJ126" s="39">
        <v>0</v>
      </c>
      <c r="AK126" s="39" t="s">
        <v>268</v>
      </c>
      <c r="AL126" s="39" t="s">
        <v>268</v>
      </c>
      <c r="AM126" s="39">
        <v>21.607500000000002</v>
      </c>
    </row>
    <row r="127" spans="1:39" hidden="1" outlineLevel="1">
      <c r="A127" s="9">
        <v>44075</v>
      </c>
      <c r="B127" s="39">
        <v>37.302199999999999</v>
      </c>
      <c r="C127" s="39">
        <v>39.7849</v>
      </c>
      <c r="D127" s="39">
        <v>43.151699999999998</v>
      </c>
      <c r="E127" s="39">
        <v>39.481400000000001</v>
      </c>
      <c r="F127" s="39">
        <v>40.288400000000003</v>
      </c>
      <c r="G127" s="39">
        <v>37.465499999999999</v>
      </c>
      <c r="H127" s="39">
        <v>23.271100000000001</v>
      </c>
      <c r="I127" s="39">
        <v>39.783799999999999</v>
      </c>
      <c r="J127" s="39">
        <v>43.124299999999998</v>
      </c>
      <c r="K127" s="39">
        <v>39.484200000000001</v>
      </c>
      <c r="L127" s="39">
        <v>40.291899999999998</v>
      </c>
      <c r="M127" s="39">
        <v>37.465499999999999</v>
      </c>
      <c r="N127" s="39">
        <v>23.271100000000001</v>
      </c>
      <c r="O127" s="39">
        <v>41.929400000000001</v>
      </c>
      <c r="P127" s="39">
        <v>48.264000000000003</v>
      </c>
      <c r="Q127" s="39">
        <v>6</v>
      </c>
      <c r="R127" s="39">
        <v>6</v>
      </c>
      <c r="S127" s="39" t="s">
        <v>268</v>
      </c>
      <c r="T127" s="39" t="s">
        <v>268</v>
      </c>
      <c r="U127" s="39">
        <v>11.9976</v>
      </c>
      <c r="V127" s="39">
        <v>0</v>
      </c>
      <c r="W127" s="39">
        <v>11.9976</v>
      </c>
      <c r="X127" s="39">
        <v>0</v>
      </c>
      <c r="Y127" s="39">
        <v>21.138000000000002</v>
      </c>
      <c r="Z127" s="39">
        <v>11.993399999999999</v>
      </c>
      <c r="AA127" s="39">
        <v>11.9976</v>
      </c>
      <c r="AB127" s="39">
        <v>0</v>
      </c>
      <c r="AC127" s="39">
        <v>11.9976</v>
      </c>
      <c r="AD127" s="39">
        <v>0</v>
      </c>
      <c r="AE127" s="39">
        <v>21.138000000000002</v>
      </c>
      <c r="AF127" s="39">
        <v>11.993399999999999</v>
      </c>
      <c r="AG127" s="39">
        <v>0</v>
      </c>
      <c r="AH127" s="39">
        <v>0</v>
      </c>
      <c r="AI127" s="39">
        <v>0</v>
      </c>
      <c r="AJ127" s="39">
        <v>0</v>
      </c>
      <c r="AK127" s="39" t="s">
        <v>268</v>
      </c>
      <c r="AL127" s="39" t="s">
        <v>268</v>
      </c>
      <c r="AM127" s="39">
        <v>21.454699999999999</v>
      </c>
    </row>
    <row r="128" spans="1:39" hidden="1" outlineLevel="1">
      <c r="A128" s="9">
        <v>44105</v>
      </c>
      <c r="B128" s="39">
        <v>36.622500000000002</v>
      </c>
      <c r="C128" s="39">
        <v>39.9071</v>
      </c>
      <c r="D128" s="39">
        <v>42.377099999999999</v>
      </c>
      <c r="E128" s="39">
        <v>39.681699999999999</v>
      </c>
      <c r="F128" s="39">
        <v>40.191699999999997</v>
      </c>
      <c r="G128" s="39">
        <v>37.769500000000001</v>
      </c>
      <c r="H128" s="39">
        <v>31.210599999999999</v>
      </c>
      <c r="I128" s="39">
        <v>39.902099999999997</v>
      </c>
      <c r="J128" s="39">
        <v>42.332599999999999</v>
      </c>
      <c r="K128" s="39">
        <v>39.681699999999999</v>
      </c>
      <c r="L128" s="39">
        <v>40.191699999999997</v>
      </c>
      <c r="M128" s="39">
        <v>37.769500000000001</v>
      </c>
      <c r="N128" s="39">
        <v>31.210599999999999</v>
      </c>
      <c r="O128" s="39">
        <v>49.359000000000002</v>
      </c>
      <c r="P128" s="39">
        <v>49.359000000000002</v>
      </c>
      <c r="Q128" s="39" t="s">
        <v>268</v>
      </c>
      <c r="R128" s="39" t="s">
        <v>268</v>
      </c>
      <c r="S128" s="39" t="s">
        <v>268</v>
      </c>
      <c r="T128" s="39" t="s">
        <v>268</v>
      </c>
      <c r="U128" s="39">
        <v>12.343299999999999</v>
      </c>
      <c r="V128" s="39">
        <v>0</v>
      </c>
      <c r="W128" s="39">
        <v>12.343299999999999</v>
      </c>
      <c r="X128" s="39">
        <v>0</v>
      </c>
      <c r="Y128" s="39">
        <v>11.6394</v>
      </c>
      <c r="Z128" s="39">
        <v>12.363300000000001</v>
      </c>
      <c r="AA128" s="39">
        <v>12.343299999999999</v>
      </c>
      <c r="AB128" s="39">
        <v>0</v>
      </c>
      <c r="AC128" s="39">
        <v>12.343299999999999</v>
      </c>
      <c r="AD128" s="39">
        <v>0</v>
      </c>
      <c r="AE128" s="39">
        <v>11.6394</v>
      </c>
      <c r="AF128" s="39">
        <v>12.363300000000001</v>
      </c>
      <c r="AG128" s="39">
        <v>0</v>
      </c>
      <c r="AH128" s="39">
        <v>0</v>
      </c>
      <c r="AI128" s="39" t="s">
        <v>268</v>
      </c>
      <c r="AJ128" s="39" t="s">
        <v>268</v>
      </c>
      <c r="AK128" s="39" t="s">
        <v>268</v>
      </c>
      <c r="AL128" s="39" t="s">
        <v>268</v>
      </c>
      <c r="AM128" s="39">
        <v>20.058199999999999</v>
      </c>
    </row>
    <row r="129" spans="1:39" hidden="1" outlineLevel="1">
      <c r="A129" s="9">
        <v>44136</v>
      </c>
      <c r="B129" s="39">
        <v>38.080199999999998</v>
      </c>
      <c r="C129" s="39">
        <v>39.866199999999999</v>
      </c>
      <c r="D129" s="39">
        <v>42.515599999999999</v>
      </c>
      <c r="E129" s="39">
        <v>39.618600000000001</v>
      </c>
      <c r="F129" s="39">
        <v>40.338999999999999</v>
      </c>
      <c r="G129" s="39">
        <v>36.447499999999998</v>
      </c>
      <c r="H129" s="39">
        <v>33.313200000000002</v>
      </c>
      <c r="I129" s="39">
        <v>39.863700000000001</v>
      </c>
      <c r="J129" s="39">
        <v>42.496400000000001</v>
      </c>
      <c r="K129" s="39">
        <v>39.618600000000001</v>
      </c>
      <c r="L129" s="39">
        <v>40.338999999999999</v>
      </c>
      <c r="M129" s="39">
        <v>36.447499999999998</v>
      </c>
      <c r="N129" s="39">
        <v>33.313200000000002</v>
      </c>
      <c r="O129" s="39">
        <v>47.307600000000001</v>
      </c>
      <c r="P129" s="39">
        <v>47.307600000000001</v>
      </c>
      <c r="Q129" s="39" t="s">
        <v>268</v>
      </c>
      <c r="R129" s="39" t="s">
        <v>268</v>
      </c>
      <c r="S129" s="39" t="s">
        <v>268</v>
      </c>
      <c r="T129" s="39" t="s">
        <v>268</v>
      </c>
      <c r="U129" s="39">
        <v>12.0458</v>
      </c>
      <c r="V129" s="39">
        <v>0</v>
      </c>
      <c r="W129" s="39">
        <v>12.0458</v>
      </c>
      <c r="X129" s="39">
        <v>0</v>
      </c>
      <c r="Y129" s="39">
        <v>13.7004</v>
      </c>
      <c r="Z129" s="39">
        <v>11.9649</v>
      </c>
      <c r="AA129" s="39">
        <v>12.0458</v>
      </c>
      <c r="AB129" s="39">
        <v>0</v>
      </c>
      <c r="AC129" s="39">
        <v>12.0458</v>
      </c>
      <c r="AD129" s="39">
        <v>0</v>
      </c>
      <c r="AE129" s="39">
        <v>13.7004</v>
      </c>
      <c r="AF129" s="39">
        <v>11.9649</v>
      </c>
      <c r="AG129" s="39">
        <v>0</v>
      </c>
      <c r="AH129" s="39">
        <v>0</v>
      </c>
      <c r="AI129" s="39" t="s">
        <v>268</v>
      </c>
      <c r="AJ129" s="39" t="s">
        <v>268</v>
      </c>
      <c r="AK129" s="39" t="s">
        <v>268</v>
      </c>
      <c r="AL129" s="39" t="s">
        <v>268</v>
      </c>
      <c r="AM129" s="39">
        <v>22.623999999999999</v>
      </c>
    </row>
    <row r="130" spans="1:39" hidden="1" outlineLevel="1">
      <c r="A130" s="9">
        <v>44166</v>
      </c>
      <c r="B130" s="39">
        <v>36.333799999999997</v>
      </c>
      <c r="C130" s="39">
        <v>37.840899999999998</v>
      </c>
      <c r="D130" s="39">
        <v>42.148499999999999</v>
      </c>
      <c r="E130" s="39">
        <v>37.449199999999998</v>
      </c>
      <c r="F130" s="39">
        <v>37.9495</v>
      </c>
      <c r="G130" s="39">
        <v>36.105400000000003</v>
      </c>
      <c r="H130" s="39">
        <v>27.576899999999998</v>
      </c>
      <c r="I130" s="39">
        <v>37.840699999999998</v>
      </c>
      <c r="J130" s="39">
        <v>42.143700000000003</v>
      </c>
      <c r="K130" s="39">
        <v>37.4499</v>
      </c>
      <c r="L130" s="39">
        <v>37.950299999999999</v>
      </c>
      <c r="M130" s="39">
        <v>36.105400000000003</v>
      </c>
      <c r="N130" s="39">
        <v>27.576899999999998</v>
      </c>
      <c r="O130" s="39">
        <v>39.597000000000001</v>
      </c>
      <c r="P130" s="39">
        <v>45.393000000000001</v>
      </c>
      <c r="Q130" s="39">
        <v>6</v>
      </c>
      <c r="R130" s="39">
        <v>6</v>
      </c>
      <c r="S130" s="39" t="s">
        <v>268</v>
      </c>
      <c r="T130" s="39" t="s">
        <v>268</v>
      </c>
      <c r="U130" s="39">
        <v>12.3552</v>
      </c>
      <c r="V130" s="39">
        <v>0</v>
      </c>
      <c r="W130" s="39">
        <v>12.3552</v>
      </c>
      <c r="X130" s="39">
        <v>0</v>
      </c>
      <c r="Y130" s="39">
        <v>13.834199999999999</v>
      </c>
      <c r="Z130" s="39">
        <v>12.310700000000001</v>
      </c>
      <c r="AA130" s="39">
        <v>12.3552</v>
      </c>
      <c r="AB130" s="39">
        <v>0</v>
      </c>
      <c r="AC130" s="39">
        <v>12.3552</v>
      </c>
      <c r="AD130" s="39">
        <v>0</v>
      </c>
      <c r="AE130" s="39">
        <v>13.834199999999999</v>
      </c>
      <c r="AF130" s="39">
        <v>12.310700000000001</v>
      </c>
      <c r="AG130" s="39">
        <v>0</v>
      </c>
      <c r="AH130" s="39">
        <v>0</v>
      </c>
      <c r="AI130" s="39">
        <v>0</v>
      </c>
      <c r="AJ130" s="39">
        <v>0</v>
      </c>
      <c r="AK130" s="39" t="s">
        <v>268</v>
      </c>
      <c r="AL130" s="39" t="s">
        <v>268</v>
      </c>
      <c r="AM130" s="39">
        <v>24.0322</v>
      </c>
    </row>
    <row r="131" spans="1:39" hidden="1" outlineLevel="1">
      <c r="A131" s="9">
        <v>44197</v>
      </c>
      <c r="B131" s="39">
        <v>36.602400000000003</v>
      </c>
      <c r="C131" s="39">
        <v>38.557699999999997</v>
      </c>
      <c r="D131" s="39">
        <v>42.777700000000003</v>
      </c>
      <c r="E131" s="39">
        <v>38.168599999999998</v>
      </c>
      <c r="F131" s="39">
        <v>38.826500000000003</v>
      </c>
      <c r="G131" s="39">
        <v>35.965699999999998</v>
      </c>
      <c r="H131" s="39">
        <v>28.313300000000002</v>
      </c>
      <c r="I131" s="39">
        <v>38.554299999999998</v>
      </c>
      <c r="J131" s="39">
        <v>42.75</v>
      </c>
      <c r="K131" s="39">
        <v>38.169899999999998</v>
      </c>
      <c r="L131" s="39">
        <v>38.828000000000003</v>
      </c>
      <c r="M131" s="39">
        <v>35.965699999999998</v>
      </c>
      <c r="N131" s="39">
        <v>28.313300000000002</v>
      </c>
      <c r="O131" s="39">
        <v>44.519399999999997</v>
      </c>
      <c r="P131" s="39">
        <v>47.132599999999996</v>
      </c>
      <c r="Q131" s="39">
        <v>6</v>
      </c>
      <c r="R131" s="39">
        <v>6</v>
      </c>
      <c r="S131" s="39" t="s">
        <v>268</v>
      </c>
      <c r="T131" s="39" t="s">
        <v>268</v>
      </c>
      <c r="U131" s="39">
        <v>13.888999999999999</v>
      </c>
      <c r="V131" s="39">
        <v>0</v>
      </c>
      <c r="W131" s="39">
        <v>13.888999999999999</v>
      </c>
      <c r="X131" s="39">
        <v>0</v>
      </c>
      <c r="Y131" s="39">
        <v>21.139800000000001</v>
      </c>
      <c r="Z131" s="39">
        <v>13.882</v>
      </c>
      <c r="AA131" s="39">
        <v>13.888999999999999</v>
      </c>
      <c r="AB131" s="39">
        <v>0</v>
      </c>
      <c r="AC131" s="39">
        <v>13.888999999999999</v>
      </c>
      <c r="AD131" s="39">
        <v>0</v>
      </c>
      <c r="AE131" s="39">
        <v>21.139800000000001</v>
      </c>
      <c r="AF131" s="39">
        <v>13.882</v>
      </c>
      <c r="AG131" s="39">
        <v>0</v>
      </c>
      <c r="AH131" s="39">
        <v>0</v>
      </c>
      <c r="AI131" s="39">
        <v>0</v>
      </c>
      <c r="AJ131" s="39">
        <v>0</v>
      </c>
      <c r="AK131" s="39" t="s">
        <v>268</v>
      </c>
      <c r="AL131" s="39" t="s">
        <v>268</v>
      </c>
      <c r="AM131" s="39">
        <v>20.370699999999999</v>
      </c>
    </row>
    <row r="132" spans="1:39" hidden="1" outlineLevel="1">
      <c r="A132" s="9">
        <v>44228</v>
      </c>
      <c r="B132" s="39">
        <v>36.845100000000002</v>
      </c>
      <c r="C132" s="39">
        <v>38.758600000000001</v>
      </c>
      <c r="D132" s="39">
        <v>41.543700000000001</v>
      </c>
      <c r="E132" s="39">
        <v>38.475999999999999</v>
      </c>
      <c r="F132" s="39">
        <v>38.813699999999997</v>
      </c>
      <c r="G132" s="39">
        <v>37.283499999999997</v>
      </c>
      <c r="H132" s="39">
        <v>28.508299999999998</v>
      </c>
      <c r="I132" s="39">
        <v>38.758200000000002</v>
      </c>
      <c r="J132" s="39">
        <v>41.5381</v>
      </c>
      <c r="K132" s="39">
        <v>38.476399999999998</v>
      </c>
      <c r="L132" s="39">
        <v>38.814100000000003</v>
      </c>
      <c r="M132" s="39">
        <v>37.283499999999997</v>
      </c>
      <c r="N132" s="39">
        <v>28.508299999999998</v>
      </c>
      <c r="O132" s="39">
        <v>43.410299999999999</v>
      </c>
      <c r="P132" s="39">
        <v>48.9056</v>
      </c>
      <c r="Q132" s="39">
        <v>6</v>
      </c>
      <c r="R132" s="39">
        <v>6</v>
      </c>
      <c r="S132" s="39" t="s">
        <v>268</v>
      </c>
      <c r="T132" s="39" t="s">
        <v>268</v>
      </c>
      <c r="U132" s="39">
        <v>14.069599999999999</v>
      </c>
      <c r="V132" s="39">
        <v>0</v>
      </c>
      <c r="W132" s="39">
        <v>14.069599999999999</v>
      </c>
      <c r="X132" s="39">
        <v>0</v>
      </c>
      <c r="Y132" s="39">
        <v>13.6999</v>
      </c>
      <c r="Z132" s="39">
        <v>14.1104</v>
      </c>
      <c r="AA132" s="39">
        <v>14.069599999999999</v>
      </c>
      <c r="AB132" s="39">
        <v>0</v>
      </c>
      <c r="AC132" s="39">
        <v>14.069599999999999</v>
      </c>
      <c r="AD132" s="39">
        <v>0</v>
      </c>
      <c r="AE132" s="39">
        <v>13.6999</v>
      </c>
      <c r="AF132" s="39">
        <v>14.1104</v>
      </c>
      <c r="AG132" s="39">
        <v>0</v>
      </c>
      <c r="AH132" s="39">
        <v>0</v>
      </c>
      <c r="AI132" s="39">
        <v>0</v>
      </c>
      <c r="AJ132" s="39">
        <v>0</v>
      </c>
      <c r="AK132" s="39" t="s">
        <v>268</v>
      </c>
      <c r="AL132" s="39" t="s">
        <v>268</v>
      </c>
      <c r="AM132" s="39">
        <v>22.4346</v>
      </c>
    </row>
    <row r="133" spans="1:39" hidden="1" outlineLevel="1">
      <c r="A133" s="9">
        <v>44256</v>
      </c>
      <c r="B133" s="39">
        <v>36.6691</v>
      </c>
      <c r="C133" s="39">
        <v>38.571100000000001</v>
      </c>
      <c r="D133" s="39">
        <v>42.0488</v>
      </c>
      <c r="E133" s="39">
        <v>38.223700000000001</v>
      </c>
      <c r="F133" s="39">
        <v>38.851700000000001</v>
      </c>
      <c r="G133" s="39">
        <v>35.225200000000001</v>
      </c>
      <c r="H133" s="39">
        <v>28.882899999999999</v>
      </c>
      <c r="I133" s="39">
        <v>38.569200000000002</v>
      </c>
      <c r="J133" s="39">
        <v>42.033999999999999</v>
      </c>
      <c r="K133" s="39">
        <v>38.223700000000001</v>
      </c>
      <c r="L133" s="39">
        <v>38.851700000000001</v>
      </c>
      <c r="M133" s="39">
        <v>35.225200000000001</v>
      </c>
      <c r="N133" s="39">
        <v>28.882899999999999</v>
      </c>
      <c r="O133" s="39">
        <v>49.819000000000003</v>
      </c>
      <c r="P133" s="39">
        <v>49.819000000000003</v>
      </c>
      <c r="Q133" s="39" t="s">
        <v>268</v>
      </c>
      <c r="R133" s="39" t="s">
        <v>268</v>
      </c>
      <c r="S133" s="39" t="s">
        <v>268</v>
      </c>
      <c r="T133" s="39" t="s">
        <v>268</v>
      </c>
      <c r="U133" s="39">
        <v>11.211399999999999</v>
      </c>
      <c r="V133" s="39">
        <v>0</v>
      </c>
      <c r="W133" s="39">
        <v>11.211399999999999</v>
      </c>
      <c r="X133" s="39">
        <v>0</v>
      </c>
      <c r="Y133" s="39">
        <v>0</v>
      </c>
      <c r="Z133" s="39">
        <v>11.211399999999999</v>
      </c>
      <c r="AA133" s="39">
        <v>11.211399999999999</v>
      </c>
      <c r="AB133" s="39">
        <v>0</v>
      </c>
      <c r="AC133" s="39">
        <v>11.211399999999999</v>
      </c>
      <c r="AD133" s="39">
        <v>0</v>
      </c>
      <c r="AE133" s="39">
        <v>0</v>
      </c>
      <c r="AF133" s="39">
        <v>11.211399999999999</v>
      </c>
      <c r="AG133" s="39">
        <v>0</v>
      </c>
      <c r="AH133" s="39">
        <v>0</v>
      </c>
      <c r="AI133" s="39" t="s">
        <v>268</v>
      </c>
      <c r="AJ133" s="39" t="s">
        <v>268</v>
      </c>
      <c r="AK133" s="39" t="s">
        <v>268</v>
      </c>
      <c r="AL133" s="39" t="s">
        <v>268</v>
      </c>
      <c r="AM133" s="39">
        <v>21.771599999999999</v>
      </c>
    </row>
    <row r="134" spans="1:39" hidden="1" outlineLevel="1">
      <c r="A134" s="9">
        <v>44287</v>
      </c>
      <c r="B134" s="39">
        <v>35.564900000000002</v>
      </c>
      <c r="C134" s="39">
        <v>38.271599999999999</v>
      </c>
      <c r="D134" s="39">
        <v>42.945900000000002</v>
      </c>
      <c r="E134" s="39">
        <v>37.785499999999999</v>
      </c>
      <c r="F134" s="39">
        <v>38.747900000000001</v>
      </c>
      <c r="G134" s="39">
        <v>31.949000000000002</v>
      </c>
      <c r="H134" s="39">
        <v>39.4499</v>
      </c>
      <c r="I134" s="39">
        <v>38.269300000000001</v>
      </c>
      <c r="J134" s="39">
        <v>42.944000000000003</v>
      </c>
      <c r="K134" s="39">
        <v>37.785499999999999</v>
      </c>
      <c r="L134" s="39">
        <v>38.747900000000001</v>
      </c>
      <c r="M134" s="39">
        <v>31.949000000000002</v>
      </c>
      <c r="N134" s="39">
        <v>39.4499</v>
      </c>
      <c r="O134" s="39">
        <v>43.334499999999998</v>
      </c>
      <c r="P134" s="39">
        <v>43.334499999999998</v>
      </c>
      <c r="Q134" s="39" t="s">
        <v>268</v>
      </c>
      <c r="R134" s="39" t="s">
        <v>268</v>
      </c>
      <c r="S134" s="39" t="s">
        <v>268</v>
      </c>
      <c r="T134" s="39" t="s">
        <v>268</v>
      </c>
      <c r="U134" s="39">
        <v>10.447900000000001</v>
      </c>
      <c r="V134" s="39">
        <v>0</v>
      </c>
      <c r="W134" s="39">
        <v>10.447900000000001</v>
      </c>
      <c r="X134" s="39">
        <v>0</v>
      </c>
      <c r="Y134" s="39">
        <v>0</v>
      </c>
      <c r="Z134" s="39">
        <v>11.3881</v>
      </c>
      <c r="AA134" s="39">
        <v>10.447900000000001</v>
      </c>
      <c r="AB134" s="39">
        <v>0</v>
      </c>
      <c r="AC134" s="39">
        <v>10.447900000000001</v>
      </c>
      <c r="AD134" s="39">
        <v>0</v>
      </c>
      <c r="AE134" s="39">
        <v>0</v>
      </c>
      <c r="AF134" s="39">
        <v>11.3881</v>
      </c>
      <c r="AG134" s="39">
        <v>0</v>
      </c>
      <c r="AH134" s="39">
        <v>0</v>
      </c>
      <c r="AI134" s="39" t="s">
        <v>268</v>
      </c>
      <c r="AJ134" s="39" t="s">
        <v>268</v>
      </c>
      <c r="AK134" s="39" t="s">
        <v>268</v>
      </c>
      <c r="AL134" s="39" t="s">
        <v>268</v>
      </c>
      <c r="AM134" s="39">
        <v>20.1919</v>
      </c>
    </row>
    <row r="135" spans="1:39" hidden="1" outlineLevel="1">
      <c r="A135" s="9">
        <v>44317</v>
      </c>
      <c r="B135" s="39">
        <v>36.131500000000003</v>
      </c>
      <c r="C135" s="39">
        <v>37.871200000000002</v>
      </c>
      <c r="D135" s="39">
        <v>43.009599999999999</v>
      </c>
      <c r="E135" s="39">
        <v>37.393900000000002</v>
      </c>
      <c r="F135" s="39">
        <v>38.504100000000001</v>
      </c>
      <c r="G135" s="39">
        <v>34.365400000000001</v>
      </c>
      <c r="H135" s="39">
        <v>16.733899999999998</v>
      </c>
      <c r="I135" s="39">
        <v>37.871099999999998</v>
      </c>
      <c r="J135" s="39">
        <v>43.026400000000002</v>
      </c>
      <c r="K135" s="39">
        <v>37.393900000000002</v>
      </c>
      <c r="L135" s="39">
        <v>38.504100000000001</v>
      </c>
      <c r="M135" s="39">
        <v>34.365400000000001</v>
      </c>
      <c r="N135" s="39">
        <v>16.733899999999998</v>
      </c>
      <c r="O135" s="39">
        <v>38.158799999999999</v>
      </c>
      <c r="P135" s="39">
        <v>38.158799999999999</v>
      </c>
      <c r="Q135" s="39" t="s">
        <v>268</v>
      </c>
      <c r="R135" s="39" t="s">
        <v>268</v>
      </c>
      <c r="S135" s="39" t="s">
        <v>268</v>
      </c>
      <c r="T135" s="39" t="s">
        <v>268</v>
      </c>
      <c r="U135" s="39">
        <v>11.899800000000001</v>
      </c>
      <c r="V135" s="39">
        <v>0</v>
      </c>
      <c r="W135" s="39">
        <v>11.899800000000001</v>
      </c>
      <c r="X135" s="39">
        <v>0</v>
      </c>
      <c r="Y135" s="39">
        <v>10</v>
      </c>
      <c r="Z135" s="39">
        <v>11.944699999999999</v>
      </c>
      <c r="AA135" s="39">
        <v>11.899800000000001</v>
      </c>
      <c r="AB135" s="39">
        <v>0</v>
      </c>
      <c r="AC135" s="39">
        <v>11.899800000000001</v>
      </c>
      <c r="AD135" s="39">
        <v>0</v>
      </c>
      <c r="AE135" s="39">
        <v>10</v>
      </c>
      <c r="AF135" s="39">
        <v>11.944699999999999</v>
      </c>
      <c r="AG135" s="39">
        <v>0</v>
      </c>
      <c r="AH135" s="39">
        <v>0</v>
      </c>
      <c r="AI135" s="39" t="s">
        <v>268</v>
      </c>
      <c r="AJ135" s="39" t="s">
        <v>268</v>
      </c>
      <c r="AK135" s="39" t="s">
        <v>268</v>
      </c>
      <c r="AL135" s="39" t="s">
        <v>268</v>
      </c>
      <c r="AM135" s="39">
        <v>21.561</v>
      </c>
    </row>
    <row r="136" spans="1:39" hidden="1" outlineLevel="1">
      <c r="A136" s="9">
        <v>44348</v>
      </c>
      <c r="B136" s="39">
        <v>36.229900000000001</v>
      </c>
      <c r="C136" s="39">
        <v>38.133000000000003</v>
      </c>
      <c r="D136" s="39">
        <v>41.728099999999998</v>
      </c>
      <c r="E136" s="39">
        <v>37.7438</v>
      </c>
      <c r="F136" s="39">
        <v>38.189100000000003</v>
      </c>
      <c r="G136" s="39">
        <v>38.4863</v>
      </c>
      <c r="H136" s="39">
        <v>17.316800000000001</v>
      </c>
      <c r="I136" s="39">
        <v>38.132300000000001</v>
      </c>
      <c r="J136" s="39">
        <v>41.730600000000003</v>
      </c>
      <c r="K136" s="39">
        <v>37.7438</v>
      </c>
      <c r="L136" s="39">
        <v>38.189100000000003</v>
      </c>
      <c r="M136" s="39">
        <v>38.4863</v>
      </c>
      <c r="N136" s="39">
        <v>17.316800000000001</v>
      </c>
      <c r="O136" s="39">
        <v>40.795299999999997</v>
      </c>
      <c r="P136" s="39">
        <v>40.795299999999997</v>
      </c>
      <c r="Q136" s="39" t="s">
        <v>268</v>
      </c>
      <c r="R136" s="39" t="s">
        <v>268</v>
      </c>
      <c r="S136" s="39" t="s">
        <v>268</v>
      </c>
      <c r="T136" s="39" t="s">
        <v>268</v>
      </c>
      <c r="U136" s="39">
        <v>13.3253</v>
      </c>
      <c r="V136" s="39">
        <v>0</v>
      </c>
      <c r="W136" s="39">
        <v>13.3253</v>
      </c>
      <c r="X136" s="39">
        <v>0</v>
      </c>
      <c r="Y136" s="39">
        <v>12.909599999999999</v>
      </c>
      <c r="Z136" s="39">
        <v>13.385400000000001</v>
      </c>
      <c r="AA136" s="39">
        <v>13.3253</v>
      </c>
      <c r="AB136" s="39">
        <v>0</v>
      </c>
      <c r="AC136" s="39">
        <v>13.3253</v>
      </c>
      <c r="AD136" s="39">
        <v>0</v>
      </c>
      <c r="AE136" s="39">
        <v>12.909599999999999</v>
      </c>
      <c r="AF136" s="39">
        <v>13.385400000000001</v>
      </c>
      <c r="AG136" s="39">
        <v>0</v>
      </c>
      <c r="AH136" s="39">
        <v>0</v>
      </c>
      <c r="AI136" s="39" t="s">
        <v>268</v>
      </c>
      <c r="AJ136" s="39" t="s">
        <v>268</v>
      </c>
      <c r="AK136" s="39" t="s">
        <v>268</v>
      </c>
      <c r="AL136" s="39" t="s">
        <v>268</v>
      </c>
      <c r="AM136" s="39">
        <v>21.593599999999999</v>
      </c>
    </row>
    <row r="137" spans="1:39" hidden="1" outlineLevel="1">
      <c r="A137" s="9">
        <v>44378</v>
      </c>
      <c r="B137" s="39">
        <v>35.2836</v>
      </c>
      <c r="C137" s="39">
        <v>37.895800000000001</v>
      </c>
      <c r="D137" s="39">
        <v>41.739899999999999</v>
      </c>
      <c r="E137" s="39">
        <v>37.444099999999999</v>
      </c>
      <c r="F137" s="39">
        <v>37.985799999999998</v>
      </c>
      <c r="G137" s="39">
        <v>36.019100000000002</v>
      </c>
      <c r="H137" s="39">
        <v>27.706399999999999</v>
      </c>
      <c r="I137" s="39">
        <v>37.894300000000001</v>
      </c>
      <c r="J137" s="39">
        <v>41.731900000000003</v>
      </c>
      <c r="K137" s="39">
        <v>37.444099999999999</v>
      </c>
      <c r="L137" s="39">
        <v>37.985799999999998</v>
      </c>
      <c r="M137" s="39">
        <v>36.019100000000002</v>
      </c>
      <c r="N137" s="39">
        <v>27.706399999999999</v>
      </c>
      <c r="O137" s="39">
        <v>46.3444</v>
      </c>
      <c r="P137" s="39">
        <v>46.3444</v>
      </c>
      <c r="Q137" s="39" t="s">
        <v>268</v>
      </c>
      <c r="R137" s="39" t="s">
        <v>268</v>
      </c>
      <c r="S137" s="39" t="s">
        <v>268</v>
      </c>
      <c r="T137" s="39" t="s">
        <v>268</v>
      </c>
      <c r="U137" s="39">
        <v>12.953200000000001</v>
      </c>
      <c r="V137" s="39">
        <v>0</v>
      </c>
      <c r="W137" s="39">
        <v>12.953200000000001</v>
      </c>
      <c r="X137" s="39">
        <v>0</v>
      </c>
      <c r="Y137" s="39">
        <v>17.366299999999999</v>
      </c>
      <c r="Z137" s="39">
        <v>12.542299999999999</v>
      </c>
      <c r="AA137" s="39">
        <v>12.953200000000001</v>
      </c>
      <c r="AB137" s="39">
        <v>0</v>
      </c>
      <c r="AC137" s="39">
        <v>12.953200000000001</v>
      </c>
      <c r="AD137" s="39">
        <v>0</v>
      </c>
      <c r="AE137" s="39">
        <v>17.366299999999999</v>
      </c>
      <c r="AF137" s="39">
        <v>12.542299999999999</v>
      </c>
      <c r="AG137" s="39">
        <v>0</v>
      </c>
      <c r="AH137" s="39">
        <v>0</v>
      </c>
      <c r="AI137" s="39" t="s">
        <v>268</v>
      </c>
      <c r="AJ137" s="39" t="s">
        <v>268</v>
      </c>
      <c r="AK137" s="39" t="s">
        <v>268</v>
      </c>
      <c r="AL137" s="39" t="s">
        <v>268</v>
      </c>
      <c r="AM137" s="39">
        <v>18.8124</v>
      </c>
    </row>
    <row r="138" spans="1:39" hidden="1" outlineLevel="1">
      <c r="A138" s="9">
        <v>44409</v>
      </c>
      <c r="B138" s="39">
        <v>36.066400000000002</v>
      </c>
      <c r="C138" s="39">
        <v>37.960700000000003</v>
      </c>
      <c r="D138" s="39">
        <v>41.604599999999998</v>
      </c>
      <c r="E138" s="39">
        <v>37.531999999999996</v>
      </c>
      <c r="F138" s="39">
        <v>37.836500000000001</v>
      </c>
      <c r="G138" s="39">
        <v>36.9923</v>
      </c>
      <c r="H138" s="39">
        <v>30.886900000000001</v>
      </c>
      <c r="I138" s="39">
        <v>37.957999999999998</v>
      </c>
      <c r="J138" s="39">
        <v>41.587600000000002</v>
      </c>
      <c r="K138" s="39">
        <v>37.531999999999996</v>
      </c>
      <c r="L138" s="39">
        <v>37.836500000000001</v>
      </c>
      <c r="M138" s="39">
        <v>36.9923</v>
      </c>
      <c r="N138" s="39">
        <v>30.886900000000001</v>
      </c>
      <c r="O138" s="39">
        <v>48.901400000000002</v>
      </c>
      <c r="P138" s="39">
        <v>48.901400000000002</v>
      </c>
      <c r="Q138" s="39" t="s">
        <v>268</v>
      </c>
      <c r="R138" s="39" t="s">
        <v>268</v>
      </c>
      <c r="S138" s="39" t="s">
        <v>268</v>
      </c>
      <c r="T138" s="39" t="s">
        <v>268</v>
      </c>
      <c r="U138" s="39">
        <v>12.501200000000001</v>
      </c>
      <c r="V138" s="39">
        <v>0</v>
      </c>
      <c r="W138" s="39">
        <v>12.501200000000001</v>
      </c>
      <c r="X138" s="39">
        <v>0</v>
      </c>
      <c r="Y138" s="39">
        <v>12.944800000000001</v>
      </c>
      <c r="Z138" s="39">
        <v>12.478899999999999</v>
      </c>
      <c r="AA138" s="39">
        <v>12.501200000000001</v>
      </c>
      <c r="AB138" s="39">
        <v>0</v>
      </c>
      <c r="AC138" s="39">
        <v>12.501200000000001</v>
      </c>
      <c r="AD138" s="39">
        <v>0</v>
      </c>
      <c r="AE138" s="39">
        <v>12.944800000000001</v>
      </c>
      <c r="AF138" s="39">
        <v>12.478899999999999</v>
      </c>
      <c r="AG138" s="39">
        <v>0</v>
      </c>
      <c r="AH138" s="39">
        <v>0</v>
      </c>
      <c r="AI138" s="39" t="s">
        <v>268</v>
      </c>
      <c r="AJ138" s="39" t="s">
        <v>268</v>
      </c>
      <c r="AK138" s="39" t="s">
        <v>268</v>
      </c>
      <c r="AL138" s="39" t="s">
        <v>268</v>
      </c>
      <c r="AM138" s="39">
        <v>21.504000000000001</v>
      </c>
    </row>
    <row r="139" spans="1:39" hidden="1" outlineLevel="1">
      <c r="A139" s="9">
        <v>44440</v>
      </c>
      <c r="B139" s="39">
        <v>35.957700000000003</v>
      </c>
      <c r="C139" s="39">
        <v>37.745199999999997</v>
      </c>
      <c r="D139" s="39">
        <v>42.369100000000003</v>
      </c>
      <c r="E139" s="39">
        <v>37.234200000000001</v>
      </c>
      <c r="F139" s="39">
        <v>37.918399999999998</v>
      </c>
      <c r="G139" s="39">
        <v>35.849899999999998</v>
      </c>
      <c r="H139" s="39">
        <v>22.985900000000001</v>
      </c>
      <c r="I139" s="39">
        <v>37.742699999999999</v>
      </c>
      <c r="J139" s="39">
        <v>42.356900000000003</v>
      </c>
      <c r="K139" s="39">
        <v>37.234200000000001</v>
      </c>
      <c r="L139" s="39">
        <v>37.918399999999998</v>
      </c>
      <c r="M139" s="39">
        <v>35.849899999999998</v>
      </c>
      <c r="N139" s="39">
        <v>22.985900000000001</v>
      </c>
      <c r="O139" s="39">
        <v>46.854300000000002</v>
      </c>
      <c r="P139" s="39">
        <v>46.854300000000002</v>
      </c>
      <c r="Q139" s="39" t="s">
        <v>268</v>
      </c>
      <c r="R139" s="39" t="s">
        <v>268</v>
      </c>
      <c r="S139" s="39" t="s">
        <v>268</v>
      </c>
      <c r="T139" s="39" t="s">
        <v>268</v>
      </c>
      <c r="U139" s="39">
        <v>11.586399999999999</v>
      </c>
      <c r="V139" s="39">
        <v>0</v>
      </c>
      <c r="W139" s="39">
        <v>11.586399999999999</v>
      </c>
      <c r="X139" s="39">
        <v>0</v>
      </c>
      <c r="Y139" s="39">
        <v>14.0093</v>
      </c>
      <c r="Z139" s="39">
        <v>11.5555</v>
      </c>
      <c r="AA139" s="39">
        <v>11.586399999999999</v>
      </c>
      <c r="AB139" s="39">
        <v>0</v>
      </c>
      <c r="AC139" s="39">
        <v>11.586399999999999</v>
      </c>
      <c r="AD139" s="39">
        <v>0</v>
      </c>
      <c r="AE139" s="39">
        <v>14.0093</v>
      </c>
      <c r="AF139" s="39">
        <v>11.5555</v>
      </c>
      <c r="AG139" s="39">
        <v>0</v>
      </c>
      <c r="AH139" s="39">
        <v>0</v>
      </c>
      <c r="AI139" s="39" t="s">
        <v>268</v>
      </c>
      <c r="AJ139" s="39" t="s">
        <v>268</v>
      </c>
      <c r="AK139" s="39" t="s">
        <v>268</v>
      </c>
      <c r="AL139" s="39" t="s">
        <v>268</v>
      </c>
      <c r="AM139" s="39">
        <v>21.461099999999998</v>
      </c>
    </row>
    <row r="140" spans="1:39" hidden="1" outlineLevel="1">
      <c r="A140" s="9">
        <v>44470</v>
      </c>
      <c r="B140" s="39">
        <v>35.415799999999997</v>
      </c>
      <c r="C140" s="39">
        <v>38.083799999999997</v>
      </c>
      <c r="D140" s="39">
        <v>42.718000000000004</v>
      </c>
      <c r="E140" s="39">
        <v>37.567700000000002</v>
      </c>
      <c r="F140" s="39">
        <v>38.010100000000001</v>
      </c>
      <c r="G140" s="39">
        <v>35.600299999999997</v>
      </c>
      <c r="H140" s="39">
        <v>32.4739</v>
      </c>
      <c r="I140" s="39">
        <v>38.081400000000002</v>
      </c>
      <c r="J140" s="39">
        <v>42.705100000000002</v>
      </c>
      <c r="K140" s="39">
        <v>37.567700000000002</v>
      </c>
      <c r="L140" s="39">
        <v>38.010100000000001</v>
      </c>
      <c r="M140" s="39">
        <v>35.600299999999997</v>
      </c>
      <c r="N140" s="39">
        <v>32.4739</v>
      </c>
      <c r="O140" s="39">
        <v>48.377099999999999</v>
      </c>
      <c r="P140" s="39">
        <v>48.377099999999999</v>
      </c>
      <c r="Q140" s="39" t="s">
        <v>268</v>
      </c>
      <c r="R140" s="39" t="s">
        <v>268</v>
      </c>
      <c r="S140" s="39" t="s">
        <v>268</v>
      </c>
      <c r="T140" s="39" t="s">
        <v>268</v>
      </c>
      <c r="U140" s="39">
        <v>11.468999999999999</v>
      </c>
      <c r="V140" s="39">
        <v>0</v>
      </c>
      <c r="W140" s="39">
        <v>11.468999999999999</v>
      </c>
      <c r="X140" s="39">
        <v>0</v>
      </c>
      <c r="Y140" s="39">
        <v>0</v>
      </c>
      <c r="Z140" s="39">
        <v>11.468999999999999</v>
      </c>
      <c r="AA140" s="39">
        <v>11.468999999999999</v>
      </c>
      <c r="AB140" s="39">
        <v>0</v>
      </c>
      <c r="AC140" s="39">
        <v>11.468999999999999</v>
      </c>
      <c r="AD140" s="39">
        <v>0</v>
      </c>
      <c r="AE140" s="39">
        <v>0</v>
      </c>
      <c r="AF140" s="39">
        <v>11.468999999999999</v>
      </c>
      <c r="AG140" s="39">
        <v>0</v>
      </c>
      <c r="AH140" s="39">
        <v>0</v>
      </c>
      <c r="AI140" s="39" t="s">
        <v>268</v>
      </c>
      <c r="AJ140" s="39" t="s">
        <v>268</v>
      </c>
      <c r="AK140" s="39" t="s">
        <v>268</v>
      </c>
      <c r="AL140" s="39" t="s">
        <v>268</v>
      </c>
      <c r="AM140" s="39">
        <v>19.2258</v>
      </c>
    </row>
    <row r="141" spans="1:39" hidden="1" outlineLevel="1">
      <c r="A141" s="9">
        <v>44501</v>
      </c>
      <c r="B141" s="39">
        <v>33.8444</v>
      </c>
      <c r="C141" s="39">
        <v>35.510899999999999</v>
      </c>
      <c r="D141" s="39">
        <v>42.602699999999999</v>
      </c>
      <c r="E141" s="39">
        <v>34.801600000000001</v>
      </c>
      <c r="F141" s="39">
        <v>34.983199999999997</v>
      </c>
      <c r="G141" s="39">
        <v>35.207000000000001</v>
      </c>
      <c r="H141" s="39">
        <v>27.846</v>
      </c>
      <c r="I141" s="39">
        <v>35.509399999999999</v>
      </c>
      <c r="J141" s="39">
        <v>42.603200000000001</v>
      </c>
      <c r="K141" s="39">
        <v>34.801600000000001</v>
      </c>
      <c r="L141" s="39">
        <v>34.983199999999997</v>
      </c>
      <c r="M141" s="39">
        <v>35.207000000000001</v>
      </c>
      <c r="N141" s="39">
        <v>27.846</v>
      </c>
      <c r="O141" s="39">
        <v>42.401600000000002</v>
      </c>
      <c r="P141" s="39">
        <v>42.401600000000002</v>
      </c>
      <c r="Q141" s="39" t="s">
        <v>268</v>
      </c>
      <c r="R141" s="39" t="s">
        <v>268</v>
      </c>
      <c r="S141" s="39" t="s">
        <v>268</v>
      </c>
      <c r="T141" s="39" t="s">
        <v>268</v>
      </c>
      <c r="U141" s="39">
        <v>12.3322</v>
      </c>
      <c r="V141" s="39">
        <v>0</v>
      </c>
      <c r="W141" s="39">
        <v>12.3322</v>
      </c>
      <c r="X141" s="39">
        <v>0</v>
      </c>
      <c r="Y141" s="39">
        <v>0</v>
      </c>
      <c r="Z141" s="39">
        <v>12.716100000000001</v>
      </c>
      <c r="AA141" s="39">
        <v>12.3322</v>
      </c>
      <c r="AB141" s="39">
        <v>0</v>
      </c>
      <c r="AC141" s="39">
        <v>12.3322</v>
      </c>
      <c r="AD141" s="39">
        <v>0</v>
      </c>
      <c r="AE141" s="39">
        <v>0</v>
      </c>
      <c r="AF141" s="39">
        <v>12.716100000000001</v>
      </c>
      <c r="AG141" s="39">
        <v>0</v>
      </c>
      <c r="AH141" s="39">
        <v>0</v>
      </c>
      <c r="AI141" s="39" t="s">
        <v>268</v>
      </c>
      <c r="AJ141" s="39" t="s">
        <v>268</v>
      </c>
      <c r="AK141" s="39" t="s">
        <v>268</v>
      </c>
      <c r="AL141" s="39" t="s">
        <v>268</v>
      </c>
      <c r="AM141" s="39">
        <v>20.722300000000001</v>
      </c>
    </row>
    <row r="142" spans="1:39" hidden="1" outlineLevel="1">
      <c r="A142" s="9">
        <v>44531</v>
      </c>
      <c r="B142" s="39">
        <v>32.614899999999999</v>
      </c>
      <c r="C142" s="39">
        <v>34.468200000000003</v>
      </c>
      <c r="D142" s="39">
        <v>42.343899999999998</v>
      </c>
      <c r="E142" s="39">
        <v>33.665100000000002</v>
      </c>
      <c r="F142" s="39">
        <v>33.664099999999998</v>
      </c>
      <c r="G142" s="39">
        <v>34.549300000000002</v>
      </c>
      <c r="H142" s="39">
        <v>28.875399999999999</v>
      </c>
      <c r="I142" s="39">
        <v>34.467500000000001</v>
      </c>
      <c r="J142" s="39">
        <v>42.345599999999997</v>
      </c>
      <c r="K142" s="39">
        <v>33.665100000000002</v>
      </c>
      <c r="L142" s="39">
        <v>33.664099999999998</v>
      </c>
      <c r="M142" s="39">
        <v>34.549300000000002</v>
      </c>
      <c r="N142" s="39">
        <v>28.875399999999999</v>
      </c>
      <c r="O142" s="39">
        <v>40.919600000000003</v>
      </c>
      <c r="P142" s="39">
        <v>40.919600000000003</v>
      </c>
      <c r="Q142" s="39" t="s">
        <v>268</v>
      </c>
      <c r="R142" s="39" t="s">
        <v>268</v>
      </c>
      <c r="S142" s="39" t="s">
        <v>268</v>
      </c>
      <c r="T142" s="39" t="s">
        <v>268</v>
      </c>
      <c r="U142" s="39">
        <v>12.3089</v>
      </c>
      <c r="V142" s="39">
        <v>0</v>
      </c>
      <c r="W142" s="39">
        <v>12.3089</v>
      </c>
      <c r="X142" s="39">
        <v>0</v>
      </c>
      <c r="Y142" s="39">
        <v>12.25</v>
      </c>
      <c r="Z142" s="39">
        <v>12.309900000000001</v>
      </c>
      <c r="AA142" s="39">
        <v>12.3089</v>
      </c>
      <c r="AB142" s="39">
        <v>0</v>
      </c>
      <c r="AC142" s="39">
        <v>12.3089</v>
      </c>
      <c r="AD142" s="39">
        <v>0</v>
      </c>
      <c r="AE142" s="39">
        <v>12.25</v>
      </c>
      <c r="AF142" s="39">
        <v>12.309900000000001</v>
      </c>
      <c r="AG142" s="39">
        <v>0</v>
      </c>
      <c r="AH142" s="39">
        <v>0</v>
      </c>
      <c r="AI142" s="39" t="s">
        <v>268</v>
      </c>
      <c r="AJ142" s="39" t="s">
        <v>268</v>
      </c>
      <c r="AK142" s="39" t="s">
        <v>268</v>
      </c>
      <c r="AL142" s="39" t="s">
        <v>268</v>
      </c>
      <c r="AM142" s="39">
        <v>20.2668</v>
      </c>
    </row>
    <row r="143" spans="1:39" hidden="1" outlineLevel="1">
      <c r="A143" s="9">
        <v>44562</v>
      </c>
      <c r="B143" s="39">
        <v>33.410200000000003</v>
      </c>
      <c r="C143" s="39">
        <v>35.468499999999999</v>
      </c>
      <c r="D143" s="39">
        <v>42.501199999999997</v>
      </c>
      <c r="E143" s="39">
        <v>34.771000000000001</v>
      </c>
      <c r="F143" s="39">
        <v>34.375700000000002</v>
      </c>
      <c r="G143" s="39">
        <v>38.122300000000003</v>
      </c>
      <c r="H143" s="39">
        <v>32.617899999999999</v>
      </c>
      <c r="I143" s="39">
        <v>35.467599999999997</v>
      </c>
      <c r="J143" s="39">
        <v>42.499400000000001</v>
      </c>
      <c r="K143" s="39">
        <v>34.771000000000001</v>
      </c>
      <c r="L143" s="39">
        <v>34.375700000000002</v>
      </c>
      <c r="M143" s="39">
        <v>38.122300000000003</v>
      </c>
      <c r="N143" s="39">
        <v>32.617899999999999</v>
      </c>
      <c r="O143" s="39">
        <v>44.015300000000003</v>
      </c>
      <c r="P143" s="39">
        <v>44.015300000000003</v>
      </c>
      <c r="Q143" s="39" t="s">
        <v>268</v>
      </c>
      <c r="R143" s="39" t="s">
        <v>268</v>
      </c>
      <c r="S143" s="39" t="s">
        <v>268</v>
      </c>
      <c r="T143" s="39" t="s">
        <v>268</v>
      </c>
      <c r="U143" s="39">
        <v>12.870699999999999</v>
      </c>
      <c r="V143" s="39">
        <v>0</v>
      </c>
      <c r="W143" s="39">
        <v>12.870699999999999</v>
      </c>
      <c r="X143" s="39">
        <v>0</v>
      </c>
      <c r="Y143" s="39">
        <v>14.2051</v>
      </c>
      <c r="Z143" s="39">
        <v>12.5878</v>
      </c>
      <c r="AA143" s="39">
        <v>12.870699999999999</v>
      </c>
      <c r="AB143" s="39">
        <v>0</v>
      </c>
      <c r="AC143" s="39">
        <v>12.870699999999999</v>
      </c>
      <c r="AD143" s="39">
        <v>0</v>
      </c>
      <c r="AE143" s="39">
        <v>14.2051</v>
      </c>
      <c r="AF143" s="39">
        <v>12.5878</v>
      </c>
      <c r="AG143" s="39">
        <v>0</v>
      </c>
      <c r="AH143" s="39">
        <v>0</v>
      </c>
      <c r="AI143" s="39" t="s">
        <v>268</v>
      </c>
      <c r="AJ143" s="39" t="s">
        <v>268</v>
      </c>
      <c r="AK143" s="39" t="s">
        <v>268</v>
      </c>
      <c r="AL143" s="39" t="s">
        <v>268</v>
      </c>
      <c r="AM143" s="39">
        <v>19.070499999999999</v>
      </c>
    </row>
    <row r="144" spans="1:39" hidden="1" outlineLevel="1">
      <c r="A144" s="9">
        <v>44593</v>
      </c>
      <c r="B144" s="39">
        <v>34.340499999999999</v>
      </c>
      <c r="C144" s="39">
        <v>35.881900000000002</v>
      </c>
      <c r="D144" s="39">
        <v>42.881799999999998</v>
      </c>
      <c r="E144" s="39">
        <v>35.121299999999998</v>
      </c>
      <c r="F144" s="39">
        <v>35.154499999999999</v>
      </c>
      <c r="G144" s="39">
        <v>35.185699999999997</v>
      </c>
      <c r="H144" s="39">
        <v>32.552100000000003</v>
      </c>
      <c r="I144" s="39">
        <v>35.880699999999997</v>
      </c>
      <c r="J144" s="39">
        <v>42.8842</v>
      </c>
      <c r="K144" s="39">
        <v>35.121299999999998</v>
      </c>
      <c r="L144" s="39">
        <v>35.154499999999999</v>
      </c>
      <c r="M144" s="39">
        <v>35.185699999999997</v>
      </c>
      <c r="N144" s="39">
        <v>32.552100000000003</v>
      </c>
      <c r="O144" s="39">
        <v>41.686300000000003</v>
      </c>
      <c r="P144" s="39">
        <v>41.686300000000003</v>
      </c>
      <c r="Q144" s="39">
        <v>0</v>
      </c>
      <c r="R144" s="39" t="s">
        <v>268</v>
      </c>
      <c r="S144" s="39" t="s">
        <v>268</v>
      </c>
      <c r="T144" s="39">
        <v>0</v>
      </c>
      <c r="U144" s="39">
        <v>13.566800000000001</v>
      </c>
      <c r="V144" s="39">
        <v>0</v>
      </c>
      <c r="W144" s="39">
        <v>13.566800000000001</v>
      </c>
      <c r="X144" s="39">
        <v>0</v>
      </c>
      <c r="Y144" s="39">
        <v>0</v>
      </c>
      <c r="Z144" s="39">
        <v>13.566800000000001</v>
      </c>
      <c r="AA144" s="39">
        <v>13.619899999999999</v>
      </c>
      <c r="AB144" s="39">
        <v>0</v>
      </c>
      <c r="AC144" s="39">
        <v>13.619899999999999</v>
      </c>
      <c r="AD144" s="39">
        <v>0</v>
      </c>
      <c r="AE144" s="39">
        <v>0</v>
      </c>
      <c r="AF144" s="39">
        <v>13.619899999999999</v>
      </c>
      <c r="AG144" s="39">
        <v>11.5</v>
      </c>
      <c r="AH144" s="39">
        <v>0</v>
      </c>
      <c r="AI144" s="39">
        <v>11.5</v>
      </c>
      <c r="AJ144" s="39" t="s">
        <v>268</v>
      </c>
      <c r="AK144" s="39" t="s">
        <v>268</v>
      </c>
      <c r="AL144" s="39">
        <v>11.5</v>
      </c>
      <c r="AM144" s="39">
        <v>21.188300000000002</v>
      </c>
    </row>
    <row r="145" spans="1:39" hidden="1" outlineLevel="1">
      <c r="A145" s="9">
        <v>44621</v>
      </c>
      <c r="B145" s="39">
        <v>14.7906</v>
      </c>
      <c r="C145" s="39">
        <v>15.472099999999999</v>
      </c>
      <c r="D145" s="39">
        <v>34.726199999999999</v>
      </c>
      <c r="E145" s="39">
        <v>14.4361</v>
      </c>
      <c r="F145" s="39">
        <v>16.6571</v>
      </c>
      <c r="G145" s="39">
        <v>6.3541999999999996</v>
      </c>
      <c r="H145" s="39">
        <v>6.3200000000000006E-2</v>
      </c>
      <c r="I145" s="39">
        <v>15.493600000000001</v>
      </c>
      <c r="J145" s="39">
        <v>34.725200000000001</v>
      </c>
      <c r="K145" s="39">
        <v>14.4575</v>
      </c>
      <c r="L145" s="39">
        <v>16.6571</v>
      </c>
      <c r="M145" s="39">
        <v>6.3541999999999996</v>
      </c>
      <c r="N145" s="39">
        <v>6.59E-2</v>
      </c>
      <c r="O145" s="39">
        <v>0.24410000000000001</v>
      </c>
      <c r="P145" s="39">
        <v>40.928100000000001</v>
      </c>
      <c r="Q145" s="39">
        <v>0</v>
      </c>
      <c r="R145" s="39" t="s">
        <v>268</v>
      </c>
      <c r="S145" s="39" t="s">
        <v>268</v>
      </c>
      <c r="T145" s="39">
        <v>0</v>
      </c>
      <c r="U145" s="39">
        <v>1.01E-2</v>
      </c>
      <c r="V145" s="39">
        <v>0</v>
      </c>
      <c r="W145" s="39">
        <v>1.01E-2</v>
      </c>
      <c r="X145" s="39">
        <v>0</v>
      </c>
      <c r="Y145" s="39">
        <v>0</v>
      </c>
      <c r="Z145" s="39">
        <v>1.01E-2</v>
      </c>
      <c r="AA145" s="39">
        <v>1.01E-2</v>
      </c>
      <c r="AB145" s="39">
        <v>0</v>
      </c>
      <c r="AC145" s="39">
        <v>1.01E-2</v>
      </c>
      <c r="AD145" s="39">
        <v>0</v>
      </c>
      <c r="AE145" s="39">
        <v>0</v>
      </c>
      <c r="AF145" s="39">
        <v>1.01E-2</v>
      </c>
      <c r="AG145" s="39">
        <v>0</v>
      </c>
      <c r="AH145" s="39">
        <v>0</v>
      </c>
      <c r="AI145" s="39">
        <v>0</v>
      </c>
      <c r="AJ145" s="39" t="s">
        <v>268</v>
      </c>
      <c r="AK145" s="39" t="s">
        <v>268</v>
      </c>
      <c r="AL145" s="39">
        <v>0</v>
      </c>
      <c r="AM145" s="39">
        <v>20.074100000000001</v>
      </c>
    </row>
    <row r="146" spans="1:39" hidden="1" outlineLevel="1">
      <c r="A146" s="9">
        <v>44652</v>
      </c>
      <c r="B146" s="39">
        <v>20.784800000000001</v>
      </c>
      <c r="C146" s="39">
        <v>21.131499999999999</v>
      </c>
      <c r="D146" s="39">
        <v>25.650500000000001</v>
      </c>
      <c r="E146" s="39">
        <v>20.595400000000001</v>
      </c>
      <c r="F146" s="39">
        <v>19.958300000000001</v>
      </c>
      <c r="G146" s="39">
        <v>37.4803</v>
      </c>
      <c r="H146" s="39">
        <v>8.5602999999999998</v>
      </c>
      <c r="I146" s="39">
        <v>21.124300000000002</v>
      </c>
      <c r="J146" s="39">
        <v>25.602599999999999</v>
      </c>
      <c r="K146" s="39">
        <v>20.595400000000001</v>
      </c>
      <c r="L146" s="39">
        <v>19.958300000000001</v>
      </c>
      <c r="M146" s="39">
        <v>37.4803</v>
      </c>
      <c r="N146" s="39">
        <v>8.5602999999999998</v>
      </c>
      <c r="O146" s="39">
        <v>36.561100000000003</v>
      </c>
      <c r="P146" s="39">
        <v>36.561100000000003</v>
      </c>
      <c r="Q146" s="39" t="s">
        <v>268</v>
      </c>
      <c r="R146" s="39" t="s">
        <v>268</v>
      </c>
      <c r="S146" s="39" t="s">
        <v>268</v>
      </c>
      <c r="T146" s="39" t="s">
        <v>268</v>
      </c>
      <c r="U146" s="39">
        <v>14.38</v>
      </c>
      <c r="V146" s="39">
        <v>0</v>
      </c>
      <c r="W146" s="39">
        <v>14.38</v>
      </c>
      <c r="X146" s="39">
        <v>0</v>
      </c>
      <c r="Y146" s="39">
        <v>14.38</v>
      </c>
      <c r="Z146" s="39">
        <v>0</v>
      </c>
      <c r="AA146" s="39">
        <v>14.38</v>
      </c>
      <c r="AB146" s="39">
        <v>0</v>
      </c>
      <c r="AC146" s="39">
        <v>14.38</v>
      </c>
      <c r="AD146" s="39">
        <v>0</v>
      </c>
      <c r="AE146" s="39">
        <v>14.38</v>
      </c>
      <c r="AF146" s="39">
        <v>0</v>
      </c>
      <c r="AG146" s="39">
        <v>0</v>
      </c>
      <c r="AH146" s="39">
        <v>0</v>
      </c>
      <c r="AI146" s="39" t="s">
        <v>268</v>
      </c>
      <c r="AJ146" s="39" t="s">
        <v>268</v>
      </c>
      <c r="AK146" s="39" t="s">
        <v>268</v>
      </c>
      <c r="AL146" s="39" t="s">
        <v>268</v>
      </c>
      <c r="AM146" s="39">
        <v>17.003599999999999</v>
      </c>
    </row>
    <row r="147" spans="1:39" hidden="1" outlineLevel="1">
      <c r="A147" s="9">
        <v>44682</v>
      </c>
      <c r="B147" s="39">
        <v>19.4361</v>
      </c>
      <c r="C147" s="39">
        <v>19.7258</v>
      </c>
      <c r="D147" s="39">
        <v>28.2197</v>
      </c>
      <c r="E147" s="39">
        <v>18.883199999999999</v>
      </c>
      <c r="F147" s="39">
        <v>19.408899999999999</v>
      </c>
      <c r="G147" s="39">
        <v>17.5014</v>
      </c>
      <c r="H147" s="39">
        <v>9.7607999999999997</v>
      </c>
      <c r="I147" s="39">
        <v>19.732299999999999</v>
      </c>
      <c r="J147" s="39">
        <v>28.203399999999998</v>
      </c>
      <c r="K147" s="39">
        <v>18.8919</v>
      </c>
      <c r="L147" s="39">
        <v>19.408899999999999</v>
      </c>
      <c r="M147" s="39">
        <v>17.5014</v>
      </c>
      <c r="N147" s="39">
        <v>9.6091999999999995</v>
      </c>
      <c r="O147" s="39">
        <v>15.530099999999999</v>
      </c>
      <c r="P147" s="39">
        <v>38.953600000000002</v>
      </c>
      <c r="Q147" s="39">
        <v>13.252800000000001</v>
      </c>
      <c r="R147" s="39" t="s">
        <v>268</v>
      </c>
      <c r="S147" s="39" t="s">
        <v>268</v>
      </c>
      <c r="T147" s="39">
        <v>13.252800000000001</v>
      </c>
      <c r="U147" s="39">
        <v>15.0085</v>
      </c>
      <c r="V147" s="39">
        <v>0</v>
      </c>
      <c r="W147" s="39">
        <v>15.0085</v>
      </c>
      <c r="X147" s="39">
        <v>0</v>
      </c>
      <c r="Y147" s="39">
        <v>0</v>
      </c>
      <c r="Z147" s="39">
        <v>15.0085</v>
      </c>
      <c r="AA147" s="39">
        <v>15.012</v>
      </c>
      <c r="AB147" s="39">
        <v>0</v>
      </c>
      <c r="AC147" s="39">
        <v>15.012</v>
      </c>
      <c r="AD147" s="39">
        <v>0</v>
      </c>
      <c r="AE147" s="39">
        <v>0</v>
      </c>
      <c r="AF147" s="39">
        <v>15.012</v>
      </c>
      <c r="AG147" s="39">
        <v>13.8</v>
      </c>
      <c r="AH147" s="39">
        <v>0</v>
      </c>
      <c r="AI147" s="39">
        <v>13.8</v>
      </c>
      <c r="AJ147" s="39" t="s">
        <v>268</v>
      </c>
      <c r="AK147" s="39" t="s">
        <v>268</v>
      </c>
      <c r="AL147" s="39">
        <v>13.8</v>
      </c>
      <c r="AM147" s="39">
        <v>18.271999999999998</v>
      </c>
    </row>
    <row r="148" spans="1:39" hidden="1" outlineLevel="1">
      <c r="A148" s="9">
        <v>44713</v>
      </c>
      <c r="B148" s="39">
        <v>20.712800000000001</v>
      </c>
      <c r="C148" s="39">
        <v>20.919899999999998</v>
      </c>
      <c r="D148" s="39">
        <v>36.323399999999999</v>
      </c>
      <c r="E148" s="39">
        <v>19.7743</v>
      </c>
      <c r="F148" s="39">
        <v>19.506499999999999</v>
      </c>
      <c r="G148" s="39">
        <v>22.969799999999999</v>
      </c>
      <c r="H148" s="39">
        <v>8.3291000000000004</v>
      </c>
      <c r="I148" s="39">
        <v>20.918600000000001</v>
      </c>
      <c r="J148" s="39">
        <v>36.322899999999997</v>
      </c>
      <c r="K148" s="39">
        <v>19.7743</v>
      </c>
      <c r="L148" s="39">
        <v>19.506499999999999</v>
      </c>
      <c r="M148" s="39">
        <v>22.969799999999999</v>
      </c>
      <c r="N148" s="39">
        <v>8.3291000000000004</v>
      </c>
      <c r="O148" s="39">
        <v>36.665700000000001</v>
      </c>
      <c r="P148" s="39">
        <v>36.665700000000001</v>
      </c>
      <c r="Q148" s="39">
        <v>0</v>
      </c>
      <c r="R148" s="39" t="s">
        <v>268</v>
      </c>
      <c r="S148" s="39" t="s">
        <v>268</v>
      </c>
      <c r="T148" s="39">
        <v>0</v>
      </c>
      <c r="U148" s="39">
        <v>10.206200000000001</v>
      </c>
      <c r="V148" s="39">
        <v>0</v>
      </c>
      <c r="W148" s="39">
        <v>10.206200000000001</v>
      </c>
      <c r="X148" s="39">
        <v>0</v>
      </c>
      <c r="Y148" s="39">
        <v>0</v>
      </c>
      <c r="Z148" s="39">
        <v>10.206200000000001</v>
      </c>
      <c r="AA148" s="39">
        <v>10.6754</v>
      </c>
      <c r="AB148" s="39">
        <v>0</v>
      </c>
      <c r="AC148" s="39">
        <v>10.6754</v>
      </c>
      <c r="AD148" s="39">
        <v>0</v>
      </c>
      <c r="AE148" s="39">
        <v>0</v>
      </c>
      <c r="AF148" s="39">
        <v>10.6754</v>
      </c>
      <c r="AG148" s="39">
        <v>5.5816999999999997</v>
      </c>
      <c r="AH148" s="39">
        <v>0</v>
      </c>
      <c r="AI148" s="39">
        <v>5.5816999999999997</v>
      </c>
      <c r="AJ148" s="39" t="s">
        <v>268</v>
      </c>
      <c r="AK148" s="39" t="s">
        <v>268</v>
      </c>
      <c r="AL148" s="39">
        <v>5.5816999999999997</v>
      </c>
      <c r="AM148" s="39">
        <v>17.358899999999998</v>
      </c>
    </row>
    <row r="149" spans="1:39" hidden="1" outlineLevel="1">
      <c r="A149" s="9">
        <v>44743</v>
      </c>
      <c r="B149" s="39">
        <v>21.703900000000001</v>
      </c>
      <c r="C149" s="39">
        <v>22.2577</v>
      </c>
      <c r="D149" s="39">
        <v>36.952500000000001</v>
      </c>
      <c r="E149" s="39">
        <v>20.683199999999999</v>
      </c>
      <c r="F149" s="39">
        <v>19.910900000000002</v>
      </c>
      <c r="G149" s="39">
        <v>38.690100000000001</v>
      </c>
      <c r="H149" s="39">
        <v>15.350899999999999</v>
      </c>
      <c r="I149" s="39">
        <v>22.2547</v>
      </c>
      <c r="J149" s="39">
        <v>36.951999999999998</v>
      </c>
      <c r="K149" s="39">
        <v>20.683199999999999</v>
      </c>
      <c r="L149" s="39">
        <v>19.910900000000002</v>
      </c>
      <c r="M149" s="39">
        <v>38.690100000000001</v>
      </c>
      <c r="N149" s="39">
        <v>15.350899999999999</v>
      </c>
      <c r="O149" s="39">
        <v>37.175899999999999</v>
      </c>
      <c r="P149" s="39">
        <v>37.175899999999999</v>
      </c>
      <c r="Q149" s="39" t="s">
        <v>268</v>
      </c>
      <c r="R149" s="39" t="s">
        <v>268</v>
      </c>
      <c r="S149" s="39" t="s">
        <v>268</v>
      </c>
      <c r="T149" s="39" t="s">
        <v>268</v>
      </c>
      <c r="U149" s="39">
        <v>13.9854</v>
      </c>
      <c r="V149" s="39">
        <v>0</v>
      </c>
      <c r="W149" s="39">
        <v>13.9854</v>
      </c>
      <c r="X149" s="39">
        <v>0</v>
      </c>
      <c r="Y149" s="39">
        <v>15.087999999999999</v>
      </c>
      <c r="Z149" s="39">
        <v>13.148400000000001</v>
      </c>
      <c r="AA149" s="39">
        <v>13.9854</v>
      </c>
      <c r="AB149" s="39">
        <v>0</v>
      </c>
      <c r="AC149" s="39">
        <v>13.9854</v>
      </c>
      <c r="AD149" s="39">
        <v>0</v>
      </c>
      <c r="AE149" s="39">
        <v>15.087999999999999</v>
      </c>
      <c r="AF149" s="39">
        <v>13.148400000000001</v>
      </c>
      <c r="AG149" s="39">
        <v>0</v>
      </c>
      <c r="AH149" s="39">
        <v>0</v>
      </c>
      <c r="AI149" s="39" t="s">
        <v>268</v>
      </c>
      <c r="AJ149" s="39" t="s">
        <v>268</v>
      </c>
      <c r="AK149" s="39" t="s">
        <v>268</v>
      </c>
      <c r="AL149" s="39" t="s">
        <v>268</v>
      </c>
      <c r="AM149" s="39">
        <v>14.236700000000001</v>
      </c>
    </row>
    <row r="150" spans="1:39" hidden="1" outlineLevel="1">
      <c r="A150" s="9">
        <v>44774</v>
      </c>
      <c r="B150" s="39">
        <v>22.2849</v>
      </c>
      <c r="C150" s="39">
        <v>22.404800000000002</v>
      </c>
      <c r="D150" s="39">
        <v>37.610500000000002</v>
      </c>
      <c r="E150" s="39">
        <v>20.856100000000001</v>
      </c>
      <c r="F150" s="39">
        <v>19.924800000000001</v>
      </c>
      <c r="G150" s="39">
        <v>38.5184</v>
      </c>
      <c r="H150" s="39">
        <v>29.873100000000001</v>
      </c>
      <c r="I150" s="39">
        <v>22.4041</v>
      </c>
      <c r="J150" s="39">
        <v>37.6098</v>
      </c>
      <c r="K150" s="39">
        <v>20.856100000000001</v>
      </c>
      <c r="L150" s="39">
        <v>19.924800000000001</v>
      </c>
      <c r="M150" s="39">
        <v>38.5184</v>
      </c>
      <c r="N150" s="39">
        <v>29.873100000000001</v>
      </c>
      <c r="O150" s="39">
        <v>38.996099999999998</v>
      </c>
      <c r="P150" s="39">
        <v>38.996099999999998</v>
      </c>
      <c r="Q150" s="39" t="s">
        <v>268</v>
      </c>
      <c r="R150" s="39" t="s">
        <v>268</v>
      </c>
      <c r="S150" s="39" t="s">
        <v>268</v>
      </c>
      <c r="T150" s="39" t="s">
        <v>268</v>
      </c>
      <c r="U150" s="39">
        <v>15.4443</v>
      </c>
      <c r="V150" s="39">
        <v>0</v>
      </c>
      <c r="W150" s="39">
        <v>15.4443</v>
      </c>
      <c r="X150" s="39">
        <v>0</v>
      </c>
      <c r="Y150" s="39">
        <v>0</v>
      </c>
      <c r="Z150" s="39">
        <v>15.4443</v>
      </c>
      <c r="AA150" s="39">
        <v>15.4443</v>
      </c>
      <c r="AB150" s="39">
        <v>0</v>
      </c>
      <c r="AC150" s="39">
        <v>15.4443</v>
      </c>
      <c r="AD150" s="39">
        <v>0</v>
      </c>
      <c r="AE150" s="39">
        <v>0</v>
      </c>
      <c r="AF150" s="39">
        <v>15.4443</v>
      </c>
      <c r="AG150" s="39">
        <v>0</v>
      </c>
      <c r="AH150" s="39">
        <v>0</v>
      </c>
      <c r="AI150" s="39" t="s">
        <v>268</v>
      </c>
      <c r="AJ150" s="39" t="s">
        <v>268</v>
      </c>
      <c r="AK150" s="39" t="s">
        <v>268</v>
      </c>
      <c r="AL150" s="39" t="s">
        <v>268</v>
      </c>
      <c r="AM150" s="39">
        <v>18.864599999999999</v>
      </c>
    </row>
    <row r="151" spans="1:39" hidden="1" outlineLevel="1">
      <c r="A151" s="9">
        <v>44805</v>
      </c>
      <c r="B151" s="39">
        <v>37.420499999999997</v>
      </c>
      <c r="C151" s="39">
        <v>38.253399999999999</v>
      </c>
      <c r="D151" s="39">
        <v>37.920099999999998</v>
      </c>
      <c r="E151" s="39">
        <v>38.289000000000001</v>
      </c>
      <c r="F151" s="39">
        <v>38.293599999999998</v>
      </c>
      <c r="G151" s="39">
        <v>38.630499999999998</v>
      </c>
      <c r="H151" s="39">
        <v>26.511399999999998</v>
      </c>
      <c r="I151" s="39">
        <v>38.253799999999998</v>
      </c>
      <c r="J151" s="39">
        <v>37.920699999999997</v>
      </c>
      <c r="K151" s="39">
        <v>38.289000000000001</v>
      </c>
      <c r="L151" s="39">
        <v>38.293599999999998</v>
      </c>
      <c r="M151" s="39">
        <v>38.630499999999998</v>
      </c>
      <c r="N151" s="39">
        <v>26.511399999999998</v>
      </c>
      <c r="O151" s="39">
        <v>37.859299999999998</v>
      </c>
      <c r="P151" s="39">
        <v>37.859299999999998</v>
      </c>
      <c r="Q151" s="39" t="s">
        <v>268</v>
      </c>
      <c r="R151" s="39" t="s">
        <v>268</v>
      </c>
      <c r="S151" s="39" t="s">
        <v>268</v>
      </c>
      <c r="T151" s="39" t="s">
        <v>268</v>
      </c>
      <c r="U151" s="39">
        <v>9.9113000000000007</v>
      </c>
      <c r="V151" s="39">
        <v>0</v>
      </c>
      <c r="W151" s="39">
        <v>9.9113000000000007</v>
      </c>
      <c r="X151" s="39">
        <v>0</v>
      </c>
      <c r="Y151" s="39">
        <v>0</v>
      </c>
      <c r="Z151" s="39">
        <v>9.9113000000000007</v>
      </c>
      <c r="AA151" s="39">
        <v>9.9113000000000007</v>
      </c>
      <c r="AB151" s="39">
        <v>0</v>
      </c>
      <c r="AC151" s="39">
        <v>9.9113000000000007</v>
      </c>
      <c r="AD151" s="39">
        <v>0</v>
      </c>
      <c r="AE151" s="39">
        <v>0</v>
      </c>
      <c r="AF151" s="39">
        <v>9.9113000000000007</v>
      </c>
      <c r="AG151" s="39">
        <v>0</v>
      </c>
      <c r="AH151" s="39">
        <v>0</v>
      </c>
      <c r="AI151" s="39" t="s">
        <v>268</v>
      </c>
      <c r="AJ151" s="39" t="s">
        <v>268</v>
      </c>
      <c r="AK151" s="39" t="s">
        <v>268</v>
      </c>
      <c r="AL151" s="39" t="s">
        <v>268</v>
      </c>
      <c r="AM151" s="39">
        <v>18.282299999999999</v>
      </c>
    </row>
    <row r="152" spans="1:39" hidden="1" outlineLevel="1">
      <c r="A152" s="9">
        <v>44835</v>
      </c>
      <c r="B152" s="39">
        <v>37.996499999999997</v>
      </c>
      <c r="C152" s="39">
        <v>38.905000000000001</v>
      </c>
      <c r="D152" s="39">
        <v>43.316000000000003</v>
      </c>
      <c r="E152" s="39">
        <v>38.554699999999997</v>
      </c>
      <c r="F152" s="39">
        <v>38.900100000000002</v>
      </c>
      <c r="G152" s="39">
        <v>34.9572</v>
      </c>
      <c r="H152" s="39">
        <v>32.604599999999998</v>
      </c>
      <c r="I152" s="39">
        <v>38.905299999999997</v>
      </c>
      <c r="J152" s="39">
        <v>43.340800000000002</v>
      </c>
      <c r="K152" s="39">
        <v>38.554699999999997</v>
      </c>
      <c r="L152" s="39">
        <v>38.900100000000002</v>
      </c>
      <c r="M152" s="39">
        <v>34.9572</v>
      </c>
      <c r="N152" s="39">
        <v>32.604599999999998</v>
      </c>
      <c r="O152" s="39">
        <v>37.946899999999999</v>
      </c>
      <c r="P152" s="39">
        <v>37.946899999999999</v>
      </c>
      <c r="Q152" s="39" t="s">
        <v>268</v>
      </c>
      <c r="R152" s="39" t="s">
        <v>268</v>
      </c>
      <c r="S152" s="39" t="s">
        <v>268</v>
      </c>
      <c r="T152" s="39" t="s">
        <v>268</v>
      </c>
      <c r="U152" s="39">
        <v>16.823599999999999</v>
      </c>
      <c r="V152" s="39">
        <v>0</v>
      </c>
      <c r="W152" s="39">
        <v>16.823599999999999</v>
      </c>
      <c r="X152" s="39">
        <v>0</v>
      </c>
      <c r="Y152" s="39">
        <v>18.29</v>
      </c>
      <c r="Z152" s="39">
        <v>14.084099999999999</v>
      </c>
      <c r="AA152" s="39">
        <v>16.823599999999999</v>
      </c>
      <c r="AB152" s="39">
        <v>0</v>
      </c>
      <c r="AC152" s="39">
        <v>16.823599999999999</v>
      </c>
      <c r="AD152" s="39">
        <v>0</v>
      </c>
      <c r="AE152" s="39">
        <v>18.29</v>
      </c>
      <c r="AF152" s="39">
        <v>14.084099999999999</v>
      </c>
      <c r="AG152" s="39">
        <v>0</v>
      </c>
      <c r="AH152" s="39">
        <v>0</v>
      </c>
      <c r="AI152" s="39" t="s">
        <v>268</v>
      </c>
      <c r="AJ152" s="39" t="s">
        <v>268</v>
      </c>
      <c r="AK152" s="39" t="s">
        <v>268</v>
      </c>
      <c r="AL152" s="39" t="s">
        <v>268</v>
      </c>
      <c r="AM152" s="39">
        <v>17.950199999999999</v>
      </c>
    </row>
    <row r="153" spans="1:39" hidden="1" outlineLevel="1">
      <c r="A153" s="9">
        <v>44866</v>
      </c>
      <c r="B153" s="39">
        <v>36.842500000000001</v>
      </c>
      <c r="C153" s="39">
        <v>37.7027</v>
      </c>
      <c r="D153" s="39">
        <v>43.382899999999999</v>
      </c>
      <c r="E153" s="39">
        <v>37.127699999999997</v>
      </c>
      <c r="F153" s="39">
        <v>37.297699999999999</v>
      </c>
      <c r="G153" s="39">
        <v>36.138100000000001</v>
      </c>
      <c r="H153" s="39">
        <v>16.400200000000002</v>
      </c>
      <c r="I153" s="39">
        <v>37.702599999999997</v>
      </c>
      <c r="J153" s="39">
        <v>43.397599999999997</v>
      </c>
      <c r="K153" s="39">
        <v>37.127699999999997</v>
      </c>
      <c r="L153" s="39">
        <v>37.297699999999999</v>
      </c>
      <c r="M153" s="39">
        <v>36.138100000000001</v>
      </c>
      <c r="N153" s="39">
        <v>16.400200000000002</v>
      </c>
      <c r="O153" s="39">
        <v>38.112900000000003</v>
      </c>
      <c r="P153" s="39">
        <v>38.112900000000003</v>
      </c>
      <c r="Q153" s="39" t="s">
        <v>268</v>
      </c>
      <c r="R153" s="39" t="s">
        <v>268</v>
      </c>
      <c r="S153" s="39" t="s">
        <v>268</v>
      </c>
      <c r="T153" s="39" t="s">
        <v>268</v>
      </c>
      <c r="U153" s="39">
        <v>6.1637000000000004</v>
      </c>
      <c r="V153" s="39">
        <v>0</v>
      </c>
      <c r="W153" s="39">
        <v>6.1637000000000004</v>
      </c>
      <c r="X153" s="39">
        <v>0</v>
      </c>
      <c r="Y153" s="39">
        <v>0</v>
      </c>
      <c r="Z153" s="39">
        <v>6.1637000000000004</v>
      </c>
      <c r="AA153" s="39">
        <v>6.1637000000000004</v>
      </c>
      <c r="AB153" s="39">
        <v>0</v>
      </c>
      <c r="AC153" s="39">
        <v>6.1637000000000004</v>
      </c>
      <c r="AD153" s="39">
        <v>0</v>
      </c>
      <c r="AE153" s="39">
        <v>0</v>
      </c>
      <c r="AF153" s="39">
        <v>6.1637000000000004</v>
      </c>
      <c r="AG153" s="39">
        <v>0</v>
      </c>
      <c r="AH153" s="39">
        <v>0</v>
      </c>
      <c r="AI153" s="39" t="s">
        <v>268</v>
      </c>
      <c r="AJ153" s="39" t="s">
        <v>268</v>
      </c>
      <c r="AK153" s="39" t="s">
        <v>268</v>
      </c>
      <c r="AL153" s="39" t="s">
        <v>268</v>
      </c>
      <c r="AM153" s="39">
        <v>18.511399999999998</v>
      </c>
    </row>
    <row r="154" spans="1:39" hidden="1" outlineLevel="1">
      <c r="A154" s="9">
        <v>44896</v>
      </c>
      <c r="B154" s="39">
        <v>36.891300000000001</v>
      </c>
      <c r="C154" s="39">
        <v>37.875799999999998</v>
      </c>
      <c r="D154" s="39">
        <v>42.872199999999999</v>
      </c>
      <c r="E154" s="39">
        <v>37.3934</v>
      </c>
      <c r="F154" s="39">
        <v>37.310699999999997</v>
      </c>
      <c r="G154" s="39">
        <v>39.287700000000001</v>
      </c>
      <c r="H154" s="39">
        <v>35.426499999999997</v>
      </c>
      <c r="I154" s="39">
        <v>37.875399999999999</v>
      </c>
      <c r="J154" s="39">
        <v>42.871000000000002</v>
      </c>
      <c r="K154" s="39">
        <v>37.3934</v>
      </c>
      <c r="L154" s="39">
        <v>37.310699999999997</v>
      </c>
      <c r="M154" s="39">
        <v>39.287700000000001</v>
      </c>
      <c r="N154" s="39">
        <v>35.426499999999997</v>
      </c>
      <c r="O154" s="39">
        <v>44.305500000000002</v>
      </c>
      <c r="P154" s="39">
        <v>44.305500000000002</v>
      </c>
      <c r="Q154" s="39" t="s">
        <v>268</v>
      </c>
      <c r="R154" s="39" t="s">
        <v>268</v>
      </c>
      <c r="S154" s="39" t="s">
        <v>268</v>
      </c>
      <c r="T154" s="39" t="s">
        <v>268</v>
      </c>
      <c r="U154" s="39">
        <v>8.4791000000000007</v>
      </c>
      <c r="V154" s="39">
        <v>0</v>
      </c>
      <c r="W154" s="39">
        <v>8.4791000000000007</v>
      </c>
      <c r="X154" s="39">
        <v>0</v>
      </c>
      <c r="Y154" s="39">
        <v>0</v>
      </c>
      <c r="Z154" s="39">
        <v>8.4791000000000007</v>
      </c>
      <c r="AA154" s="39">
        <v>8.4791000000000007</v>
      </c>
      <c r="AB154" s="39">
        <v>0</v>
      </c>
      <c r="AC154" s="39">
        <v>8.4791000000000007</v>
      </c>
      <c r="AD154" s="39">
        <v>0</v>
      </c>
      <c r="AE154" s="39">
        <v>0</v>
      </c>
      <c r="AF154" s="39">
        <v>8.4791000000000007</v>
      </c>
      <c r="AG154" s="39">
        <v>0</v>
      </c>
      <c r="AH154" s="39">
        <v>0</v>
      </c>
      <c r="AI154" s="39" t="s">
        <v>268</v>
      </c>
      <c r="AJ154" s="39" t="s">
        <v>268</v>
      </c>
      <c r="AK154" s="39" t="s">
        <v>268</v>
      </c>
      <c r="AL154" s="39" t="s">
        <v>268</v>
      </c>
      <c r="AM154" s="39">
        <v>20.085599999999999</v>
      </c>
    </row>
    <row r="155" spans="1:39" hidden="1" outlineLevel="1">
      <c r="A155" s="9">
        <v>44927</v>
      </c>
      <c r="B155" s="39">
        <v>36.747999999999998</v>
      </c>
      <c r="C155" s="39">
        <v>38.550600000000003</v>
      </c>
      <c r="D155" s="39">
        <v>42.851900000000001</v>
      </c>
      <c r="E155" s="39">
        <v>38.122</v>
      </c>
      <c r="F155" s="39">
        <v>37.972200000000001</v>
      </c>
      <c r="G155" s="39">
        <v>41.582700000000003</v>
      </c>
      <c r="H155" s="39">
        <v>29.614100000000001</v>
      </c>
      <c r="I155" s="39">
        <v>38.550199999999997</v>
      </c>
      <c r="J155" s="39">
        <v>42.858699999999999</v>
      </c>
      <c r="K155" s="39">
        <v>38.122</v>
      </c>
      <c r="L155" s="39">
        <v>37.972200000000001</v>
      </c>
      <c r="M155" s="39">
        <v>41.582700000000003</v>
      </c>
      <c r="N155" s="39">
        <v>29.614100000000001</v>
      </c>
      <c r="O155" s="39">
        <v>40.271099999999997</v>
      </c>
      <c r="P155" s="39">
        <v>40.271099999999997</v>
      </c>
      <c r="Q155" s="39" t="s">
        <v>268</v>
      </c>
      <c r="R155" s="39" t="s">
        <v>268</v>
      </c>
      <c r="S155" s="39" t="s">
        <v>268</v>
      </c>
      <c r="T155" s="39" t="s">
        <v>268</v>
      </c>
      <c r="U155" s="39">
        <v>8.1273</v>
      </c>
      <c r="V155" s="39">
        <v>0</v>
      </c>
      <c r="W155" s="39">
        <v>8.1273</v>
      </c>
      <c r="X155" s="39">
        <v>0</v>
      </c>
      <c r="Y155" s="39">
        <v>18.18</v>
      </c>
      <c r="Z155" s="39">
        <v>7.2941000000000003</v>
      </c>
      <c r="AA155" s="39">
        <v>8.1273</v>
      </c>
      <c r="AB155" s="39">
        <v>0</v>
      </c>
      <c r="AC155" s="39">
        <v>8.1273</v>
      </c>
      <c r="AD155" s="39">
        <v>0</v>
      </c>
      <c r="AE155" s="39">
        <v>18.18</v>
      </c>
      <c r="AF155" s="39">
        <v>7.2941000000000003</v>
      </c>
      <c r="AG155" s="39">
        <v>0</v>
      </c>
      <c r="AH155" s="39">
        <v>0</v>
      </c>
      <c r="AI155" s="39" t="s">
        <v>268</v>
      </c>
      <c r="AJ155" s="39" t="s">
        <v>268</v>
      </c>
      <c r="AK155" s="39" t="s">
        <v>268</v>
      </c>
      <c r="AL155" s="39" t="s">
        <v>268</v>
      </c>
      <c r="AM155" s="39">
        <v>19.790199999999999</v>
      </c>
    </row>
    <row r="156" spans="1:39" hidden="1" outlineLevel="1">
      <c r="A156" s="9">
        <v>44958</v>
      </c>
      <c r="B156" s="39">
        <v>37.6614</v>
      </c>
      <c r="C156" s="39">
        <v>38.656799999999997</v>
      </c>
      <c r="D156" s="39">
        <v>43.111600000000003</v>
      </c>
      <c r="E156" s="39">
        <v>38.217799999999997</v>
      </c>
      <c r="F156" s="39">
        <v>38.033700000000003</v>
      </c>
      <c r="G156" s="39">
        <v>42.306800000000003</v>
      </c>
      <c r="H156" s="39">
        <v>38.417999999999999</v>
      </c>
      <c r="I156" s="39">
        <v>38.656999999999996</v>
      </c>
      <c r="J156" s="39">
        <v>43.120800000000003</v>
      </c>
      <c r="K156" s="39">
        <v>38.217799999999997</v>
      </c>
      <c r="L156" s="39">
        <v>38.033700000000003</v>
      </c>
      <c r="M156" s="39">
        <v>42.306800000000003</v>
      </c>
      <c r="N156" s="39">
        <v>38.417999999999999</v>
      </c>
      <c r="O156" s="39">
        <v>37.239400000000003</v>
      </c>
      <c r="P156" s="39">
        <v>37.239400000000003</v>
      </c>
      <c r="Q156" s="39" t="s">
        <v>268</v>
      </c>
      <c r="R156" s="39" t="s">
        <v>268</v>
      </c>
      <c r="S156" s="39" t="s">
        <v>268</v>
      </c>
      <c r="T156" s="39" t="s">
        <v>268</v>
      </c>
      <c r="U156" s="39">
        <v>10.9923</v>
      </c>
      <c r="V156" s="39">
        <v>0</v>
      </c>
      <c r="W156" s="39">
        <v>10.9923</v>
      </c>
      <c r="X156" s="39">
        <v>0</v>
      </c>
      <c r="Y156" s="39">
        <v>0</v>
      </c>
      <c r="Z156" s="39">
        <v>10.9923</v>
      </c>
      <c r="AA156" s="39">
        <v>10.9923</v>
      </c>
      <c r="AB156" s="39">
        <v>0</v>
      </c>
      <c r="AC156" s="39">
        <v>10.9923</v>
      </c>
      <c r="AD156" s="39">
        <v>0</v>
      </c>
      <c r="AE156" s="39">
        <v>0</v>
      </c>
      <c r="AF156" s="39">
        <v>10.9923</v>
      </c>
      <c r="AG156" s="39">
        <v>0</v>
      </c>
      <c r="AH156" s="39">
        <v>0</v>
      </c>
      <c r="AI156" s="39" t="s">
        <v>268</v>
      </c>
      <c r="AJ156" s="39" t="s">
        <v>268</v>
      </c>
      <c r="AK156" s="39" t="s">
        <v>268</v>
      </c>
      <c r="AL156" s="39" t="s">
        <v>268</v>
      </c>
      <c r="AM156" s="39">
        <v>20.439499999999999</v>
      </c>
    </row>
    <row r="157" spans="1:39" hidden="1" outlineLevel="1">
      <c r="A157" s="9">
        <v>44986</v>
      </c>
      <c r="B157" s="39">
        <v>37.907400000000003</v>
      </c>
      <c r="C157" s="39">
        <v>38.655900000000003</v>
      </c>
      <c r="D157" s="39">
        <v>43.081600000000002</v>
      </c>
      <c r="E157" s="39">
        <v>38.212200000000003</v>
      </c>
      <c r="F157" s="39">
        <v>38.2164</v>
      </c>
      <c r="G157" s="39">
        <v>38.712000000000003</v>
      </c>
      <c r="H157" s="39">
        <v>29.358699999999999</v>
      </c>
      <c r="I157" s="39">
        <v>38.655999999999999</v>
      </c>
      <c r="J157" s="39">
        <v>43.087200000000003</v>
      </c>
      <c r="K157" s="39">
        <v>38.212200000000003</v>
      </c>
      <c r="L157" s="39">
        <v>38.2164</v>
      </c>
      <c r="M157" s="39">
        <v>38.712000000000003</v>
      </c>
      <c r="N157" s="39">
        <v>29.358699999999999</v>
      </c>
      <c r="O157" s="39">
        <v>37.738799999999998</v>
      </c>
      <c r="P157" s="39">
        <v>37.738799999999998</v>
      </c>
      <c r="Q157" s="39" t="s">
        <v>268</v>
      </c>
      <c r="R157" s="39" t="s">
        <v>268</v>
      </c>
      <c r="S157" s="39" t="s">
        <v>268</v>
      </c>
      <c r="T157" s="39" t="s">
        <v>268</v>
      </c>
      <c r="U157" s="39">
        <v>13.067399999999999</v>
      </c>
      <c r="V157" s="39">
        <v>0</v>
      </c>
      <c r="W157" s="39">
        <v>13.067399999999999</v>
      </c>
      <c r="X157" s="39">
        <v>0</v>
      </c>
      <c r="Y157" s="39">
        <v>0</v>
      </c>
      <c r="Z157" s="39">
        <v>13.067399999999999</v>
      </c>
      <c r="AA157" s="39">
        <v>13.067399999999999</v>
      </c>
      <c r="AB157" s="39">
        <v>0</v>
      </c>
      <c r="AC157" s="39">
        <v>13.067399999999999</v>
      </c>
      <c r="AD157" s="39">
        <v>0</v>
      </c>
      <c r="AE157" s="39">
        <v>0</v>
      </c>
      <c r="AF157" s="39">
        <v>13.067399999999999</v>
      </c>
      <c r="AG157" s="39">
        <v>0</v>
      </c>
      <c r="AH157" s="39">
        <v>0</v>
      </c>
      <c r="AI157" s="39" t="s">
        <v>268</v>
      </c>
      <c r="AJ157" s="39" t="s">
        <v>268</v>
      </c>
      <c r="AK157" s="39" t="s">
        <v>268</v>
      </c>
      <c r="AL157" s="39" t="s">
        <v>268</v>
      </c>
      <c r="AM157" s="39">
        <v>20.571000000000002</v>
      </c>
    </row>
    <row r="158" spans="1:39" hidden="1" outlineLevel="1">
      <c r="A158" s="9">
        <v>45017</v>
      </c>
      <c r="B158" s="39">
        <v>37.6113</v>
      </c>
      <c r="C158" s="39">
        <v>38.708399999999997</v>
      </c>
      <c r="D158" s="39">
        <v>43.878</v>
      </c>
      <c r="E158" s="39">
        <v>38.193399999999997</v>
      </c>
      <c r="F158" s="39">
        <v>38.137099999999997</v>
      </c>
      <c r="G158" s="39">
        <v>39.608600000000003</v>
      </c>
      <c r="H158" s="39">
        <v>35.076599999999999</v>
      </c>
      <c r="I158" s="39">
        <v>38.708100000000002</v>
      </c>
      <c r="J158" s="39">
        <v>43.879800000000003</v>
      </c>
      <c r="K158" s="39">
        <v>38.193399999999997</v>
      </c>
      <c r="L158" s="39">
        <v>38.137099999999997</v>
      </c>
      <c r="M158" s="39">
        <v>39.608600000000003</v>
      </c>
      <c r="N158" s="39">
        <v>35.076599999999999</v>
      </c>
      <c r="O158" s="39">
        <v>42.059399999999997</v>
      </c>
      <c r="P158" s="39">
        <v>42.059399999999997</v>
      </c>
      <c r="Q158" s="39" t="s">
        <v>268</v>
      </c>
      <c r="R158" s="39" t="s">
        <v>268</v>
      </c>
      <c r="S158" s="39" t="s">
        <v>268</v>
      </c>
      <c r="T158" s="39" t="s">
        <v>268</v>
      </c>
      <c r="U158" s="39">
        <v>15.750299999999999</v>
      </c>
      <c r="V158" s="39">
        <v>0</v>
      </c>
      <c r="W158" s="39">
        <v>15.750299999999999</v>
      </c>
      <c r="X158" s="39">
        <v>0</v>
      </c>
      <c r="Y158" s="39">
        <v>19.39</v>
      </c>
      <c r="Z158" s="39">
        <v>12.747400000000001</v>
      </c>
      <c r="AA158" s="39">
        <v>15.750299999999999</v>
      </c>
      <c r="AB158" s="39">
        <v>0</v>
      </c>
      <c r="AC158" s="39">
        <v>15.750299999999999</v>
      </c>
      <c r="AD158" s="39">
        <v>0</v>
      </c>
      <c r="AE158" s="39">
        <v>19.39</v>
      </c>
      <c r="AF158" s="39">
        <v>12.747400000000001</v>
      </c>
      <c r="AG158" s="39">
        <v>0</v>
      </c>
      <c r="AH158" s="39">
        <v>0</v>
      </c>
      <c r="AI158" s="39" t="s">
        <v>268</v>
      </c>
      <c r="AJ158" s="39" t="s">
        <v>268</v>
      </c>
      <c r="AK158" s="39" t="s">
        <v>268</v>
      </c>
      <c r="AL158" s="39" t="s">
        <v>268</v>
      </c>
      <c r="AM158" s="39">
        <v>21.775500000000001</v>
      </c>
    </row>
    <row r="159" spans="1:39" hidden="1" outlineLevel="1">
      <c r="A159" s="9">
        <v>45047</v>
      </c>
      <c r="B159" s="39">
        <v>37.6738</v>
      </c>
      <c r="C159" s="39">
        <v>38.623699999999999</v>
      </c>
      <c r="D159" s="39">
        <v>45.150399999999998</v>
      </c>
      <c r="E159" s="39">
        <v>38.101900000000001</v>
      </c>
      <c r="F159" s="39">
        <v>38.156599999999997</v>
      </c>
      <c r="G159" s="39">
        <v>37.371600000000001</v>
      </c>
      <c r="H159" s="39">
        <v>32.792900000000003</v>
      </c>
      <c r="I159" s="39">
        <v>38.622599999999998</v>
      </c>
      <c r="J159" s="39">
        <v>45.145800000000001</v>
      </c>
      <c r="K159" s="39">
        <v>38.101900000000001</v>
      </c>
      <c r="L159" s="39">
        <v>38.156599999999997</v>
      </c>
      <c r="M159" s="39">
        <v>37.371600000000001</v>
      </c>
      <c r="N159" s="39">
        <v>32.792900000000003</v>
      </c>
      <c r="O159" s="39">
        <v>48.105899999999998</v>
      </c>
      <c r="P159" s="39">
        <v>48.105899999999998</v>
      </c>
      <c r="Q159" s="39" t="s">
        <v>268</v>
      </c>
      <c r="R159" s="39" t="s">
        <v>268</v>
      </c>
      <c r="S159" s="39" t="s">
        <v>268</v>
      </c>
      <c r="T159" s="39" t="s">
        <v>268</v>
      </c>
      <c r="U159" s="39">
        <v>9.5951000000000004</v>
      </c>
      <c r="V159" s="39">
        <v>0</v>
      </c>
      <c r="W159" s="39">
        <v>9.5951000000000004</v>
      </c>
      <c r="X159" s="39">
        <v>0</v>
      </c>
      <c r="Y159" s="39">
        <v>11.283899999999999</v>
      </c>
      <c r="Z159" s="39">
        <v>9.5949000000000009</v>
      </c>
      <c r="AA159" s="39">
        <v>9.5951000000000004</v>
      </c>
      <c r="AB159" s="39">
        <v>0</v>
      </c>
      <c r="AC159" s="39">
        <v>9.5951000000000004</v>
      </c>
      <c r="AD159" s="39">
        <v>0</v>
      </c>
      <c r="AE159" s="39">
        <v>11.283899999999999</v>
      </c>
      <c r="AF159" s="39">
        <v>9.5949000000000009</v>
      </c>
      <c r="AG159" s="39">
        <v>0</v>
      </c>
      <c r="AH159" s="39">
        <v>0</v>
      </c>
      <c r="AI159" s="39" t="s">
        <v>268</v>
      </c>
      <c r="AJ159" s="39" t="s">
        <v>268</v>
      </c>
      <c r="AK159" s="39" t="s">
        <v>268</v>
      </c>
      <c r="AL159" s="39" t="s">
        <v>268</v>
      </c>
      <c r="AM159" s="39">
        <v>23.035599999999999</v>
      </c>
    </row>
    <row r="160" spans="1:39" hidden="1" outlineLevel="1">
      <c r="A160" s="9">
        <v>45078</v>
      </c>
      <c r="B160" s="39">
        <v>36.6922</v>
      </c>
      <c r="C160" s="39">
        <v>38.107700000000001</v>
      </c>
      <c r="D160" s="39">
        <v>46.649900000000002</v>
      </c>
      <c r="E160" s="39">
        <v>37.575099999999999</v>
      </c>
      <c r="F160" s="39">
        <v>37.606000000000002</v>
      </c>
      <c r="G160" s="39">
        <v>37.189900000000002</v>
      </c>
      <c r="H160" s="39">
        <v>34.611400000000003</v>
      </c>
      <c r="I160" s="39">
        <v>38.107199999999999</v>
      </c>
      <c r="J160" s="39">
        <v>46.657499999999999</v>
      </c>
      <c r="K160" s="39">
        <v>37.575099999999999</v>
      </c>
      <c r="L160" s="39">
        <v>37.606000000000002</v>
      </c>
      <c r="M160" s="39">
        <v>37.189900000000002</v>
      </c>
      <c r="N160" s="39">
        <v>34.611400000000003</v>
      </c>
      <c r="O160" s="39">
        <v>42.841900000000003</v>
      </c>
      <c r="P160" s="39">
        <v>42.841900000000003</v>
      </c>
      <c r="Q160" s="39" t="s">
        <v>268</v>
      </c>
      <c r="R160" s="39" t="s">
        <v>268</v>
      </c>
      <c r="S160" s="39" t="s">
        <v>268</v>
      </c>
      <c r="T160" s="39" t="s">
        <v>268</v>
      </c>
      <c r="U160" s="39">
        <v>9.4265000000000008</v>
      </c>
      <c r="V160" s="39">
        <v>0</v>
      </c>
      <c r="W160" s="39">
        <v>9.4265000000000008</v>
      </c>
      <c r="X160" s="39">
        <v>0</v>
      </c>
      <c r="Y160" s="39">
        <v>0</v>
      </c>
      <c r="Z160" s="39">
        <v>9.4265000000000008</v>
      </c>
      <c r="AA160" s="39">
        <v>9.4265000000000008</v>
      </c>
      <c r="AB160" s="39">
        <v>0</v>
      </c>
      <c r="AC160" s="39">
        <v>9.4265000000000008</v>
      </c>
      <c r="AD160" s="39">
        <v>0</v>
      </c>
      <c r="AE160" s="39">
        <v>0</v>
      </c>
      <c r="AF160" s="39">
        <v>9.4265000000000008</v>
      </c>
      <c r="AG160" s="39">
        <v>0</v>
      </c>
      <c r="AH160" s="39">
        <v>0</v>
      </c>
      <c r="AI160" s="39" t="s">
        <v>268</v>
      </c>
      <c r="AJ160" s="39" t="s">
        <v>268</v>
      </c>
      <c r="AK160" s="39" t="s">
        <v>268</v>
      </c>
      <c r="AL160" s="39" t="s">
        <v>268</v>
      </c>
      <c r="AM160" s="39">
        <v>24.308599999999998</v>
      </c>
    </row>
    <row r="161" spans="1:39" hidden="1" outlineLevel="1">
      <c r="A161" s="9">
        <v>45108</v>
      </c>
      <c r="B161" s="39">
        <v>36.683</v>
      </c>
      <c r="C161" s="39">
        <v>38.3003</v>
      </c>
      <c r="D161" s="39">
        <v>46.4801</v>
      </c>
      <c r="E161" s="39">
        <v>37.8123</v>
      </c>
      <c r="F161" s="39">
        <v>38.1402</v>
      </c>
      <c r="G161" s="39">
        <v>33.7667</v>
      </c>
      <c r="H161" s="39">
        <v>37.674500000000002</v>
      </c>
      <c r="I161" s="39">
        <v>38.299999999999997</v>
      </c>
      <c r="J161" s="39">
        <v>46.485100000000003</v>
      </c>
      <c r="K161" s="39">
        <v>37.8123</v>
      </c>
      <c r="L161" s="39">
        <v>38.1402</v>
      </c>
      <c r="M161" s="39">
        <v>33.7667</v>
      </c>
      <c r="N161" s="39">
        <v>37.674500000000002</v>
      </c>
      <c r="O161" s="39">
        <v>42.622100000000003</v>
      </c>
      <c r="P161" s="39">
        <v>42.622100000000003</v>
      </c>
      <c r="Q161" s="39" t="s">
        <v>268</v>
      </c>
      <c r="R161" s="39" t="s">
        <v>268</v>
      </c>
      <c r="S161" s="39" t="s">
        <v>268</v>
      </c>
      <c r="T161" s="39" t="s">
        <v>268</v>
      </c>
      <c r="U161" s="39">
        <v>9.6571999999999996</v>
      </c>
      <c r="V161" s="39">
        <v>0</v>
      </c>
      <c r="W161" s="39">
        <v>9.6571999999999996</v>
      </c>
      <c r="X161" s="39">
        <v>0</v>
      </c>
      <c r="Y161" s="39">
        <v>20.957699999999999</v>
      </c>
      <c r="Z161" s="39">
        <v>9.0074000000000005</v>
      </c>
      <c r="AA161" s="39">
        <v>9.6571999999999996</v>
      </c>
      <c r="AB161" s="39">
        <v>0</v>
      </c>
      <c r="AC161" s="39">
        <v>9.6571999999999996</v>
      </c>
      <c r="AD161" s="39">
        <v>0</v>
      </c>
      <c r="AE161" s="39">
        <v>20.957699999999999</v>
      </c>
      <c r="AF161" s="39">
        <v>9.0074000000000005</v>
      </c>
      <c r="AG161" s="39">
        <v>0</v>
      </c>
      <c r="AH161" s="39">
        <v>0</v>
      </c>
      <c r="AI161" s="39" t="s">
        <v>268</v>
      </c>
      <c r="AJ161" s="39" t="s">
        <v>268</v>
      </c>
      <c r="AK161" s="39" t="s">
        <v>268</v>
      </c>
      <c r="AL161" s="39" t="s">
        <v>268</v>
      </c>
      <c r="AM161" s="39">
        <v>24.2485</v>
      </c>
    </row>
    <row r="162" spans="1:39" hidden="1" outlineLevel="1">
      <c r="A162" s="9">
        <v>45139</v>
      </c>
      <c r="B162" s="39">
        <v>36.698999999999998</v>
      </c>
      <c r="C162" s="39">
        <v>37.922400000000003</v>
      </c>
      <c r="D162" s="39">
        <v>45.862099999999998</v>
      </c>
      <c r="E162" s="39">
        <v>37.4041</v>
      </c>
      <c r="F162" s="39">
        <v>38.133699999999997</v>
      </c>
      <c r="G162" s="39">
        <v>29.908799999999999</v>
      </c>
      <c r="H162" s="39">
        <v>27.353300000000001</v>
      </c>
      <c r="I162" s="39">
        <v>37.9223</v>
      </c>
      <c r="J162" s="39">
        <v>45.8673</v>
      </c>
      <c r="K162" s="39">
        <v>37.4041</v>
      </c>
      <c r="L162" s="39">
        <v>38.133699999999997</v>
      </c>
      <c r="M162" s="39">
        <v>29.908799999999999</v>
      </c>
      <c r="N162" s="39">
        <v>27.353300000000001</v>
      </c>
      <c r="O162" s="39">
        <v>39.070099999999996</v>
      </c>
      <c r="P162" s="39">
        <v>39.070099999999996</v>
      </c>
      <c r="Q162" s="39" t="s">
        <v>268</v>
      </c>
      <c r="R162" s="39" t="s">
        <v>268</v>
      </c>
      <c r="S162" s="39" t="s">
        <v>268</v>
      </c>
      <c r="T162" s="39" t="s">
        <v>268</v>
      </c>
      <c r="U162" s="39">
        <v>8.7775999999999996</v>
      </c>
      <c r="V162" s="39">
        <v>0</v>
      </c>
      <c r="W162" s="39">
        <v>8.7775999999999996</v>
      </c>
      <c r="X162" s="39">
        <v>0</v>
      </c>
      <c r="Y162" s="39">
        <v>7.4023000000000003</v>
      </c>
      <c r="Z162" s="39">
        <v>8.8376000000000001</v>
      </c>
      <c r="AA162" s="39">
        <v>8.7775999999999996</v>
      </c>
      <c r="AB162" s="39">
        <v>0</v>
      </c>
      <c r="AC162" s="39">
        <v>8.7775999999999996</v>
      </c>
      <c r="AD162" s="39">
        <v>0</v>
      </c>
      <c r="AE162" s="39">
        <v>7.4023000000000003</v>
      </c>
      <c r="AF162" s="39">
        <v>8.8376000000000001</v>
      </c>
      <c r="AG162" s="39">
        <v>0</v>
      </c>
      <c r="AH162" s="39">
        <v>0</v>
      </c>
      <c r="AI162" s="39" t="s">
        <v>268</v>
      </c>
      <c r="AJ162" s="39" t="s">
        <v>268</v>
      </c>
      <c r="AK162" s="39" t="s">
        <v>268</v>
      </c>
      <c r="AL162" s="39" t="s">
        <v>268</v>
      </c>
      <c r="AM162" s="39">
        <v>23.63</v>
      </c>
    </row>
    <row r="163" spans="1:39" hidden="1" outlineLevel="1">
      <c r="A163" s="9">
        <v>45170</v>
      </c>
      <c r="B163" s="39">
        <v>36.944299999999998</v>
      </c>
      <c r="C163" s="39">
        <v>37.877800000000001</v>
      </c>
      <c r="D163" s="39">
        <v>45.661299999999997</v>
      </c>
      <c r="E163" s="39">
        <v>37.3857</v>
      </c>
      <c r="F163" s="39">
        <v>38.299500000000002</v>
      </c>
      <c r="G163" s="39">
        <v>27.367899999999999</v>
      </c>
      <c r="H163" s="39">
        <v>35.184800000000003</v>
      </c>
      <c r="I163" s="39">
        <v>37.876899999999999</v>
      </c>
      <c r="J163" s="39">
        <v>45.665799999999997</v>
      </c>
      <c r="K163" s="39">
        <v>37.3857</v>
      </c>
      <c r="L163" s="39">
        <v>38.299500000000002</v>
      </c>
      <c r="M163" s="39">
        <v>27.367899999999999</v>
      </c>
      <c r="N163" s="39">
        <v>35.184800000000003</v>
      </c>
      <c r="O163" s="39">
        <v>43.943100000000001</v>
      </c>
      <c r="P163" s="39">
        <v>43.943100000000001</v>
      </c>
      <c r="Q163" s="39" t="s">
        <v>268</v>
      </c>
      <c r="R163" s="39" t="s">
        <v>268</v>
      </c>
      <c r="S163" s="39" t="s">
        <v>268</v>
      </c>
      <c r="T163" s="39" t="s">
        <v>268</v>
      </c>
      <c r="U163" s="39">
        <v>8.4225999999999992</v>
      </c>
      <c r="V163" s="39">
        <v>0</v>
      </c>
      <c r="W163" s="39">
        <v>8.4225999999999992</v>
      </c>
      <c r="X163" s="39">
        <v>0</v>
      </c>
      <c r="Y163" s="39">
        <v>0</v>
      </c>
      <c r="Z163" s="39">
        <v>8.4225999999999992</v>
      </c>
      <c r="AA163" s="39">
        <v>8.4225999999999992</v>
      </c>
      <c r="AB163" s="39">
        <v>0</v>
      </c>
      <c r="AC163" s="39">
        <v>8.4225999999999992</v>
      </c>
      <c r="AD163" s="39">
        <v>0</v>
      </c>
      <c r="AE163" s="39">
        <v>0</v>
      </c>
      <c r="AF163" s="39">
        <v>8.4225999999999992</v>
      </c>
      <c r="AG163" s="39">
        <v>0</v>
      </c>
      <c r="AH163" s="39">
        <v>0</v>
      </c>
      <c r="AI163" s="39" t="s">
        <v>268</v>
      </c>
      <c r="AJ163" s="39" t="s">
        <v>268</v>
      </c>
      <c r="AK163" s="39" t="s">
        <v>268</v>
      </c>
      <c r="AL163" s="39" t="s">
        <v>268</v>
      </c>
      <c r="AM163" s="39">
        <v>23.047799999999999</v>
      </c>
    </row>
    <row r="164" spans="1:39" hidden="1" outlineLevel="1">
      <c r="A164" s="9">
        <v>45200</v>
      </c>
      <c r="B164" s="39">
        <v>36.759900000000002</v>
      </c>
      <c r="C164" s="39">
        <v>38.115000000000002</v>
      </c>
      <c r="D164" s="39">
        <v>45.803899999999999</v>
      </c>
      <c r="E164" s="39">
        <v>37.626300000000001</v>
      </c>
      <c r="F164" s="39">
        <v>38.3352</v>
      </c>
      <c r="G164" s="39">
        <v>25.171500000000002</v>
      </c>
      <c r="H164" s="39">
        <v>41.172699999999999</v>
      </c>
      <c r="I164" s="39">
        <v>38.115000000000002</v>
      </c>
      <c r="J164" s="39">
        <v>45.806699999999999</v>
      </c>
      <c r="K164" s="39">
        <v>37.626300000000001</v>
      </c>
      <c r="L164" s="39">
        <v>38.3352</v>
      </c>
      <c r="M164" s="39">
        <v>25.171500000000002</v>
      </c>
      <c r="N164" s="39">
        <v>41.172699999999999</v>
      </c>
      <c r="O164" s="39">
        <v>38.530799999999999</v>
      </c>
      <c r="P164" s="39">
        <v>38.530799999999999</v>
      </c>
      <c r="Q164" s="39" t="s">
        <v>268</v>
      </c>
      <c r="R164" s="39" t="s">
        <v>268</v>
      </c>
      <c r="S164" s="39" t="s">
        <v>268</v>
      </c>
      <c r="T164" s="39" t="s">
        <v>268</v>
      </c>
      <c r="U164" s="39">
        <v>8.8666999999999998</v>
      </c>
      <c r="V164" s="39">
        <v>0</v>
      </c>
      <c r="W164" s="39">
        <v>8.8666999999999998</v>
      </c>
      <c r="X164" s="39">
        <v>0</v>
      </c>
      <c r="Y164" s="39">
        <v>16.429400000000001</v>
      </c>
      <c r="Z164" s="39">
        <v>8.3493999999999993</v>
      </c>
      <c r="AA164" s="39">
        <v>8.8666999999999998</v>
      </c>
      <c r="AB164" s="39">
        <v>0</v>
      </c>
      <c r="AC164" s="39">
        <v>8.8666999999999998</v>
      </c>
      <c r="AD164" s="39">
        <v>0</v>
      </c>
      <c r="AE164" s="39">
        <v>16.429400000000001</v>
      </c>
      <c r="AF164" s="39">
        <v>8.3493999999999993</v>
      </c>
      <c r="AG164" s="39">
        <v>0</v>
      </c>
      <c r="AH164" s="39">
        <v>0</v>
      </c>
      <c r="AI164" s="39" t="s">
        <v>268</v>
      </c>
      <c r="AJ164" s="39" t="s">
        <v>268</v>
      </c>
      <c r="AK164" s="39" t="s">
        <v>268</v>
      </c>
      <c r="AL164" s="39" t="s">
        <v>268</v>
      </c>
      <c r="AM164" s="39">
        <v>21.534800000000001</v>
      </c>
    </row>
    <row r="165" spans="1:39" hidden="1" outlineLevel="1">
      <c r="A165" s="9">
        <v>45231</v>
      </c>
      <c r="B165" s="39">
        <v>36.2941</v>
      </c>
      <c r="C165" s="39">
        <v>37.566000000000003</v>
      </c>
      <c r="D165" s="39">
        <v>45.541600000000003</v>
      </c>
      <c r="E165" s="39">
        <v>37.084400000000002</v>
      </c>
      <c r="F165" s="39">
        <v>37.5426</v>
      </c>
      <c r="G165" s="39">
        <v>26.999700000000001</v>
      </c>
      <c r="H165" s="39">
        <v>42.491900000000001</v>
      </c>
      <c r="I165" s="39">
        <v>37.5655</v>
      </c>
      <c r="J165" s="39">
        <v>45.538400000000003</v>
      </c>
      <c r="K165" s="39">
        <v>37.084400000000002</v>
      </c>
      <c r="L165" s="39">
        <v>37.5426</v>
      </c>
      <c r="M165" s="39">
        <v>26.999700000000001</v>
      </c>
      <c r="N165" s="39">
        <v>42.491900000000001</v>
      </c>
      <c r="O165" s="39">
        <v>51.144500000000001</v>
      </c>
      <c r="P165" s="39">
        <v>51.144500000000001</v>
      </c>
      <c r="Q165" s="39" t="s">
        <v>268</v>
      </c>
      <c r="R165" s="39" t="s">
        <v>268</v>
      </c>
      <c r="S165" s="39" t="s">
        <v>268</v>
      </c>
      <c r="T165" s="39" t="s">
        <v>268</v>
      </c>
      <c r="U165" s="39">
        <v>7.5598999999999998</v>
      </c>
      <c r="V165" s="39">
        <v>0</v>
      </c>
      <c r="W165" s="39">
        <v>7.5598999999999998</v>
      </c>
      <c r="X165" s="39">
        <v>0</v>
      </c>
      <c r="Y165" s="39">
        <v>0</v>
      </c>
      <c r="Z165" s="39">
        <v>7.5598999999999998</v>
      </c>
      <c r="AA165" s="39">
        <v>7.5598999999999998</v>
      </c>
      <c r="AB165" s="39">
        <v>0</v>
      </c>
      <c r="AC165" s="39">
        <v>7.5598999999999998</v>
      </c>
      <c r="AD165" s="39">
        <v>0</v>
      </c>
      <c r="AE165" s="39">
        <v>0</v>
      </c>
      <c r="AF165" s="39">
        <v>7.5598999999999998</v>
      </c>
      <c r="AG165" s="39">
        <v>0</v>
      </c>
      <c r="AH165" s="39">
        <v>0</v>
      </c>
      <c r="AI165" s="39" t="s">
        <v>268</v>
      </c>
      <c r="AJ165" s="39" t="s">
        <v>268</v>
      </c>
      <c r="AK165" s="39" t="s">
        <v>268</v>
      </c>
      <c r="AL165" s="39" t="s">
        <v>268</v>
      </c>
      <c r="AM165" s="39">
        <v>22.1631</v>
      </c>
    </row>
    <row r="166" spans="1:39" hidden="1" outlineLevel="1">
      <c r="A166" s="9">
        <v>45261</v>
      </c>
      <c r="B166" s="39">
        <v>35.683500000000002</v>
      </c>
      <c r="C166" s="39">
        <v>37.419800000000002</v>
      </c>
      <c r="D166" s="39">
        <v>45.598500000000001</v>
      </c>
      <c r="E166" s="39">
        <v>36.89</v>
      </c>
      <c r="F166" s="39">
        <v>37.916600000000003</v>
      </c>
      <c r="G166" s="39">
        <v>21.720300000000002</v>
      </c>
      <c r="H166" s="39">
        <v>41.336300000000001</v>
      </c>
      <c r="I166" s="39">
        <v>37.419499999999999</v>
      </c>
      <c r="J166" s="39">
        <v>45.595500000000001</v>
      </c>
      <c r="K166" s="39">
        <v>36.89</v>
      </c>
      <c r="L166" s="39">
        <v>37.916600000000003</v>
      </c>
      <c r="M166" s="39">
        <v>21.720300000000002</v>
      </c>
      <c r="N166" s="39">
        <v>41.336300000000001</v>
      </c>
      <c r="O166" s="39">
        <v>58.652099999999997</v>
      </c>
      <c r="P166" s="39">
        <v>58.652099999999997</v>
      </c>
      <c r="Q166" s="39" t="s">
        <v>268</v>
      </c>
      <c r="R166" s="39" t="s">
        <v>268</v>
      </c>
      <c r="S166" s="39" t="s">
        <v>268</v>
      </c>
      <c r="T166" s="39" t="s">
        <v>268</v>
      </c>
      <c r="U166" s="39">
        <v>8.2100000000000009</v>
      </c>
      <c r="V166" s="39">
        <v>0</v>
      </c>
      <c r="W166" s="39">
        <v>8.2100000000000009</v>
      </c>
      <c r="X166" s="39">
        <v>0</v>
      </c>
      <c r="Y166" s="39">
        <v>0</v>
      </c>
      <c r="Z166" s="39">
        <v>8.2100000000000009</v>
      </c>
      <c r="AA166" s="39">
        <v>8.2100000000000009</v>
      </c>
      <c r="AB166" s="39">
        <v>0</v>
      </c>
      <c r="AC166" s="39">
        <v>8.2100000000000009</v>
      </c>
      <c r="AD166" s="39">
        <v>0</v>
      </c>
      <c r="AE166" s="39">
        <v>0</v>
      </c>
      <c r="AF166" s="39">
        <v>8.2100000000000009</v>
      </c>
      <c r="AG166" s="39">
        <v>0</v>
      </c>
      <c r="AH166" s="39">
        <v>0</v>
      </c>
      <c r="AI166" s="39" t="s">
        <v>268</v>
      </c>
      <c r="AJ166" s="39" t="s">
        <v>268</v>
      </c>
      <c r="AK166" s="39" t="s">
        <v>268</v>
      </c>
      <c r="AL166" s="39" t="s">
        <v>268</v>
      </c>
      <c r="AM166" s="39">
        <v>22.245000000000001</v>
      </c>
    </row>
    <row r="167" spans="1:39" hidden="1" outlineLevel="1">
      <c r="A167" s="9">
        <v>45292</v>
      </c>
      <c r="B167" s="39">
        <v>36.347999999999999</v>
      </c>
      <c r="C167" s="39">
        <v>38.092700000000001</v>
      </c>
      <c r="D167" s="39">
        <v>45.113999999999997</v>
      </c>
      <c r="E167" s="39">
        <v>37.633499999999998</v>
      </c>
      <c r="F167" s="39">
        <v>38.286900000000003</v>
      </c>
      <c r="G167" s="39">
        <v>27.1554</v>
      </c>
      <c r="H167" s="39">
        <v>40.507800000000003</v>
      </c>
      <c r="I167" s="39">
        <v>38.092599999999997</v>
      </c>
      <c r="J167" s="39">
        <v>45.113900000000001</v>
      </c>
      <c r="K167" s="39">
        <v>37.633499999999998</v>
      </c>
      <c r="L167" s="39">
        <v>38.286900000000003</v>
      </c>
      <c r="M167" s="39">
        <v>27.1554</v>
      </c>
      <c r="N167" s="39">
        <v>40.507800000000003</v>
      </c>
      <c r="O167" s="39">
        <v>45.552999999999997</v>
      </c>
      <c r="P167" s="39">
        <v>45.552999999999997</v>
      </c>
      <c r="Q167" s="39" t="s">
        <v>268</v>
      </c>
      <c r="R167" s="39" t="s">
        <v>268</v>
      </c>
      <c r="S167" s="39" t="s">
        <v>268</v>
      </c>
      <c r="T167" s="39" t="s">
        <v>268</v>
      </c>
      <c r="U167" s="39">
        <v>10.2417</v>
      </c>
      <c r="V167" s="39">
        <v>0</v>
      </c>
      <c r="W167" s="39">
        <v>10.2417</v>
      </c>
      <c r="X167" s="39">
        <v>0</v>
      </c>
      <c r="Y167" s="39">
        <v>21.07</v>
      </c>
      <c r="Z167" s="39">
        <v>9.9911999999999992</v>
      </c>
      <c r="AA167" s="39">
        <v>10.2417</v>
      </c>
      <c r="AB167" s="39">
        <v>0</v>
      </c>
      <c r="AC167" s="39">
        <v>10.2417</v>
      </c>
      <c r="AD167" s="39">
        <v>0</v>
      </c>
      <c r="AE167" s="39">
        <v>21.07</v>
      </c>
      <c r="AF167" s="39">
        <v>9.9911999999999992</v>
      </c>
      <c r="AG167" s="39">
        <v>0</v>
      </c>
      <c r="AH167" s="39">
        <v>0</v>
      </c>
      <c r="AI167" s="39" t="s">
        <v>268</v>
      </c>
      <c r="AJ167" s="39" t="s">
        <v>268</v>
      </c>
      <c r="AK167" s="39" t="s">
        <v>268</v>
      </c>
      <c r="AL167" s="39" t="s">
        <v>268</v>
      </c>
      <c r="AM167" s="39">
        <v>21.9175</v>
      </c>
    </row>
    <row r="168" spans="1:39" hidden="1" outlineLevel="1">
      <c r="A168" s="9">
        <v>45323</v>
      </c>
      <c r="B168" s="39">
        <v>36.955399999999997</v>
      </c>
      <c r="C168" s="39">
        <v>38.069400000000002</v>
      </c>
      <c r="D168" s="39">
        <v>45.289400000000001</v>
      </c>
      <c r="E168" s="39">
        <v>37.606699999999996</v>
      </c>
      <c r="F168" s="39">
        <v>38.641500000000001</v>
      </c>
      <c r="G168" s="39">
        <v>23.0899</v>
      </c>
      <c r="H168" s="39">
        <v>42.979300000000002</v>
      </c>
      <c r="I168" s="39">
        <v>38.069200000000002</v>
      </c>
      <c r="J168" s="39">
        <v>45.289000000000001</v>
      </c>
      <c r="K168" s="39">
        <v>37.606699999999996</v>
      </c>
      <c r="L168" s="39">
        <v>38.641500000000001</v>
      </c>
      <c r="M168" s="39">
        <v>23.0899</v>
      </c>
      <c r="N168" s="39">
        <v>42.979300000000002</v>
      </c>
      <c r="O168" s="39">
        <v>46.502200000000002</v>
      </c>
      <c r="P168" s="39">
        <v>46.502200000000002</v>
      </c>
      <c r="Q168" s="39" t="s">
        <v>268</v>
      </c>
      <c r="R168" s="39" t="s">
        <v>268</v>
      </c>
      <c r="S168" s="39" t="s">
        <v>268</v>
      </c>
      <c r="T168" s="39" t="s">
        <v>268</v>
      </c>
      <c r="U168" s="39">
        <v>9.7737999999999996</v>
      </c>
      <c r="V168" s="39">
        <v>0</v>
      </c>
      <c r="W168" s="39">
        <v>9.7737999999999996</v>
      </c>
      <c r="X168" s="39">
        <v>0</v>
      </c>
      <c r="Y168" s="39">
        <v>0</v>
      </c>
      <c r="Z168" s="39">
        <v>9.7737999999999996</v>
      </c>
      <c r="AA168" s="39">
        <v>9.7737999999999996</v>
      </c>
      <c r="AB168" s="39">
        <v>0</v>
      </c>
      <c r="AC168" s="39">
        <v>9.7737999999999996</v>
      </c>
      <c r="AD168" s="39">
        <v>0</v>
      </c>
      <c r="AE168" s="39">
        <v>0</v>
      </c>
      <c r="AF168" s="39">
        <v>9.7737999999999996</v>
      </c>
      <c r="AG168" s="39">
        <v>0</v>
      </c>
      <c r="AH168" s="39">
        <v>0</v>
      </c>
      <c r="AI168" s="39" t="s">
        <v>268</v>
      </c>
      <c r="AJ168" s="39" t="s">
        <v>268</v>
      </c>
      <c r="AK168" s="39" t="s">
        <v>268</v>
      </c>
      <c r="AL168" s="39" t="s">
        <v>268</v>
      </c>
      <c r="AM168" s="39">
        <v>22.956199999999999</v>
      </c>
    </row>
    <row r="169" spans="1:39" hidden="1" outlineLevel="1">
      <c r="A169" s="9">
        <v>45352</v>
      </c>
      <c r="B169" s="39">
        <v>36.4437</v>
      </c>
      <c r="C169" s="39">
        <v>37.983800000000002</v>
      </c>
      <c r="D169" s="39">
        <v>40.5792</v>
      </c>
      <c r="E169" s="39">
        <v>37.822299999999998</v>
      </c>
      <c r="F169" s="39">
        <v>38.774099999999997</v>
      </c>
      <c r="G169" s="39">
        <v>23.632200000000001</v>
      </c>
      <c r="H169" s="39">
        <v>39.895299999999999</v>
      </c>
      <c r="I169" s="39">
        <v>37.982700000000001</v>
      </c>
      <c r="J169" s="39">
        <v>40.564399999999999</v>
      </c>
      <c r="K169" s="39">
        <v>37.822299999999998</v>
      </c>
      <c r="L169" s="39">
        <v>38.774099999999997</v>
      </c>
      <c r="M169" s="39">
        <v>23.632200000000001</v>
      </c>
      <c r="N169" s="39">
        <v>39.895299999999999</v>
      </c>
      <c r="O169" s="39">
        <v>52.301699999999997</v>
      </c>
      <c r="P169" s="39">
        <v>52.301699999999997</v>
      </c>
      <c r="Q169" s="39" t="s">
        <v>268</v>
      </c>
      <c r="R169" s="39" t="s">
        <v>268</v>
      </c>
      <c r="S169" s="39" t="s">
        <v>268</v>
      </c>
      <c r="T169" s="39" t="s">
        <v>268</v>
      </c>
      <c r="U169" s="39">
        <v>8.4451999999999998</v>
      </c>
      <c r="V169" s="39">
        <v>0</v>
      </c>
      <c r="W169" s="39">
        <v>8.4451999999999998</v>
      </c>
      <c r="X169" s="39">
        <v>0</v>
      </c>
      <c r="Y169" s="39">
        <v>0</v>
      </c>
      <c r="Z169" s="39">
        <v>8.4451999999999998</v>
      </c>
      <c r="AA169" s="39">
        <v>8.4451999999999998</v>
      </c>
      <c r="AB169" s="39">
        <v>0</v>
      </c>
      <c r="AC169" s="39">
        <v>8.4451999999999998</v>
      </c>
      <c r="AD169" s="39">
        <v>0</v>
      </c>
      <c r="AE169" s="39">
        <v>0</v>
      </c>
      <c r="AF169" s="39">
        <v>8.4451999999999998</v>
      </c>
      <c r="AG169" s="39">
        <v>0</v>
      </c>
      <c r="AH169" s="39">
        <v>0</v>
      </c>
      <c r="AI169" s="39" t="s">
        <v>268</v>
      </c>
      <c r="AJ169" s="39" t="s">
        <v>268</v>
      </c>
      <c r="AK169" s="39" t="s">
        <v>268</v>
      </c>
      <c r="AL169" s="39" t="s">
        <v>268</v>
      </c>
      <c r="AM169" s="39">
        <v>21.846900000000002</v>
      </c>
    </row>
    <row r="170" spans="1:39" hidden="1" outlineLevel="1">
      <c r="A170" s="9">
        <v>45383</v>
      </c>
      <c r="B170" s="39">
        <v>36.300600000000003</v>
      </c>
      <c r="C170" s="39">
        <v>38.259300000000003</v>
      </c>
      <c r="D170" s="39">
        <v>41.395400000000002</v>
      </c>
      <c r="E170" s="39">
        <v>38.055199999999999</v>
      </c>
      <c r="F170" s="39">
        <v>38.704799999999999</v>
      </c>
      <c r="G170" s="39">
        <v>27.236799999999999</v>
      </c>
      <c r="H170" s="39">
        <v>43.7241</v>
      </c>
      <c r="I170" s="39">
        <v>38.258499999999998</v>
      </c>
      <c r="J170" s="39">
        <v>41.384500000000003</v>
      </c>
      <c r="K170" s="39">
        <v>38.055199999999999</v>
      </c>
      <c r="L170" s="39">
        <v>38.704799999999999</v>
      </c>
      <c r="M170" s="39">
        <v>27.236799999999999</v>
      </c>
      <c r="N170" s="39">
        <v>43.7241</v>
      </c>
      <c r="O170" s="39">
        <v>54.2851</v>
      </c>
      <c r="P170" s="39">
        <v>54.2851</v>
      </c>
      <c r="Q170" s="39" t="s">
        <v>268</v>
      </c>
      <c r="R170" s="39" t="s">
        <v>268</v>
      </c>
      <c r="S170" s="39" t="s">
        <v>268</v>
      </c>
      <c r="T170" s="39" t="s">
        <v>268</v>
      </c>
      <c r="U170" s="39">
        <v>7.3734000000000002</v>
      </c>
      <c r="V170" s="39">
        <v>0</v>
      </c>
      <c r="W170" s="39">
        <v>7.3734000000000002</v>
      </c>
      <c r="X170" s="39">
        <v>0</v>
      </c>
      <c r="Y170" s="39">
        <v>20.95</v>
      </c>
      <c r="Z170" s="39">
        <v>7.0235000000000003</v>
      </c>
      <c r="AA170" s="39">
        <v>7.3734000000000002</v>
      </c>
      <c r="AB170" s="39">
        <v>0</v>
      </c>
      <c r="AC170" s="39">
        <v>7.3734000000000002</v>
      </c>
      <c r="AD170" s="39">
        <v>0</v>
      </c>
      <c r="AE170" s="39">
        <v>20.95</v>
      </c>
      <c r="AF170" s="39">
        <v>7.0235000000000003</v>
      </c>
      <c r="AG170" s="39">
        <v>0</v>
      </c>
      <c r="AH170" s="39">
        <v>0</v>
      </c>
      <c r="AI170" s="39" t="s">
        <v>268</v>
      </c>
      <c r="AJ170" s="39" t="s">
        <v>268</v>
      </c>
      <c r="AK170" s="39" t="s">
        <v>268</v>
      </c>
      <c r="AL170" s="39" t="s">
        <v>268</v>
      </c>
      <c r="AM170" s="39">
        <v>22.6706</v>
      </c>
    </row>
    <row r="171" spans="1:39" hidden="1" outlineLevel="1">
      <c r="A171" s="9">
        <v>45413</v>
      </c>
      <c r="B171" s="39">
        <v>36.848599999999998</v>
      </c>
      <c r="C171" s="39">
        <v>38.210299999999997</v>
      </c>
      <c r="D171" s="39">
        <v>42.2425</v>
      </c>
      <c r="E171" s="39">
        <v>37.956699999999998</v>
      </c>
      <c r="F171" s="39">
        <v>38.852200000000003</v>
      </c>
      <c r="G171" s="39">
        <v>24.481200000000001</v>
      </c>
      <c r="H171" s="39">
        <v>41.976300000000002</v>
      </c>
      <c r="I171" s="39">
        <v>38.209299999999999</v>
      </c>
      <c r="J171" s="39">
        <v>42.232900000000001</v>
      </c>
      <c r="K171" s="39">
        <v>37.956699999999998</v>
      </c>
      <c r="L171" s="39">
        <v>38.852200000000003</v>
      </c>
      <c r="M171" s="39">
        <v>24.481200000000001</v>
      </c>
      <c r="N171" s="39">
        <v>41.976300000000002</v>
      </c>
      <c r="O171" s="39">
        <v>47.630600000000001</v>
      </c>
      <c r="P171" s="39">
        <v>47.630600000000001</v>
      </c>
      <c r="Q171" s="39" t="s">
        <v>268</v>
      </c>
      <c r="R171" s="39" t="s">
        <v>268</v>
      </c>
      <c r="S171" s="39" t="s">
        <v>268</v>
      </c>
      <c r="T171" s="39" t="s">
        <v>268</v>
      </c>
      <c r="U171" s="39">
        <v>7.4542999999999999</v>
      </c>
      <c r="V171" s="39">
        <v>0</v>
      </c>
      <c r="W171" s="39">
        <v>7.4542999999999999</v>
      </c>
      <c r="X171" s="39">
        <v>0</v>
      </c>
      <c r="Y171" s="39">
        <v>0</v>
      </c>
      <c r="Z171" s="39">
        <v>7.4542999999999999</v>
      </c>
      <c r="AA171" s="39">
        <v>7.4542999999999999</v>
      </c>
      <c r="AB171" s="39">
        <v>0</v>
      </c>
      <c r="AC171" s="39">
        <v>7.4542999999999999</v>
      </c>
      <c r="AD171" s="39">
        <v>0</v>
      </c>
      <c r="AE171" s="39">
        <v>0</v>
      </c>
      <c r="AF171" s="39">
        <v>7.4542999999999999</v>
      </c>
      <c r="AG171" s="39">
        <v>0</v>
      </c>
      <c r="AH171" s="39">
        <v>0</v>
      </c>
      <c r="AI171" s="39" t="s">
        <v>268</v>
      </c>
      <c r="AJ171" s="39" t="s">
        <v>268</v>
      </c>
      <c r="AK171" s="39" t="s">
        <v>268</v>
      </c>
      <c r="AL171" s="39" t="s">
        <v>268</v>
      </c>
      <c r="AM171" s="39">
        <v>19.401700000000002</v>
      </c>
    </row>
    <row r="172" spans="1:39" hidden="1" outlineLevel="1">
      <c r="A172" s="9">
        <v>45444</v>
      </c>
      <c r="B172" s="39">
        <v>36.7515</v>
      </c>
      <c r="C172" s="39">
        <v>37.678400000000003</v>
      </c>
      <c r="D172" s="39">
        <v>42.504300000000001</v>
      </c>
      <c r="E172" s="39">
        <v>37.404899999999998</v>
      </c>
      <c r="F172" s="39">
        <v>38.001199999999997</v>
      </c>
      <c r="G172" s="39">
        <v>26.191500000000001</v>
      </c>
      <c r="H172" s="39">
        <v>41.744199999999999</v>
      </c>
      <c r="I172" s="39">
        <v>37.678800000000003</v>
      </c>
      <c r="J172" s="39">
        <v>42.514400000000002</v>
      </c>
      <c r="K172" s="39">
        <v>37.404899999999998</v>
      </c>
      <c r="L172" s="39">
        <v>38.001199999999997</v>
      </c>
      <c r="M172" s="39">
        <v>26.191500000000001</v>
      </c>
      <c r="N172" s="39">
        <v>41.744199999999999</v>
      </c>
      <c r="O172" s="39">
        <v>23.285499999999999</v>
      </c>
      <c r="P172" s="39">
        <v>23.285499999999999</v>
      </c>
      <c r="Q172" s="39" t="s">
        <v>268</v>
      </c>
      <c r="R172" s="39" t="s">
        <v>268</v>
      </c>
      <c r="S172" s="39" t="s">
        <v>268</v>
      </c>
      <c r="T172" s="39" t="s">
        <v>268</v>
      </c>
      <c r="U172" s="39">
        <v>8.9230999999999998</v>
      </c>
      <c r="V172" s="39">
        <v>0</v>
      </c>
      <c r="W172" s="39">
        <v>8.9230999999999998</v>
      </c>
      <c r="X172" s="39">
        <v>0</v>
      </c>
      <c r="Y172" s="39">
        <v>0</v>
      </c>
      <c r="Z172" s="39">
        <v>8.9230999999999998</v>
      </c>
      <c r="AA172" s="39">
        <v>8.9230999999999998</v>
      </c>
      <c r="AB172" s="39">
        <v>0</v>
      </c>
      <c r="AC172" s="39">
        <v>8.9230999999999998</v>
      </c>
      <c r="AD172" s="39">
        <v>0</v>
      </c>
      <c r="AE172" s="39">
        <v>0</v>
      </c>
      <c r="AF172" s="39">
        <v>8.9230999999999998</v>
      </c>
      <c r="AG172" s="39">
        <v>0</v>
      </c>
      <c r="AH172" s="39">
        <v>0</v>
      </c>
      <c r="AI172" s="39" t="s">
        <v>268</v>
      </c>
      <c r="AJ172" s="39" t="s">
        <v>268</v>
      </c>
      <c r="AK172" s="39" t="s">
        <v>268</v>
      </c>
      <c r="AL172" s="39" t="s">
        <v>268</v>
      </c>
      <c r="AM172" s="39">
        <v>22.879100000000001</v>
      </c>
    </row>
    <row r="173" spans="1:39" hidden="1" outlineLevel="1">
      <c r="A173" s="9">
        <v>45474</v>
      </c>
      <c r="B173" s="39">
        <v>35.970799999999997</v>
      </c>
      <c r="C173" s="39">
        <v>37.6218</v>
      </c>
      <c r="D173" s="39">
        <v>42.518599999999999</v>
      </c>
      <c r="E173" s="39">
        <v>37.346400000000003</v>
      </c>
      <c r="F173" s="39">
        <v>37.673000000000002</v>
      </c>
      <c r="G173" s="39">
        <v>28.4922</v>
      </c>
      <c r="H173" s="39">
        <v>42.755099999999999</v>
      </c>
      <c r="I173" s="39">
        <v>37.6218</v>
      </c>
      <c r="J173" s="39">
        <v>42.520600000000002</v>
      </c>
      <c r="K173" s="39">
        <v>37.346400000000003</v>
      </c>
      <c r="L173" s="39">
        <v>37.673000000000002</v>
      </c>
      <c r="M173" s="39">
        <v>28.4922</v>
      </c>
      <c r="N173" s="39">
        <v>42.755099999999999</v>
      </c>
      <c r="O173" s="39">
        <v>33.247999999999998</v>
      </c>
      <c r="P173" s="39">
        <v>33.247999999999998</v>
      </c>
      <c r="Q173" s="39" t="s">
        <v>268</v>
      </c>
      <c r="R173" s="39" t="s">
        <v>268</v>
      </c>
      <c r="S173" s="39" t="s">
        <v>268</v>
      </c>
      <c r="T173" s="39" t="s">
        <v>268</v>
      </c>
      <c r="U173" s="39">
        <v>8.0913000000000004</v>
      </c>
      <c r="V173" s="39">
        <v>0</v>
      </c>
      <c r="W173" s="39">
        <v>8.0913000000000004</v>
      </c>
      <c r="X173" s="39">
        <v>0</v>
      </c>
      <c r="Y173" s="39">
        <v>20.37</v>
      </c>
      <c r="Z173" s="39">
        <v>7.6704999999999997</v>
      </c>
      <c r="AA173" s="39">
        <v>8.0913000000000004</v>
      </c>
      <c r="AB173" s="39">
        <v>0</v>
      </c>
      <c r="AC173" s="39">
        <v>8.0913000000000004</v>
      </c>
      <c r="AD173" s="39">
        <v>0</v>
      </c>
      <c r="AE173" s="39">
        <v>20.37</v>
      </c>
      <c r="AF173" s="39">
        <v>7.6704999999999997</v>
      </c>
      <c r="AG173" s="39">
        <v>0</v>
      </c>
      <c r="AH173" s="39">
        <v>0</v>
      </c>
      <c r="AI173" s="39" t="s">
        <v>268</v>
      </c>
      <c r="AJ173" s="39" t="s">
        <v>268</v>
      </c>
      <c r="AK173" s="39" t="s">
        <v>268</v>
      </c>
      <c r="AL173" s="39" t="s">
        <v>268</v>
      </c>
      <c r="AM173" s="39">
        <v>22.7744</v>
      </c>
    </row>
    <row r="174" spans="1:39" hidden="1" outlineLevel="1">
      <c r="A174" s="9">
        <v>45505</v>
      </c>
      <c r="B174" s="39">
        <v>36.173299999999998</v>
      </c>
      <c r="C174" s="39">
        <v>37.469200000000001</v>
      </c>
      <c r="D174" s="39">
        <v>43.493600000000001</v>
      </c>
      <c r="E174" s="39">
        <v>37.139200000000002</v>
      </c>
      <c r="F174" s="39">
        <v>37.811399999999999</v>
      </c>
      <c r="G174" s="39">
        <v>25.635400000000001</v>
      </c>
      <c r="H174" s="39">
        <v>41.0548</v>
      </c>
      <c r="I174" s="39">
        <v>37.468200000000003</v>
      </c>
      <c r="J174" s="39">
        <v>43.4848</v>
      </c>
      <c r="K174" s="39">
        <v>37.139200000000002</v>
      </c>
      <c r="L174" s="39">
        <v>37.811399999999999</v>
      </c>
      <c r="M174" s="39">
        <v>25.635400000000001</v>
      </c>
      <c r="N174" s="39">
        <v>41.0548</v>
      </c>
      <c r="O174" s="39">
        <v>48.898200000000003</v>
      </c>
      <c r="P174" s="39">
        <v>48.898200000000003</v>
      </c>
      <c r="Q174" s="39" t="s">
        <v>268</v>
      </c>
      <c r="R174" s="39" t="s">
        <v>268</v>
      </c>
      <c r="S174" s="39" t="s">
        <v>268</v>
      </c>
      <c r="T174" s="39" t="s">
        <v>268</v>
      </c>
      <c r="U174" s="39">
        <v>7.8650000000000002</v>
      </c>
      <c r="V174" s="39">
        <v>0</v>
      </c>
      <c r="W174" s="39">
        <v>7.8650000000000002</v>
      </c>
      <c r="X174" s="39">
        <v>0</v>
      </c>
      <c r="Y174" s="39">
        <v>22.1541</v>
      </c>
      <c r="Z174" s="39">
        <v>7.4810999999999996</v>
      </c>
      <c r="AA174" s="39">
        <v>7.8650000000000002</v>
      </c>
      <c r="AB174" s="39">
        <v>0</v>
      </c>
      <c r="AC174" s="39">
        <v>7.8650000000000002</v>
      </c>
      <c r="AD174" s="39">
        <v>0</v>
      </c>
      <c r="AE174" s="39">
        <v>22.1541</v>
      </c>
      <c r="AF174" s="39">
        <v>7.4810999999999996</v>
      </c>
      <c r="AG174" s="39">
        <v>0</v>
      </c>
      <c r="AH174" s="39">
        <v>0</v>
      </c>
      <c r="AI174" s="39" t="s">
        <v>268</v>
      </c>
      <c r="AJ174" s="39" t="s">
        <v>268</v>
      </c>
      <c r="AK174" s="39" t="s">
        <v>268</v>
      </c>
      <c r="AL174" s="39" t="s">
        <v>268</v>
      </c>
      <c r="AM174" s="39">
        <v>21.636299999999999</v>
      </c>
    </row>
    <row r="175" spans="1:39" hidden="1" outlineLevel="1">
      <c r="A175" s="9">
        <v>45536</v>
      </c>
      <c r="B175" s="39">
        <v>36.570300000000003</v>
      </c>
      <c r="C175" s="39">
        <v>37.515700000000002</v>
      </c>
      <c r="D175" s="39">
        <v>43.643000000000001</v>
      </c>
      <c r="E175" s="39">
        <v>37.174100000000003</v>
      </c>
      <c r="F175" s="39">
        <v>37.509099999999997</v>
      </c>
      <c r="G175" s="39">
        <v>29.904299999999999</v>
      </c>
      <c r="H175" s="39">
        <v>39.589599999999997</v>
      </c>
      <c r="I175" s="39">
        <v>37.515900000000002</v>
      </c>
      <c r="J175" s="39">
        <v>43.653500000000001</v>
      </c>
      <c r="K175" s="39">
        <v>37.174100000000003</v>
      </c>
      <c r="L175" s="39">
        <v>37.509099999999997</v>
      </c>
      <c r="M175" s="39">
        <v>29.904299999999999</v>
      </c>
      <c r="N175" s="39">
        <v>39.589599999999997</v>
      </c>
      <c r="O175" s="39">
        <v>33.830399999999997</v>
      </c>
      <c r="P175" s="39">
        <v>33.830399999999997</v>
      </c>
      <c r="Q175" s="39" t="s">
        <v>268</v>
      </c>
      <c r="R175" s="39" t="s">
        <v>268</v>
      </c>
      <c r="S175" s="39" t="s">
        <v>268</v>
      </c>
      <c r="T175" s="39" t="s">
        <v>268</v>
      </c>
      <c r="U175" s="39">
        <v>7.6609999999999996</v>
      </c>
      <c r="V175" s="39">
        <v>0</v>
      </c>
      <c r="W175" s="39">
        <v>7.6609999999999996</v>
      </c>
      <c r="X175" s="39">
        <v>0</v>
      </c>
      <c r="Y175" s="39">
        <v>0</v>
      </c>
      <c r="Z175" s="39">
        <v>7.6609999999999996</v>
      </c>
      <c r="AA175" s="39">
        <v>7.6609999999999996</v>
      </c>
      <c r="AB175" s="39">
        <v>0</v>
      </c>
      <c r="AC175" s="39">
        <v>7.6609999999999996</v>
      </c>
      <c r="AD175" s="39">
        <v>0</v>
      </c>
      <c r="AE175" s="39">
        <v>0</v>
      </c>
      <c r="AF175" s="39">
        <v>7.6609999999999996</v>
      </c>
      <c r="AG175" s="39">
        <v>0</v>
      </c>
      <c r="AH175" s="39">
        <v>0</v>
      </c>
      <c r="AI175" s="39" t="s">
        <v>268</v>
      </c>
      <c r="AJ175" s="39" t="s">
        <v>268</v>
      </c>
      <c r="AK175" s="39" t="s">
        <v>268</v>
      </c>
      <c r="AL175" s="39" t="s">
        <v>268</v>
      </c>
      <c r="AM175" s="39">
        <v>22.181699999999999</v>
      </c>
    </row>
    <row r="176" spans="1:39" hidden="1" outlineLevel="1">
      <c r="A176" s="9">
        <v>45566</v>
      </c>
      <c r="B176" s="39">
        <v>36.900199999999998</v>
      </c>
      <c r="C176" s="39">
        <v>37.718000000000004</v>
      </c>
      <c r="D176" s="39">
        <v>43.220799999999997</v>
      </c>
      <c r="E176" s="39">
        <v>37.556699999999999</v>
      </c>
      <c r="F176" s="39">
        <v>37.782299999999999</v>
      </c>
      <c r="G176" s="39">
        <v>29.886299999999999</v>
      </c>
      <c r="H176" s="39">
        <v>37.675899999999999</v>
      </c>
      <c r="I176" s="39">
        <v>37.717599999999997</v>
      </c>
      <c r="J176" s="39">
        <v>43.211799999999997</v>
      </c>
      <c r="K176" s="39">
        <v>37.556699999999999</v>
      </c>
      <c r="L176" s="39">
        <v>37.782299999999999</v>
      </c>
      <c r="M176" s="39">
        <v>29.886299999999999</v>
      </c>
      <c r="N176" s="39">
        <v>37.675899999999999</v>
      </c>
      <c r="O176" s="39">
        <v>52.540599999999998</v>
      </c>
      <c r="P176" s="39">
        <v>52.540599999999998</v>
      </c>
      <c r="Q176" s="39" t="s">
        <v>268</v>
      </c>
      <c r="R176" s="39" t="s">
        <v>268</v>
      </c>
      <c r="S176" s="39" t="s">
        <v>268</v>
      </c>
      <c r="T176" s="39" t="s">
        <v>268</v>
      </c>
      <c r="U176" s="39">
        <v>8.5930999999999997</v>
      </c>
      <c r="V176" s="39">
        <v>0</v>
      </c>
      <c r="W176" s="39">
        <v>8.5930999999999997</v>
      </c>
      <c r="X176" s="39">
        <v>0</v>
      </c>
      <c r="Y176" s="39">
        <v>19.989999999999998</v>
      </c>
      <c r="Z176" s="39">
        <v>8.3127999999999993</v>
      </c>
      <c r="AA176" s="39">
        <v>8.5930999999999997</v>
      </c>
      <c r="AB176" s="39">
        <v>0</v>
      </c>
      <c r="AC176" s="39">
        <v>8.5930999999999997</v>
      </c>
      <c r="AD176" s="39">
        <v>0</v>
      </c>
      <c r="AE176" s="39">
        <v>19.989999999999998</v>
      </c>
      <c r="AF176" s="39">
        <v>8.3127999999999993</v>
      </c>
      <c r="AG176" s="39">
        <v>0</v>
      </c>
      <c r="AH176" s="39">
        <v>0</v>
      </c>
      <c r="AI176" s="39" t="s">
        <v>268</v>
      </c>
      <c r="AJ176" s="39" t="s">
        <v>268</v>
      </c>
      <c r="AK176" s="39" t="s">
        <v>268</v>
      </c>
      <c r="AL176" s="39" t="s">
        <v>268</v>
      </c>
      <c r="AM176" s="39">
        <v>23.003399999999999</v>
      </c>
    </row>
    <row r="177" spans="1:39">
      <c r="A177" s="9">
        <v>45597</v>
      </c>
      <c r="B177" s="39">
        <v>36.420400000000001</v>
      </c>
      <c r="C177" s="39">
        <v>36.979100000000003</v>
      </c>
      <c r="D177" s="39">
        <v>42.916400000000003</v>
      </c>
      <c r="E177" s="39">
        <v>36.810499999999998</v>
      </c>
      <c r="F177" s="39">
        <v>37.183100000000003</v>
      </c>
      <c r="G177" s="39">
        <v>24.9404</v>
      </c>
      <c r="H177" s="39">
        <v>37.572000000000003</v>
      </c>
      <c r="I177" s="39">
        <v>36.9788</v>
      </c>
      <c r="J177" s="39">
        <v>42.917499999999997</v>
      </c>
      <c r="K177" s="39">
        <v>36.810499999999998</v>
      </c>
      <c r="L177" s="39">
        <v>37.183100000000003</v>
      </c>
      <c r="M177" s="39">
        <v>24.9404</v>
      </c>
      <c r="N177" s="39">
        <v>37.572000000000003</v>
      </c>
      <c r="O177" s="39">
        <v>42.254199999999997</v>
      </c>
      <c r="P177" s="39">
        <v>42.254199999999997</v>
      </c>
      <c r="Q177" s="39" t="s">
        <v>268</v>
      </c>
      <c r="R177" s="39" t="s">
        <v>268</v>
      </c>
      <c r="S177" s="39" t="s">
        <v>268</v>
      </c>
      <c r="T177" s="39" t="s">
        <v>268</v>
      </c>
      <c r="U177" s="39">
        <v>8.4476999999999993</v>
      </c>
      <c r="V177" s="39">
        <v>0</v>
      </c>
      <c r="W177" s="39">
        <v>8.4476999999999993</v>
      </c>
      <c r="X177" s="39">
        <v>0</v>
      </c>
      <c r="Y177" s="39">
        <v>0</v>
      </c>
      <c r="Z177" s="39">
        <v>8.4476999999999993</v>
      </c>
      <c r="AA177" s="39">
        <v>8.4476999999999993</v>
      </c>
      <c r="AB177" s="39">
        <v>0</v>
      </c>
      <c r="AC177" s="39">
        <v>8.4476999999999993</v>
      </c>
      <c r="AD177" s="39">
        <v>0</v>
      </c>
      <c r="AE177" s="39">
        <v>0</v>
      </c>
      <c r="AF177" s="39">
        <v>8.4476999999999993</v>
      </c>
      <c r="AG177" s="39">
        <v>0</v>
      </c>
      <c r="AH177" s="39">
        <v>0</v>
      </c>
      <c r="AI177" s="39" t="s">
        <v>268</v>
      </c>
      <c r="AJ177" s="39" t="s">
        <v>268</v>
      </c>
      <c r="AK177" s="39" t="s">
        <v>268</v>
      </c>
      <c r="AL177" s="39" t="s">
        <v>268</v>
      </c>
      <c r="AM177" s="39">
        <v>22.738600000000002</v>
      </c>
    </row>
    <row r="178" spans="1:39">
      <c r="A178" s="9">
        <v>45627</v>
      </c>
      <c r="B178" s="39">
        <v>36.220599999999997</v>
      </c>
      <c r="C178" s="39">
        <v>36.602200000000003</v>
      </c>
      <c r="D178" s="39">
        <v>42.716799999999999</v>
      </c>
      <c r="E178" s="39">
        <v>36.417299999999997</v>
      </c>
      <c r="F178" s="39">
        <v>36.825200000000002</v>
      </c>
      <c r="G178" s="39">
        <v>22.305299999999999</v>
      </c>
      <c r="H178" s="39">
        <v>40.7515</v>
      </c>
      <c r="I178" s="39">
        <v>36.602600000000002</v>
      </c>
      <c r="J178" s="39">
        <v>42.735799999999998</v>
      </c>
      <c r="K178" s="39">
        <v>36.417299999999997</v>
      </c>
      <c r="L178" s="39">
        <v>36.825200000000002</v>
      </c>
      <c r="M178" s="39">
        <v>22.305299999999999</v>
      </c>
      <c r="N178" s="39">
        <v>40.7515</v>
      </c>
      <c r="O178" s="39">
        <v>7.3453999999999997</v>
      </c>
      <c r="P178" s="39">
        <v>7.3453999999999997</v>
      </c>
      <c r="Q178" s="39" t="s">
        <v>268</v>
      </c>
      <c r="R178" s="39" t="s">
        <v>268</v>
      </c>
      <c r="S178" s="39" t="s">
        <v>268</v>
      </c>
      <c r="T178" s="39" t="s">
        <v>268</v>
      </c>
      <c r="U178" s="39">
        <v>10.301600000000001</v>
      </c>
      <c r="V178" s="39">
        <v>0</v>
      </c>
      <c r="W178" s="39">
        <v>10.301600000000001</v>
      </c>
      <c r="X178" s="39">
        <v>0</v>
      </c>
      <c r="Y178" s="39">
        <v>0</v>
      </c>
      <c r="Z178" s="39">
        <v>10.301600000000001</v>
      </c>
      <c r="AA178" s="39">
        <v>10.301600000000001</v>
      </c>
      <c r="AB178" s="39">
        <v>0</v>
      </c>
      <c r="AC178" s="39">
        <v>10.301600000000001</v>
      </c>
      <c r="AD178" s="39">
        <v>0</v>
      </c>
      <c r="AE178" s="39">
        <v>0</v>
      </c>
      <c r="AF178" s="39">
        <v>10.301600000000001</v>
      </c>
      <c r="AG178" s="39">
        <v>0</v>
      </c>
      <c r="AH178" s="39">
        <v>0</v>
      </c>
      <c r="AI178" s="39" t="s">
        <v>268</v>
      </c>
      <c r="AJ178" s="39" t="s">
        <v>268</v>
      </c>
      <c r="AK178" s="39" t="s">
        <v>268</v>
      </c>
      <c r="AL178" s="39" t="s">
        <v>268</v>
      </c>
      <c r="AM178" s="39">
        <v>21.522200000000002</v>
      </c>
    </row>
    <row r="179" spans="1:39">
      <c r="A179" s="9">
        <v>45658</v>
      </c>
      <c r="B179" s="39">
        <v>36.071599999999997</v>
      </c>
      <c r="C179" s="39">
        <v>37.720399999999998</v>
      </c>
      <c r="D179" s="39">
        <v>41.9756</v>
      </c>
      <c r="E179" s="39">
        <v>37.588200000000001</v>
      </c>
      <c r="F179" s="39">
        <v>37.668599999999998</v>
      </c>
      <c r="G179" s="39">
        <v>31.906099999999999</v>
      </c>
      <c r="H179" s="39">
        <v>43.0398</v>
      </c>
      <c r="I179" s="39">
        <v>37.720399999999998</v>
      </c>
      <c r="J179" s="39">
        <v>41.9818</v>
      </c>
      <c r="K179" s="39">
        <v>37.588200000000001</v>
      </c>
      <c r="L179" s="39">
        <v>37.668599999999998</v>
      </c>
      <c r="M179" s="39">
        <v>31.906099999999999</v>
      </c>
      <c r="N179" s="39">
        <v>43.0398</v>
      </c>
      <c r="O179" s="39">
        <v>38.152000000000001</v>
      </c>
      <c r="P179" s="39">
        <v>38.152000000000001</v>
      </c>
      <c r="Q179" s="39" t="s">
        <v>268</v>
      </c>
      <c r="R179" s="39" t="s">
        <v>268</v>
      </c>
      <c r="S179" s="39" t="s">
        <v>268</v>
      </c>
      <c r="T179" s="39" t="s">
        <v>268</v>
      </c>
      <c r="U179" s="39">
        <v>10.741400000000001</v>
      </c>
      <c r="V179" s="39">
        <v>0</v>
      </c>
      <c r="W179" s="39">
        <v>10.741400000000001</v>
      </c>
      <c r="X179" s="39">
        <v>0</v>
      </c>
      <c r="Y179" s="39">
        <v>0</v>
      </c>
      <c r="Z179" s="39">
        <v>10.741400000000001</v>
      </c>
      <c r="AA179" s="39">
        <v>10.741400000000001</v>
      </c>
      <c r="AB179" s="39">
        <v>0</v>
      </c>
      <c r="AC179" s="39">
        <v>10.741400000000001</v>
      </c>
      <c r="AD179" s="39">
        <v>0</v>
      </c>
      <c r="AE179" s="39">
        <v>0</v>
      </c>
      <c r="AF179" s="39">
        <v>10.741400000000001</v>
      </c>
      <c r="AG179" s="39">
        <v>0</v>
      </c>
      <c r="AH179" s="39">
        <v>0</v>
      </c>
      <c r="AI179" s="39" t="s">
        <v>268</v>
      </c>
      <c r="AJ179" s="39" t="s">
        <v>268</v>
      </c>
      <c r="AK179" s="39" t="s">
        <v>268</v>
      </c>
      <c r="AL179" s="39" t="s">
        <v>268</v>
      </c>
      <c r="AM179" s="39">
        <v>20.838999999999999</v>
      </c>
    </row>
    <row r="180" spans="1:39">
      <c r="A180" s="9">
        <v>45689</v>
      </c>
      <c r="B180" s="39">
        <v>36.835000000000001</v>
      </c>
      <c r="C180" s="39">
        <v>37.609499999999997</v>
      </c>
      <c r="D180" s="39">
        <v>42.123600000000003</v>
      </c>
      <c r="E180" s="39">
        <v>37.465200000000003</v>
      </c>
      <c r="F180" s="39">
        <v>37.630299999999998</v>
      </c>
      <c r="G180" s="39">
        <v>30.447500000000002</v>
      </c>
      <c r="H180" s="39">
        <v>41.131599999999999</v>
      </c>
      <c r="I180" s="39">
        <v>37.609499999999997</v>
      </c>
      <c r="J180" s="39">
        <v>42.124899999999997</v>
      </c>
      <c r="K180" s="39">
        <v>37.465200000000003</v>
      </c>
      <c r="L180" s="39">
        <v>37.630299999999998</v>
      </c>
      <c r="M180" s="39">
        <v>30.447500000000002</v>
      </c>
      <c r="N180" s="39">
        <v>41.131599999999999</v>
      </c>
      <c r="O180" s="39">
        <v>37.535499999999999</v>
      </c>
      <c r="P180" s="39">
        <v>37.535499999999999</v>
      </c>
      <c r="Q180" s="39" t="s">
        <v>268</v>
      </c>
      <c r="R180" s="39" t="s">
        <v>268</v>
      </c>
      <c r="S180" s="39" t="s">
        <v>268</v>
      </c>
      <c r="T180" s="39" t="s">
        <v>268</v>
      </c>
      <c r="U180" s="39">
        <v>9.0368999999999993</v>
      </c>
      <c r="V180" s="39">
        <v>0</v>
      </c>
      <c r="W180" s="39">
        <v>9.0368999999999993</v>
      </c>
      <c r="X180" s="39">
        <v>0</v>
      </c>
      <c r="Y180" s="39">
        <v>0</v>
      </c>
      <c r="Z180" s="39">
        <v>9.0368999999999993</v>
      </c>
      <c r="AA180" s="39">
        <v>9.0368999999999993</v>
      </c>
      <c r="AB180" s="39">
        <v>0</v>
      </c>
      <c r="AC180" s="39">
        <v>9.0368999999999993</v>
      </c>
      <c r="AD180" s="39">
        <v>0</v>
      </c>
      <c r="AE180" s="39">
        <v>0</v>
      </c>
      <c r="AF180" s="39">
        <v>9.0368999999999993</v>
      </c>
      <c r="AG180" s="39">
        <v>0</v>
      </c>
      <c r="AH180" s="39">
        <v>0</v>
      </c>
      <c r="AI180" s="39" t="s">
        <v>268</v>
      </c>
      <c r="AJ180" s="39" t="s">
        <v>268</v>
      </c>
      <c r="AK180" s="39" t="s">
        <v>268</v>
      </c>
      <c r="AL180" s="39" t="s">
        <v>268</v>
      </c>
      <c r="AM180" s="39">
        <v>20.834</v>
      </c>
    </row>
    <row r="181" spans="1:39">
      <c r="A181" s="9">
        <v>45717</v>
      </c>
      <c r="B181" s="39">
        <v>37.4499</v>
      </c>
      <c r="C181" s="39">
        <v>38.077199999999998</v>
      </c>
      <c r="D181" s="39">
        <v>42.4758</v>
      </c>
      <c r="E181" s="39">
        <v>37.938699999999997</v>
      </c>
      <c r="F181" s="39">
        <v>38.139600000000002</v>
      </c>
      <c r="G181" s="39">
        <v>30.206399999999999</v>
      </c>
      <c r="H181" s="39">
        <v>41.425699999999999</v>
      </c>
      <c r="I181" s="39">
        <v>38.077300000000001</v>
      </c>
      <c r="J181" s="39">
        <v>42.478999999999999</v>
      </c>
      <c r="K181" s="39">
        <v>37.938699999999997</v>
      </c>
      <c r="L181" s="39">
        <v>38.139600000000002</v>
      </c>
      <c r="M181" s="39">
        <v>30.206399999999999</v>
      </c>
      <c r="N181" s="39">
        <v>41.425699999999999</v>
      </c>
      <c r="O181" s="39">
        <v>33.7971</v>
      </c>
      <c r="P181" s="39">
        <v>33.7971</v>
      </c>
      <c r="Q181" s="39" t="s">
        <v>268</v>
      </c>
      <c r="R181" s="39" t="s">
        <v>268</v>
      </c>
      <c r="S181" s="39" t="s">
        <v>268</v>
      </c>
      <c r="T181" s="39" t="s">
        <v>268</v>
      </c>
      <c r="U181" s="39">
        <v>7.8419999999999996</v>
      </c>
      <c r="V181" s="39">
        <v>0</v>
      </c>
      <c r="W181" s="39">
        <v>7.8419999999999996</v>
      </c>
      <c r="X181" s="39">
        <v>0</v>
      </c>
      <c r="Y181" s="39">
        <v>0</v>
      </c>
      <c r="Z181" s="39">
        <v>7.8419999999999996</v>
      </c>
      <c r="AA181" s="39">
        <v>7.8419999999999996</v>
      </c>
      <c r="AB181" s="39">
        <v>0</v>
      </c>
      <c r="AC181" s="39">
        <v>7.8419999999999996</v>
      </c>
      <c r="AD181" s="39">
        <v>0</v>
      </c>
      <c r="AE181" s="39">
        <v>0</v>
      </c>
      <c r="AF181" s="39">
        <v>7.8419999999999996</v>
      </c>
      <c r="AG181" s="39">
        <v>0</v>
      </c>
      <c r="AH181" s="39">
        <v>0</v>
      </c>
      <c r="AI181" s="39" t="s">
        <v>268</v>
      </c>
      <c r="AJ181" s="39" t="s">
        <v>268</v>
      </c>
      <c r="AK181" s="39" t="s">
        <v>268</v>
      </c>
      <c r="AL181" s="39" t="s">
        <v>268</v>
      </c>
      <c r="AM181" s="39">
        <v>21.073</v>
      </c>
    </row>
    <row r="182" spans="1:39">
      <c r="A182" s="9">
        <v>45748</v>
      </c>
      <c r="B182" s="39">
        <v>36.127499999999998</v>
      </c>
      <c r="C182" s="39">
        <v>37.9846</v>
      </c>
      <c r="D182" s="39">
        <v>41.858499999999999</v>
      </c>
      <c r="E182" s="39">
        <v>37.862900000000003</v>
      </c>
      <c r="F182" s="39">
        <v>38.133699999999997</v>
      </c>
      <c r="G182" s="39">
        <v>29.8948</v>
      </c>
      <c r="H182" s="39">
        <v>38.982100000000003</v>
      </c>
      <c r="I182" s="39">
        <v>37.984900000000003</v>
      </c>
      <c r="J182" s="39">
        <v>41.870800000000003</v>
      </c>
      <c r="K182" s="39">
        <v>37.862900000000003</v>
      </c>
      <c r="L182" s="39">
        <v>38.133699999999997</v>
      </c>
      <c r="M182" s="39">
        <v>29.8948</v>
      </c>
      <c r="N182" s="39">
        <v>38.982100000000003</v>
      </c>
      <c r="O182" s="39">
        <v>21.450800000000001</v>
      </c>
      <c r="P182" s="39">
        <v>21.450800000000001</v>
      </c>
      <c r="Q182" s="39" t="s">
        <v>268</v>
      </c>
      <c r="R182" s="39" t="s">
        <v>268</v>
      </c>
      <c r="S182" s="39" t="s">
        <v>268</v>
      </c>
      <c r="T182" s="39" t="s">
        <v>268</v>
      </c>
      <c r="U182" s="39">
        <v>9.15</v>
      </c>
      <c r="V182" s="39">
        <v>0</v>
      </c>
      <c r="W182" s="39">
        <v>9.15</v>
      </c>
      <c r="X182" s="39">
        <v>0</v>
      </c>
      <c r="Y182" s="39">
        <v>0</v>
      </c>
      <c r="Z182" s="39">
        <v>9.15</v>
      </c>
      <c r="AA182" s="39">
        <v>9.15</v>
      </c>
      <c r="AB182" s="39">
        <v>0</v>
      </c>
      <c r="AC182" s="39">
        <v>9.15</v>
      </c>
      <c r="AD182" s="39">
        <v>0</v>
      </c>
      <c r="AE182" s="39">
        <v>0</v>
      </c>
      <c r="AF182" s="39">
        <v>9.15</v>
      </c>
      <c r="AG182" s="39">
        <v>0</v>
      </c>
      <c r="AH182" s="39">
        <v>0</v>
      </c>
      <c r="AI182" s="39" t="s">
        <v>268</v>
      </c>
      <c r="AJ182" s="39" t="s">
        <v>268</v>
      </c>
      <c r="AK182" s="39" t="s">
        <v>268</v>
      </c>
      <c r="AL182" s="39" t="s">
        <v>268</v>
      </c>
      <c r="AM182" s="39">
        <v>20.71</v>
      </c>
    </row>
    <row r="183" spans="1:39">
      <c r="A183" s="9">
        <v>45778</v>
      </c>
      <c r="B183" s="39">
        <v>37.319400000000002</v>
      </c>
      <c r="C183" s="39">
        <v>37.8767</v>
      </c>
      <c r="D183" s="39">
        <v>42.285899999999998</v>
      </c>
      <c r="E183" s="39">
        <v>37.741999999999997</v>
      </c>
      <c r="F183" s="39">
        <v>37.880600000000001</v>
      </c>
      <c r="G183" s="39">
        <v>31.872800000000002</v>
      </c>
      <c r="H183" s="39">
        <v>41.691699999999997</v>
      </c>
      <c r="I183" s="39">
        <v>37.875799999999998</v>
      </c>
      <c r="J183" s="39">
        <v>42.263599999999997</v>
      </c>
      <c r="K183" s="39">
        <v>37.741999999999997</v>
      </c>
      <c r="L183" s="39">
        <v>37.880600000000001</v>
      </c>
      <c r="M183" s="39">
        <v>31.872800000000002</v>
      </c>
      <c r="N183" s="39">
        <v>41.691699999999997</v>
      </c>
      <c r="O183" s="39">
        <v>55.4726</v>
      </c>
      <c r="P183" s="39">
        <v>55.4726</v>
      </c>
      <c r="Q183" s="39" t="s">
        <v>268</v>
      </c>
      <c r="R183" s="39" t="s">
        <v>268</v>
      </c>
      <c r="S183" s="39" t="s">
        <v>268</v>
      </c>
      <c r="T183" s="39" t="s">
        <v>268</v>
      </c>
      <c r="U183" s="39">
        <v>7.8186999999999998</v>
      </c>
      <c r="V183" s="39">
        <v>0</v>
      </c>
      <c r="W183" s="39">
        <v>7.8186999999999998</v>
      </c>
      <c r="X183" s="39">
        <v>0</v>
      </c>
      <c r="Y183" s="39">
        <v>0</v>
      </c>
      <c r="Z183" s="39">
        <v>7.8186999999999998</v>
      </c>
      <c r="AA183" s="39">
        <v>7.8186999999999998</v>
      </c>
      <c r="AB183" s="39">
        <v>0</v>
      </c>
      <c r="AC183" s="39">
        <v>7.8186999999999998</v>
      </c>
      <c r="AD183" s="39">
        <v>0</v>
      </c>
      <c r="AE183" s="39">
        <v>0</v>
      </c>
      <c r="AF183" s="39">
        <v>7.8186999999999998</v>
      </c>
      <c r="AG183" s="39">
        <v>0</v>
      </c>
      <c r="AH183" s="39">
        <v>0</v>
      </c>
      <c r="AI183" s="39" t="s">
        <v>268</v>
      </c>
      <c r="AJ183" s="39" t="s">
        <v>268</v>
      </c>
      <c r="AK183" s="39" t="s">
        <v>268</v>
      </c>
      <c r="AL183" s="39" t="s">
        <v>268</v>
      </c>
      <c r="AM183" s="39">
        <v>21.715399999999999</v>
      </c>
    </row>
    <row r="184" spans="1:39">
      <c r="A184" s="9">
        <v>45809</v>
      </c>
      <c r="B184" s="39">
        <v>37.432299999999998</v>
      </c>
      <c r="C184" s="39">
        <v>37.9056</v>
      </c>
      <c r="D184" s="39">
        <v>41.928699999999999</v>
      </c>
      <c r="E184" s="39">
        <v>37.776200000000003</v>
      </c>
      <c r="F184" s="39">
        <v>37.881799999999998</v>
      </c>
      <c r="G184" s="39">
        <v>32.302999999999997</v>
      </c>
      <c r="H184" s="39">
        <v>43.102699999999999</v>
      </c>
      <c r="I184" s="39">
        <v>37.904400000000003</v>
      </c>
      <c r="J184" s="39">
        <v>41.899099999999997</v>
      </c>
      <c r="K184" s="39">
        <v>37.776200000000003</v>
      </c>
      <c r="L184" s="39">
        <v>37.881799999999998</v>
      </c>
      <c r="M184" s="39">
        <v>32.302999999999997</v>
      </c>
      <c r="N184" s="39">
        <v>43.102699999999999</v>
      </c>
      <c r="O184" s="39">
        <v>56.866700000000002</v>
      </c>
      <c r="P184" s="39">
        <v>56.866700000000002</v>
      </c>
      <c r="Q184" s="39" t="s">
        <v>268</v>
      </c>
      <c r="R184" s="39" t="s">
        <v>268</v>
      </c>
      <c r="S184" s="39" t="s">
        <v>268</v>
      </c>
      <c r="T184" s="39" t="s">
        <v>268</v>
      </c>
      <c r="U184" s="39">
        <v>8.8817000000000004</v>
      </c>
      <c r="V184" s="39">
        <v>0</v>
      </c>
      <c r="W184" s="39">
        <v>8.8817000000000004</v>
      </c>
      <c r="X184" s="39">
        <v>0</v>
      </c>
      <c r="Y184" s="39">
        <v>0</v>
      </c>
      <c r="Z184" s="39">
        <v>8.8817000000000004</v>
      </c>
      <c r="AA184" s="39">
        <v>8.8817000000000004</v>
      </c>
      <c r="AB184" s="39">
        <v>0</v>
      </c>
      <c r="AC184" s="39">
        <v>8.8817000000000004</v>
      </c>
      <c r="AD184" s="39">
        <v>0</v>
      </c>
      <c r="AE184" s="39">
        <v>0</v>
      </c>
      <c r="AF184" s="39">
        <v>8.8817000000000004</v>
      </c>
      <c r="AG184" s="39">
        <v>0</v>
      </c>
      <c r="AH184" s="39">
        <v>0</v>
      </c>
      <c r="AI184" s="39" t="s">
        <v>268</v>
      </c>
      <c r="AJ184" s="39" t="s">
        <v>268</v>
      </c>
      <c r="AK184" s="39" t="s">
        <v>268</v>
      </c>
      <c r="AL184" s="39" t="s">
        <v>268</v>
      </c>
      <c r="AM184" s="39">
        <v>22.721599999999999</v>
      </c>
    </row>
    <row r="185" spans="1:39">
      <c r="A185" s="9">
        <v>45839</v>
      </c>
      <c r="B185" s="39">
        <v>35.651800000000001</v>
      </c>
      <c r="C185" s="39">
        <v>37.544899999999998</v>
      </c>
      <c r="D185" s="39">
        <v>40.744900000000001</v>
      </c>
      <c r="E185" s="39">
        <v>37.445700000000002</v>
      </c>
      <c r="F185" s="39">
        <v>37.588500000000003</v>
      </c>
      <c r="G185" s="39">
        <v>32.679299999999998</v>
      </c>
      <c r="H185" s="39">
        <v>38.656399999999998</v>
      </c>
      <c r="I185" s="39">
        <v>37.545400000000001</v>
      </c>
      <c r="J185" s="39">
        <v>40.765799999999999</v>
      </c>
      <c r="K185" s="39">
        <v>37.445700000000002</v>
      </c>
      <c r="L185" s="39">
        <v>37.588500000000003</v>
      </c>
      <c r="M185" s="39">
        <v>32.679299999999998</v>
      </c>
      <c r="N185" s="39">
        <v>38.656399999999998</v>
      </c>
      <c r="O185" s="39">
        <v>23.009899999999998</v>
      </c>
      <c r="P185" s="39">
        <v>23.009899999999998</v>
      </c>
      <c r="Q185" s="39" t="s">
        <v>268</v>
      </c>
      <c r="R185" s="39" t="s">
        <v>268</v>
      </c>
      <c r="S185" s="39" t="s">
        <v>268</v>
      </c>
      <c r="T185" s="39" t="s">
        <v>268</v>
      </c>
      <c r="U185" s="39">
        <v>7.9660000000000002</v>
      </c>
      <c r="V185" s="39">
        <v>0</v>
      </c>
      <c r="W185" s="39">
        <v>7.9660000000000002</v>
      </c>
      <c r="X185" s="39">
        <v>0</v>
      </c>
      <c r="Y185" s="39">
        <v>19.899999999999999</v>
      </c>
      <c r="Z185" s="39">
        <v>7.9623999999999997</v>
      </c>
      <c r="AA185" s="39">
        <v>7.9660000000000002</v>
      </c>
      <c r="AB185" s="39">
        <v>0</v>
      </c>
      <c r="AC185" s="39">
        <v>7.9660000000000002</v>
      </c>
      <c r="AD185" s="39">
        <v>0</v>
      </c>
      <c r="AE185" s="39">
        <v>19.899999999999999</v>
      </c>
      <c r="AF185" s="39">
        <v>7.9623999999999997</v>
      </c>
      <c r="AG185" s="39">
        <v>0</v>
      </c>
      <c r="AH185" s="39">
        <v>0</v>
      </c>
      <c r="AI185" s="39" t="s">
        <v>268</v>
      </c>
      <c r="AJ185" s="39" t="s">
        <v>268</v>
      </c>
      <c r="AK185" s="39" t="s">
        <v>268</v>
      </c>
      <c r="AL185" s="39" t="s">
        <v>268</v>
      </c>
      <c r="AM185" s="39">
        <v>20.463999999999999</v>
      </c>
    </row>
    <row r="186" spans="1:39">
      <c r="A186" s="9">
        <v>45870</v>
      </c>
      <c r="B186" s="39">
        <v>36.776000000000003</v>
      </c>
      <c r="C186" s="39">
        <v>37.255899999999997</v>
      </c>
      <c r="D186" s="39">
        <v>39.482100000000003</v>
      </c>
      <c r="E186" s="39">
        <v>37.188800000000001</v>
      </c>
      <c r="F186" s="39">
        <v>37.457599999999999</v>
      </c>
      <c r="G186" s="39">
        <v>27.445499999999999</v>
      </c>
      <c r="H186" s="39">
        <v>43.179000000000002</v>
      </c>
      <c r="I186" s="39">
        <v>37.256999999999998</v>
      </c>
      <c r="J186" s="39">
        <v>39.523600000000002</v>
      </c>
      <c r="K186" s="39">
        <v>37.188800000000001</v>
      </c>
      <c r="L186" s="39">
        <v>37.457599999999999</v>
      </c>
      <c r="M186" s="39">
        <v>27.445499999999999</v>
      </c>
      <c r="N186" s="39">
        <v>43.179000000000002</v>
      </c>
      <c r="O186" s="39">
        <v>24.592700000000001</v>
      </c>
      <c r="P186" s="39">
        <v>24.592700000000001</v>
      </c>
      <c r="Q186" s="39" t="s">
        <v>268</v>
      </c>
      <c r="R186" s="39" t="s">
        <v>268</v>
      </c>
      <c r="S186" s="39" t="s">
        <v>268</v>
      </c>
      <c r="T186" s="39" t="s">
        <v>268</v>
      </c>
      <c r="U186" s="39">
        <v>8.7543000000000006</v>
      </c>
      <c r="V186" s="39">
        <v>0</v>
      </c>
      <c r="W186" s="39">
        <v>8.7543000000000006</v>
      </c>
      <c r="X186" s="39">
        <v>0</v>
      </c>
      <c r="Y186" s="39">
        <v>0</v>
      </c>
      <c r="Z186" s="39">
        <v>8.7543000000000006</v>
      </c>
      <c r="AA186" s="39">
        <v>8.7543000000000006</v>
      </c>
      <c r="AB186" s="39">
        <v>0</v>
      </c>
      <c r="AC186" s="39">
        <v>8.7543000000000006</v>
      </c>
      <c r="AD186" s="39">
        <v>0</v>
      </c>
      <c r="AE186" s="39">
        <v>0</v>
      </c>
      <c r="AF186" s="39">
        <v>8.7543000000000006</v>
      </c>
      <c r="AG186" s="39">
        <v>0</v>
      </c>
      <c r="AH186" s="39">
        <v>0</v>
      </c>
      <c r="AI186" s="39" t="s">
        <v>268</v>
      </c>
      <c r="AJ186" s="39" t="s">
        <v>268</v>
      </c>
      <c r="AK186" s="39" t="s">
        <v>268</v>
      </c>
      <c r="AL186" s="39" t="s">
        <v>268</v>
      </c>
      <c r="AM186" s="39">
        <v>21.366399999999999</v>
      </c>
    </row>
    <row r="187" spans="1:39">
      <c r="A187" s="9">
        <v>45901</v>
      </c>
      <c r="B187" s="39">
        <v>36.796100000000003</v>
      </c>
      <c r="C187" s="39">
        <v>37.4574</v>
      </c>
      <c r="D187" s="39">
        <v>40.253900000000002</v>
      </c>
      <c r="E187" s="39">
        <v>37.367699999999999</v>
      </c>
      <c r="F187" s="39">
        <v>37.577800000000003</v>
      </c>
      <c r="G187" s="39">
        <v>29.442</v>
      </c>
      <c r="H187" s="39">
        <v>41.417099999999998</v>
      </c>
      <c r="I187" s="39">
        <v>37.458199999999998</v>
      </c>
      <c r="J187" s="39">
        <v>40.285499999999999</v>
      </c>
      <c r="K187" s="39">
        <v>37.367699999999999</v>
      </c>
      <c r="L187" s="39">
        <v>37.577800000000003</v>
      </c>
      <c r="M187" s="39">
        <v>29.442</v>
      </c>
      <c r="N187" s="39">
        <v>41.417099999999998</v>
      </c>
      <c r="O187" s="39">
        <v>18.6509</v>
      </c>
      <c r="P187" s="39">
        <v>18.6509</v>
      </c>
      <c r="Q187" s="39" t="s">
        <v>268</v>
      </c>
      <c r="R187" s="39" t="s">
        <v>268</v>
      </c>
      <c r="S187" s="39" t="s">
        <v>268</v>
      </c>
      <c r="T187" s="39" t="s">
        <v>268</v>
      </c>
      <c r="U187" s="39">
        <v>9.8091000000000008</v>
      </c>
      <c r="V187" s="39">
        <v>0</v>
      </c>
      <c r="W187" s="39">
        <v>9.8091000000000008</v>
      </c>
      <c r="X187" s="39">
        <v>0</v>
      </c>
      <c r="Y187" s="39">
        <v>0</v>
      </c>
      <c r="Z187" s="39">
        <v>9.8091000000000008</v>
      </c>
      <c r="AA187" s="39">
        <v>9.8091000000000008</v>
      </c>
      <c r="AB187" s="39">
        <v>0</v>
      </c>
      <c r="AC187" s="39">
        <v>9.8091000000000008</v>
      </c>
      <c r="AD187" s="39">
        <v>0</v>
      </c>
      <c r="AE187" s="39">
        <v>0</v>
      </c>
      <c r="AF187" s="39">
        <v>9.8091000000000008</v>
      </c>
      <c r="AG187" s="39">
        <v>0</v>
      </c>
      <c r="AH187" s="39">
        <v>0</v>
      </c>
      <c r="AI187" s="39" t="s">
        <v>268</v>
      </c>
      <c r="AJ187" s="39" t="s">
        <v>268</v>
      </c>
      <c r="AK187" s="39" t="s">
        <v>268</v>
      </c>
      <c r="AL187" s="39" t="s">
        <v>268</v>
      </c>
      <c r="AM187" s="39">
        <v>20.942499999999999</v>
      </c>
    </row>
    <row r="188" spans="1:39">
      <c r="A188" s="9">
        <v>45931</v>
      </c>
      <c r="B188" s="39">
        <v>34.8979</v>
      </c>
      <c r="C188" s="39">
        <v>37.0642</v>
      </c>
      <c r="D188" s="39">
        <v>39.539499999999997</v>
      </c>
      <c r="E188" s="39">
        <v>36.9893</v>
      </c>
      <c r="F188" s="39">
        <v>37.332900000000002</v>
      </c>
      <c r="G188" s="39">
        <v>27.850899999999999</v>
      </c>
      <c r="H188" s="39">
        <v>38.251800000000003</v>
      </c>
      <c r="I188" s="39">
        <v>37.0657</v>
      </c>
      <c r="J188" s="39">
        <v>39.595399999999998</v>
      </c>
      <c r="K188" s="39">
        <v>36.9893</v>
      </c>
      <c r="L188" s="39">
        <v>37.332900000000002</v>
      </c>
      <c r="M188" s="39">
        <v>27.850899999999999</v>
      </c>
      <c r="N188" s="39">
        <v>38.251800000000003</v>
      </c>
      <c r="O188" s="39">
        <v>9.7535000000000007</v>
      </c>
      <c r="P188" s="39">
        <v>9.7535000000000007</v>
      </c>
      <c r="Q188" s="39" t="s">
        <v>268</v>
      </c>
      <c r="R188" s="39" t="s">
        <v>268</v>
      </c>
      <c r="S188" s="39" t="s">
        <v>268</v>
      </c>
      <c r="T188" s="39" t="s">
        <v>268</v>
      </c>
      <c r="U188" s="39">
        <v>8.1809999999999992</v>
      </c>
      <c r="V188" s="39">
        <v>0</v>
      </c>
      <c r="W188" s="39">
        <v>8.1809999999999992</v>
      </c>
      <c r="X188" s="39">
        <v>0</v>
      </c>
      <c r="Y188" s="39">
        <v>0</v>
      </c>
      <c r="Z188" s="39">
        <v>8.1809999999999992</v>
      </c>
      <c r="AA188" s="39">
        <v>8.1809999999999992</v>
      </c>
      <c r="AB188" s="39">
        <v>0</v>
      </c>
      <c r="AC188" s="39">
        <v>8.1809999999999992</v>
      </c>
      <c r="AD188" s="39">
        <v>0</v>
      </c>
      <c r="AE188" s="39">
        <v>0</v>
      </c>
      <c r="AF188" s="39">
        <v>8.1809999999999992</v>
      </c>
      <c r="AG188" s="39">
        <v>0</v>
      </c>
      <c r="AH188" s="39">
        <v>0</v>
      </c>
      <c r="AI188" s="39" t="s">
        <v>268</v>
      </c>
      <c r="AJ188" s="39" t="s">
        <v>268</v>
      </c>
      <c r="AK188" s="39" t="s">
        <v>268</v>
      </c>
      <c r="AL188" s="39" t="s">
        <v>268</v>
      </c>
      <c r="AM188" s="39">
        <v>19.908100000000001</v>
      </c>
    </row>
    <row r="189" spans="1:39">
      <c r="A189" s="9">
        <v>45962</v>
      </c>
      <c r="B189" s="39">
        <v>35.614400000000003</v>
      </c>
      <c r="C189" s="39">
        <v>36.319200000000002</v>
      </c>
      <c r="D189" s="39">
        <v>39.183900000000001</v>
      </c>
      <c r="E189" s="39">
        <v>36.240099999999998</v>
      </c>
      <c r="F189" s="39">
        <v>36.688499999999998</v>
      </c>
      <c r="G189" s="39">
        <v>23.850200000000001</v>
      </c>
      <c r="H189" s="39">
        <v>41.133200000000002</v>
      </c>
      <c r="I189" s="39">
        <v>36.3187</v>
      </c>
      <c r="J189" s="39">
        <v>39.175800000000002</v>
      </c>
      <c r="K189" s="39">
        <v>36.240099999999998</v>
      </c>
      <c r="L189" s="39">
        <v>36.688499999999998</v>
      </c>
      <c r="M189" s="39">
        <v>23.850200000000001</v>
      </c>
      <c r="N189" s="39">
        <v>41.133200000000002</v>
      </c>
      <c r="O189" s="39">
        <v>41.749299999999998</v>
      </c>
      <c r="P189" s="39">
        <v>41.749299999999998</v>
      </c>
      <c r="Q189" s="39" t="s">
        <v>268</v>
      </c>
      <c r="R189" s="39" t="s">
        <v>268</v>
      </c>
      <c r="S189" s="39" t="s">
        <v>268</v>
      </c>
      <c r="T189" s="39" t="s">
        <v>268</v>
      </c>
      <c r="U189" s="39">
        <v>10.5601</v>
      </c>
      <c r="V189" s="39">
        <v>0</v>
      </c>
      <c r="W189" s="39">
        <v>10.5601</v>
      </c>
      <c r="X189" s="39">
        <v>0</v>
      </c>
      <c r="Y189" s="39">
        <v>0</v>
      </c>
      <c r="Z189" s="39">
        <v>10.5601</v>
      </c>
      <c r="AA189" s="39">
        <v>10.5601</v>
      </c>
      <c r="AB189" s="39">
        <v>0</v>
      </c>
      <c r="AC189" s="39">
        <v>10.5601</v>
      </c>
      <c r="AD189" s="39">
        <v>0</v>
      </c>
      <c r="AE189" s="39">
        <v>0</v>
      </c>
      <c r="AF189" s="39">
        <v>10.5601</v>
      </c>
      <c r="AG189" s="39">
        <v>0</v>
      </c>
      <c r="AH189" s="39">
        <v>0</v>
      </c>
      <c r="AI189" s="39" t="s">
        <v>268</v>
      </c>
      <c r="AJ189" s="39" t="s">
        <v>268</v>
      </c>
      <c r="AK189" s="39" t="s">
        <v>268</v>
      </c>
      <c r="AL189" s="39" t="s">
        <v>268</v>
      </c>
      <c r="AM189" s="39">
        <v>19.822099999999999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182" t="s">
        <v>14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182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18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16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idden="1" outlineLevel="1">
      <c r="A11" s="9">
        <v>40544</v>
      </c>
      <c r="B11" s="39">
        <v>10.0228</v>
      </c>
      <c r="C11" s="39">
        <v>5.9349999999999996</v>
      </c>
      <c r="D11" s="39">
        <v>10.356999999999999</v>
      </c>
      <c r="E11" s="39">
        <v>16.102799999999998</v>
      </c>
      <c r="F11" s="39">
        <v>0</v>
      </c>
      <c r="G11" s="39">
        <v>10.2988</v>
      </c>
      <c r="H11" s="39">
        <v>5.9889000000000001</v>
      </c>
      <c r="I11" s="39">
        <v>11.170299999999999</v>
      </c>
      <c r="J11" s="39">
        <v>16.102799999999998</v>
      </c>
      <c r="K11" s="39">
        <v>0</v>
      </c>
      <c r="L11" s="39">
        <v>4.3840000000000003</v>
      </c>
      <c r="M11" s="39">
        <v>3</v>
      </c>
      <c r="N11" s="39">
        <v>4.6532</v>
      </c>
      <c r="O11" s="39">
        <v>0</v>
      </c>
      <c r="P11" s="39">
        <v>0</v>
      </c>
    </row>
    <row r="12" spans="1:16" hidden="1" outlineLevel="1">
      <c r="A12" s="9">
        <v>40575</v>
      </c>
      <c r="B12" s="39">
        <v>9.4080999999999992</v>
      </c>
      <c r="C12" s="39">
        <v>6.1273999999999997</v>
      </c>
      <c r="D12" s="39">
        <v>11.3751</v>
      </c>
      <c r="E12" s="39">
        <v>12.8834</v>
      </c>
      <c r="F12" s="39">
        <v>0</v>
      </c>
      <c r="G12" s="39">
        <v>9.8115000000000006</v>
      </c>
      <c r="H12" s="39">
        <v>6.2469000000000001</v>
      </c>
      <c r="I12" s="39">
        <v>12.0504</v>
      </c>
      <c r="J12" s="39">
        <v>14.880800000000001</v>
      </c>
      <c r="K12" s="39">
        <v>0</v>
      </c>
      <c r="L12" s="39">
        <v>4.2305000000000001</v>
      </c>
      <c r="M12" s="39">
        <v>3.3624000000000001</v>
      </c>
      <c r="N12" s="39">
        <v>4.3373999999999997</v>
      </c>
      <c r="O12" s="39">
        <v>6.5</v>
      </c>
      <c r="P12" s="39">
        <v>0</v>
      </c>
    </row>
    <row r="13" spans="1:16" hidden="1" outlineLevel="1">
      <c r="A13" s="9">
        <v>40603</v>
      </c>
      <c r="B13" s="39">
        <v>7.7141000000000002</v>
      </c>
      <c r="C13" s="39">
        <v>5.0332999999999997</v>
      </c>
      <c r="D13" s="39">
        <v>8.8545999999999996</v>
      </c>
      <c r="E13" s="39">
        <v>14.682</v>
      </c>
      <c r="F13" s="39">
        <v>7.0827</v>
      </c>
      <c r="G13" s="39">
        <v>7.9983000000000004</v>
      </c>
      <c r="H13" s="39">
        <v>5.2447999999999997</v>
      </c>
      <c r="I13" s="39">
        <v>9.2125000000000004</v>
      </c>
      <c r="J13" s="39">
        <v>14.9109</v>
      </c>
      <c r="K13" s="39">
        <v>7.0827</v>
      </c>
      <c r="L13" s="39">
        <v>5.1916000000000002</v>
      </c>
      <c r="M13" s="39">
        <v>2.6726000000000001</v>
      </c>
      <c r="N13" s="39">
        <v>5.984</v>
      </c>
      <c r="O13" s="39">
        <v>5</v>
      </c>
      <c r="P13" s="39">
        <v>0</v>
      </c>
    </row>
    <row r="14" spans="1:16" hidden="1" outlineLevel="1">
      <c r="A14" s="9">
        <v>40634</v>
      </c>
      <c r="B14" s="39">
        <v>7.7779999999999996</v>
      </c>
      <c r="C14" s="39">
        <v>3.9278</v>
      </c>
      <c r="D14" s="39">
        <v>10.561199999999999</v>
      </c>
      <c r="E14" s="39">
        <v>7.2108999999999996</v>
      </c>
      <c r="F14" s="39">
        <v>10.508699999999999</v>
      </c>
      <c r="G14" s="39">
        <v>8.1006999999999998</v>
      </c>
      <c r="H14" s="39">
        <v>3.9220000000000002</v>
      </c>
      <c r="I14" s="39">
        <v>11.9</v>
      </c>
      <c r="J14" s="39">
        <v>7.2108999999999996</v>
      </c>
      <c r="K14" s="39">
        <v>10.508699999999999</v>
      </c>
      <c r="L14" s="39">
        <v>5.2845000000000004</v>
      </c>
      <c r="M14" s="39">
        <v>4.9794999999999998</v>
      </c>
      <c r="N14" s="39">
        <v>5.2907000000000002</v>
      </c>
      <c r="O14" s="39">
        <v>0</v>
      </c>
      <c r="P14" s="39">
        <v>0</v>
      </c>
    </row>
    <row r="15" spans="1:16" hidden="1" outlineLevel="1">
      <c r="A15" s="9">
        <v>40664</v>
      </c>
      <c r="B15" s="39">
        <v>7.2644000000000002</v>
      </c>
      <c r="C15" s="39">
        <v>2.9944000000000002</v>
      </c>
      <c r="D15" s="39">
        <v>8.8367000000000004</v>
      </c>
      <c r="E15" s="39">
        <v>7.5408999999999997</v>
      </c>
      <c r="F15" s="39">
        <v>8.4099000000000004</v>
      </c>
      <c r="G15" s="39">
        <v>8.0680999999999994</v>
      </c>
      <c r="H15" s="39">
        <v>2.9944000000000002</v>
      </c>
      <c r="I15" s="39">
        <v>11.662699999999999</v>
      </c>
      <c r="J15" s="39">
        <v>7.5408999999999997</v>
      </c>
      <c r="K15" s="39">
        <v>8.4099000000000004</v>
      </c>
      <c r="L15" s="39">
        <v>4.7041000000000004</v>
      </c>
      <c r="M15" s="39">
        <v>1.5</v>
      </c>
      <c r="N15" s="39">
        <v>4.7042999999999999</v>
      </c>
      <c r="O15" s="39">
        <v>0</v>
      </c>
      <c r="P15" s="39">
        <v>0</v>
      </c>
    </row>
    <row r="16" spans="1:16" hidden="1" outlineLevel="1">
      <c r="A16" s="9">
        <v>40695</v>
      </c>
      <c r="B16" s="39">
        <v>5.8673999999999999</v>
      </c>
      <c r="C16" s="39">
        <v>3.6852999999999998</v>
      </c>
      <c r="D16" s="39">
        <v>6.4709000000000003</v>
      </c>
      <c r="E16" s="39">
        <v>7.5744999999999996</v>
      </c>
      <c r="F16" s="39">
        <v>8.4254999999999995</v>
      </c>
      <c r="G16" s="39">
        <v>6.3620000000000001</v>
      </c>
      <c r="H16" s="39">
        <v>3.6701000000000001</v>
      </c>
      <c r="I16" s="39">
        <v>7.6920999999999999</v>
      </c>
      <c r="J16" s="39">
        <v>7.5744999999999996</v>
      </c>
      <c r="K16" s="39">
        <v>8.4254999999999995</v>
      </c>
      <c r="L16" s="39">
        <v>4.0381999999999998</v>
      </c>
      <c r="M16" s="39">
        <v>6</v>
      </c>
      <c r="N16" s="39">
        <v>4.0213999999999999</v>
      </c>
      <c r="O16" s="39">
        <v>0</v>
      </c>
      <c r="P16" s="39">
        <v>0</v>
      </c>
    </row>
    <row r="17" spans="1:16" hidden="1" outlineLevel="1">
      <c r="A17" s="9">
        <v>40725</v>
      </c>
      <c r="B17" s="39">
        <v>8.4497999999999998</v>
      </c>
      <c r="C17" s="39">
        <v>4.3480999999999996</v>
      </c>
      <c r="D17" s="39">
        <v>9.3680000000000003</v>
      </c>
      <c r="E17" s="39">
        <v>11.1844</v>
      </c>
      <c r="F17" s="39">
        <v>8.5820000000000007</v>
      </c>
      <c r="G17" s="39">
        <v>9.6713000000000005</v>
      </c>
      <c r="H17" s="39">
        <v>4.28</v>
      </c>
      <c r="I17" s="39">
        <v>11.8841</v>
      </c>
      <c r="J17" s="39">
        <v>11.1844</v>
      </c>
      <c r="K17" s="39">
        <v>8.5820000000000007</v>
      </c>
      <c r="L17" s="39">
        <v>3.2301000000000002</v>
      </c>
      <c r="M17" s="39">
        <v>5.9478999999999997</v>
      </c>
      <c r="N17" s="39">
        <v>3.1337999999999999</v>
      </c>
      <c r="O17" s="39">
        <v>0</v>
      </c>
      <c r="P17" s="39">
        <v>0</v>
      </c>
    </row>
    <row r="18" spans="1:16" hidden="1" outlineLevel="1">
      <c r="A18" s="9">
        <v>40756</v>
      </c>
      <c r="B18" s="39">
        <v>7.0271999999999997</v>
      </c>
      <c r="C18" s="39">
        <v>3.3578999999999999</v>
      </c>
      <c r="D18" s="39">
        <v>8.2294999999999998</v>
      </c>
      <c r="E18" s="39">
        <v>12.372299999999999</v>
      </c>
      <c r="F18" s="39">
        <v>8.6892999999999994</v>
      </c>
      <c r="G18" s="39">
        <v>7.7582000000000004</v>
      </c>
      <c r="H18" s="39">
        <v>4.0090000000000003</v>
      </c>
      <c r="I18" s="39">
        <v>9.5191999999999997</v>
      </c>
      <c r="J18" s="39">
        <v>12.372299999999999</v>
      </c>
      <c r="K18" s="39">
        <v>8.6892999999999994</v>
      </c>
      <c r="L18" s="39">
        <v>2.9401000000000002</v>
      </c>
      <c r="M18" s="39">
        <v>0</v>
      </c>
      <c r="N18" s="39">
        <v>4.4993999999999996</v>
      </c>
      <c r="O18" s="39">
        <v>0</v>
      </c>
      <c r="P18" s="39">
        <v>0</v>
      </c>
    </row>
    <row r="19" spans="1:16" hidden="1" outlineLevel="1">
      <c r="A19" s="9">
        <v>40787</v>
      </c>
      <c r="B19" s="39">
        <v>8.2956000000000003</v>
      </c>
      <c r="C19" s="39">
        <v>3.5206</v>
      </c>
      <c r="D19" s="39">
        <v>6.66</v>
      </c>
      <c r="E19" s="39">
        <v>12.779500000000001</v>
      </c>
      <c r="F19" s="39">
        <v>8.8027999999999995</v>
      </c>
      <c r="G19" s="39">
        <v>8.8376000000000001</v>
      </c>
      <c r="H19" s="39">
        <v>3.9943</v>
      </c>
      <c r="I19" s="39">
        <v>7.2000999999999999</v>
      </c>
      <c r="J19" s="39">
        <v>12.779500000000001</v>
      </c>
      <c r="K19" s="39">
        <v>8.8027999999999995</v>
      </c>
      <c r="L19" s="39">
        <v>3.2265999999999999</v>
      </c>
      <c r="M19" s="39">
        <v>1.1836</v>
      </c>
      <c r="N19" s="39">
        <v>4.2771999999999997</v>
      </c>
      <c r="O19" s="39">
        <v>0</v>
      </c>
      <c r="P19" s="39">
        <v>0</v>
      </c>
    </row>
    <row r="20" spans="1:16" hidden="1" outlineLevel="1">
      <c r="A20" s="9">
        <v>40817</v>
      </c>
      <c r="B20" s="39">
        <v>10.212999999999999</v>
      </c>
      <c r="C20" s="39">
        <v>3.7469000000000001</v>
      </c>
      <c r="D20" s="39">
        <v>13.1616</v>
      </c>
      <c r="E20" s="39">
        <v>12.6722</v>
      </c>
      <c r="F20" s="39">
        <v>7.2</v>
      </c>
      <c r="G20" s="39">
        <v>10.678800000000001</v>
      </c>
      <c r="H20" s="39">
        <v>3.8952</v>
      </c>
      <c r="I20" s="39">
        <v>13.8957</v>
      </c>
      <c r="J20" s="39">
        <v>12.6722</v>
      </c>
      <c r="K20" s="39">
        <v>7.2</v>
      </c>
      <c r="L20" s="39">
        <v>3.8450000000000002</v>
      </c>
      <c r="M20" s="39">
        <v>1.218</v>
      </c>
      <c r="N20" s="39">
        <v>4.7314999999999996</v>
      </c>
      <c r="O20" s="39">
        <v>0</v>
      </c>
      <c r="P20" s="39">
        <v>0</v>
      </c>
    </row>
    <row r="21" spans="1:16" hidden="1" outlineLevel="1">
      <c r="A21" s="9">
        <v>40848</v>
      </c>
      <c r="B21" s="39">
        <v>11.5603</v>
      </c>
      <c r="C21" s="39">
        <v>7.4348000000000001</v>
      </c>
      <c r="D21" s="39">
        <v>12.319699999999999</v>
      </c>
      <c r="E21" s="39">
        <v>6.6802999999999999</v>
      </c>
      <c r="F21" s="39">
        <v>8.5463000000000005</v>
      </c>
      <c r="G21" s="39">
        <v>12.3123</v>
      </c>
      <c r="H21" s="39">
        <v>7.6437999999999997</v>
      </c>
      <c r="I21" s="39">
        <v>13.4025</v>
      </c>
      <c r="J21" s="39">
        <v>6.6802999999999999</v>
      </c>
      <c r="K21" s="39">
        <v>8.5463000000000005</v>
      </c>
      <c r="L21" s="39">
        <v>8.4850999999999992</v>
      </c>
      <c r="M21" s="39">
        <v>2.5209999999999999</v>
      </c>
      <c r="N21" s="39">
        <v>8.6435999999999993</v>
      </c>
      <c r="O21" s="39">
        <v>0</v>
      </c>
      <c r="P21" s="39">
        <v>0</v>
      </c>
    </row>
    <row r="22" spans="1:16" hidden="1" outlineLevel="1">
      <c r="A22" s="9">
        <v>40878</v>
      </c>
      <c r="B22" s="39">
        <v>13.2156</v>
      </c>
      <c r="C22" s="39">
        <v>6.7653999999999996</v>
      </c>
      <c r="D22" s="39">
        <v>16.288599999999999</v>
      </c>
      <c r="E22" s="39">
        <v>5.7070999999999996</v>
      </c>
      <c r="F22" s="39">
        <v>8.5</v>
      </c>
      <c r="G22" s="39">
        <v>14.541499999999999</v>
      </c>
      <c r="H22" s="39">
        <v>6.7653999999999996</v>
      </c>
      <c r="I22" s="39">
        <v>18.346499999999999</v>
      </c>
      <c r="J22" s="39">
        <v>11.0883</v>
      </c>
      <c r="K22" s="39">
        <v>8.5</v>
      </c>
      <c r="L22" s="39">
        <v>4.3848000000000003</v>
      </c>
      <c r="M22" s="39">
        <v>0</v>
      </c>
      <c r="N22" s="39">
        <v>4.4551999999999996</v>
      </c>
      <c r="O22" s="39">
        <v>4.1496000000000004</v>
      </c>
      <c r="P22" s="39">
        <v>0</v>
      </c>
    </row>
    <row r="23" spans="1:16" hidden="1" outlineLevel="1">
      <c r="A23" s="9">
        <v>40909</v>
      </c>
      <c r="B23" s="39">
        <v>11.8825</v>
      </c>
      <c r="C23" s="39">
        <v>8.5206</v>
      </c>
      <c r="D23" s="39">
        <v>13.2545</v>
      </c>
      <c r="E23" s="39">
        <v>12.2601</v>
      </c>
      <c r="F23" s="39">
        <v>7.375</v>
      </c>
      <c r="G23" s="39">
        <v>12.2583</v>
      </c>
      <c r="H23" s="39">
        <v>8.5728000000000009</v>
      </c>
      <c r="I23" s="39">
        <v>14.0815</v>
      </c>
      <c r="J23" s="39">
        <v>12.395099999999999</v>
      </c>
      <c r="K23" s="39">
        <v>7.375</v>
      </c>
      <c r="L23" s="39">
        <v>9.5790000000000006</v>
      </c>
      <c r="M23" s="39">
        <v>6</v>
      </c>
      <c r="N23" s="39">
        <v>9.7348999999999997</v>
      </c>
      <c r="O23" s="39">
        <v>2.5</v>
      </c>
      <c r="P23" s="39">
        <v>0</v>
      </c>
    </row>
    <row r="24" spans="1:16" hidden="1" outlineLevel="1">
      <c r="A24" s="9">
        <v>40940</v>
      </c>
      <c r="B24" s="39">
        <v>11.925000000000001</v>
      </c>
      <c r="C24" s="39">
        <v>8.4131999999999998</v>
      </c>
      <c r="D24" s="39">
        <v>12.7653</v>
      </c>
      <c r="E24" s="39">
        <v>9.1969999999999992</v>
      </c>
      <c r="F24" s="39">
        <v>5.5</v>
      </c>
      <c r="G24" s="39">
        <v>13.582800000000001</v>
      </c>
      <c r="H24" s="39">
        <v>8.4888999999999992</v>
      </c>
      <c r="I24" s="39">
        <v>15.2364</v>
      </c>
      <c r="J24" s="39">
        <v>9.1969999999999992</v>
      </c>
      <c r="K24" s="39">
        <v>5.5</v>
      </c>
      <c r="L24" s="39">
        <v>6.3169000000000004</v>
      </c>
      <c r="M24" s="39">
        <v>5.0701999999999998</v>
      </c>
      <c r="N24" s="39">
        <v>6.34</v>
      </c>
      <c r="O24" s="39">
        <v>0</v>
      </c>
      <c r="P24" s="39">
        <v>0</v>
      </c>
    </row>
    <row r="25" spans="1:16" hidden="1" outlineLevel="1">
      <c r="A25" s="9">
        <v>40969</v>
      </c>
      <c r="B25" s="39">
        <v>12.570399999999999</v>
      </c>
      <c r="C25" s="39">
        <v>9.0091999999999999</v>
      </c>
      <c r="D25" s="39">
        <v>14.355</v>
      </c>
      <c r="E25" s="39">
        <v>18.253699999999998</v>
      </c>
      <c r="F25" s="39">
        <v>14</v>
      </c>
      <c r="G25" s="39">
        <v>12.686</v>
      </c>
      <c r="H25" s="39">
        <v>9.0465999999999998</v>
      </c>
      <c r="I25" s="39">
        <v>14.5441</v>
      </c>
      <c r="J25" s="39">
        <v>18.430800000000001</v>
      </c>
      <c r="K25" s="39">
        <v>14</v>
      </c>
      <c r="L25" s="39">
        <v>6.3022999999999998</v>
      </c>
      <c r="M25" s="39">
        <v>3</v>
      </c>
      <c r="N25" s="39">
        <v>6.7361000000000004</v>
      </c>
      <c r="O25" s="39">
        <v>2.5</v>
      </c>
      <c r="P25" s="39">
        <v>0</v>
      </c>
    </row>
    <row r="26" spans="1:16" hidden="1" outlineLevel="1">
      <c r="A26" s="9">
        <v>41000</v>
      </c>
      <c r="B26" s="39">
        <v>10.729699999999999</v>
      </c>
      <c r="C26" s="39">
        <v>8.6585000000000001</v>
      </c>
      <c r="D26" s="39">
        <v>13.565</v>
      </c>
      <c r="E26" s="39">
        <v>9.7594999999999992</v>
      </c>
      <c r="F26" s="39">
        <v>14.670299999999999</v>
      </c>
      <c r="G26" s="39">
        <v>10.937099999999999</v>
      </c>
      <c r="H26" s="39">
        <v>8.7722999999999995</v>
      </c>
      <c r="I26" s="39">
        <v>14.012</v>
      </c>
      <c r="J26" s="39">
        <v>9.7594999999999992</v>
      </c>
      <c r="K26" s="39">
        <v>14.670299999999999</v>
      </c>
      <c r="L26" s="39">
        <v>4.4520999999999997</v>
      </c>
      <c r="M26" s="39">
        <v>2.5</v>
      </c>
      <c r="N26" s="39">
        <v>5.3982000000000001</v>
      </c>
      <c r="O26" s="39">
        <v>0</v>
      </c>
      <c r="P26" s="39">
        <v>0</v>
      </c>
    </row>
    <row r="27" spans="1:16" hidden="1" outlineLevel="1">
      <c r="A27" s="9">
        <v>41030</v>
      </c>
      <c r="B27" s="39">
        <v>11.6241</v>
      </c>
      <c r="C27" s="39">
        <v>9.2192000000000007</v>
      </c>
      <c r="D27" s="39">
        <v>14.2394</v>
      </c>
      <c r="E27" s="39">
        <v>10.9434</v>
      </c>
      <c r="F27" s="39">
        <v>15</v>
      </c>
      <c r="G27" s="39">
        <v>12.2468</v>
      </c>
      <c r="H27" s="39">
        <v>9.2841000000000005</v>
      </c>
      <c r="I27" s="39">
        <v>16.3371</v>
      </c>
      <c r="J27" s="39">
        <v>11.026</v>
      </c>
      <c r="K27" s="39">
        <v>15</v>
      </c>
      <c r="L27" s="39">
        <v>6.0598999999999998</v>
      </c>
      <c r="M27" s="39">
        <v>2.8795000000000002</v>
      </c>
      <c r="N27" s="39">
        <v>6.2358000000000002</v>
      </c>
      <c r="O27" s="39">
        <v>4.4935999999999998</v>
      </c>
      <c r="P27" s="39">
        <v>0</v>
      </c>
    </row>
    <row r="28" spans="1:16" hidden="1" outlineLevel="1">
      <c r="A28" s="9">
        <v>41061</v>
      </c>
      <c r="B28" s="39">
        <v>12.870799999999999</v>
      </c>
      <c r="C28" s="39">
        <v>8.5225000000000009</v>
      </c>
      <c r="D28" s="39">
        <v>16.044599999999999</v>
      </c>
      <c r="E28" s="39">
        <v>11.0959</v>
      </c>
      <c r="F28" s="39">
        <v>0</v>
      </c>
      <c r="G28" s="39">
        <v>14.157400000000001</v>
      </c>
      <c r="H28" s="39">
        <v>8.8851999999999993</v>
      </c>
      <c r="I28" s="39">
        <v>18.461400000000001</v>
      </c>
      <c r="J28" s="39">
        <v>16.058399999999999</v>
      </c>
      <c r="K28" s="39">
        <v>0</v>
      </c>
      <c r="L28" s="39">
        <v>5.0556000000000001</v>
      </c>
      <c r="M28" s="39">
        <v>2.6202000000000001</v>
      </c>
      <c r="N28" s="39">
        <v>5.5561999999999996</v>
      </c>
      <c r="O28" s="39">
        <v>5.4020999999999999</v>
      </c>
      <c r="P28" s="39">
        <v>0</v>
      </c>
    </row>
    <row r="29" spans="1:16" hidden="1" outlineLevel="1">
      <c r="A29" s="9">
        <v>41091</v>
      </c>
      <c r="B29" s="39">
        <v>13.024800000000001</v>
      </c>
      <c r="C29" s="39">
        <v>8.9320000000000004</v>
      </c>
      <c r="D29" s="39">
        <v>15.227600000000001</v>
      </c>
      <c r="E29" s="39">
        <v>13.8367</v>
      </c>
      <c r="F29" s="39">
        <v>0</v>
      </c>
      <c r="G29" s="39">
        <v>14.8367</v>
      </c>
      <c r="H29" s="39">
        <v>9.6649999999999991</v>
      </c>
      <c r="I29" s="39">
        <v>17.9834</v>
      </c>
      <c r="J29" s="39">
        <v>13.8367</v>
      </c>
      <c r="K29" s="39">
        <v>0</v>
      </c>
      <c r="L29" s="39">
        <v>4.032</v>
      </c>
      <c r="M29" s="39">
        <v>2.6314000000000002</v>
      </c>
      <c r="N29" s="39">
        <v>4.4196999999999997</v>
      </c>
      <c r="O29" s="39">
        <v>0</v>
      </c>
      <c r="P29" s="39">
        <v>0</v>
      </c>
    </row>
    <row r="30" spans="1:16" hidden="1" outlineLevel="1">
      <c r="A30" s="9">
        <v>41122</v>
      </c>
      <c r="B30" s="39">
        <v>14.366099999999999</v>
      </c>
      <c r="C30" s="39">
        <v>9.5227000000000004</v>
      </c>
      <c r="D30" s="39">
        <v>18.8672</v>
      </c>
      <c r="E30" s="39">
        <v>8.9908999999999999</v>
      </c>
      <c r="F30" s="39">
        <v>0</v>
      </c>
      <c r="G30" s="39">
        <v>15.6113</v>
      </c>
      <c r="H30" s="39">
        <v>10.916499999999999</v>
      </c>
      <c r="I30" s="39">
        <v>19.4056</v>
      </c>
      <c r="J30" s="39">
        <v>9.0007999999999999</v>
      </c>
      <c r="K30" s="39">
        <v>0</v>
      </c>
      <c r="L30" s="39">
        <v>2.8687999999999998</v>
      </c>
      <c r="M30" s="39">
        <v>2.4963000000000002</v>
      </c>
      <c r="N30" s="39">
        <v>4.4466000000000001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11.500999999999999</v>
      </c>
      <c r="C31" s="39">
        <v>10.5059</v>
      </c>
      <c r="D31" s="39">
        <v>11.8208</v>
      </c>
      <c r="E31" s="39">
        <v>2.5</v>
      </c>
      <c r="F31" s="39">
        <v>0</v>
      </c>
      <c r="G31" s="39">
        <v>15.9801</v>
      </c>
      <c r="H31" s="39">
        <v>11.711399999999999</v>
      </c>
      <c r="I31" s="39">
        <v>18.333300000000001</v>
      </c>
      <c r="J31" s="39">
        <v>0</v>
      </c>
      <c r="K31" s="39">
        <v>0</v>
      </c>
      <c r="L31" s="39">
        <v>5.1768999999999998</v>
      </c>
      <c r="M31" s="39">
        <v>2.5</v>
      </c>
      <c r="N31" s="39">
        <v>5.3997999999999999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17.030999999999999</v>
      </c>
      <c r="C32" s="39">
        <v>10.3338</v>
      </c>
      <c r="D32" s="39">
        <v>19.537099999999999</v>
      </c>
      <c r="E32" s="39">
        <v>16.170100000000001</v>
      </c>
      <c r="F32" s="39">
        <v>14.763199999999999</v>
      </c>
      <c r="G32" s="39">
        <v>19.207699999999999</v>
      </c>
      <c r="H32" s="39">
        <v>11.7173</v>
      </c>
      <c r="I32" s="39">
        <v>22.071899999999999</v>
      </c>
      <c r="J32" s="39">
        <v>17.5565</v>
      </c>
      <c r="K32" s="39">
        <v>14.763199999999999</v>
      </c>
      <c r="L32" s="39">
        <v>5.6504000000000003</v>
      </c>
      <c r="M32" s="39">
        <v>2.4845000000000002</v>
      </c>
      <c r="N32" s="39">
        <v>6.7325999999999997</v>
      </c>
      <c r="O32" s="39">
        <v>2.5</v>
      </c>
      <c r="P32" s="39">
        <v>0</v>
      </c>
    </row>
    <row r="33" spans="1:16" hidden="1" outlineLevel="1">
      <c r="A33" s="9">
        <v>41214</v>
      </c>
      <c r="B33" s="39">
        <v>18.027100000000001</v>
      </c>
      <c r="C33" s="39">
        <v>10.2623</v>
      </c>
      <c r="D33" s="39">
        <v>21.604299999999999</v>
      </c>
      <c r="E33" s="39">
        <v>14.3361</v>
      </c>
      <c r="F33" s="39">
        <v>0</v>
      </c>
      <c r="G33" s="39">
        <v>20.699100000000001</v>
      </c>
      <c r="H33" s="39">
        <v>12.1027</v>
      </c>
      <c r="I33" s="39">
        <v>24.480699999999999</v>
      </c>
      <c r="J33" s="39">
        <v>14.760899999999999</v>
      </c>
      <c r="K33" s="39">
        <v>0</v>
      </c>
      <c r="L33" s="39">
        <v>4.3502000000000001</v>
      </c>
      <c r="M33" s="39">
        <v>2.5741999999999998</v>
      </c>
      <c r="N33" s="39">
        <v>5.3944000000000001</v>
      </c>
      <c r="O33" s="39">
        <v>2.5</v>
      </c>
      <c r="P33" s="39">
        <v>0</v>
      </c>
    </row>
    <row r="34" spans="1:16" hidden="1" outlineLevel="1">
      <c r="A34" s="9">
        <v>41244</v>
      </c>
      <c r="B34" s="39">
        <v>15.889900000000001</v>
      </c>
      <c r="C34" s="39">
        <v>12.286799999999999</v>
      </c>
      <c r="D34" s="39">
        <v>17.8142</v>
      </c>
      <c r="E34" s="39">
        <v>7.6414999999999997</v>
      </c>
      <c r="F34" s="39">
        <v>5.5</v>
      </c>
      <c r="G34" s="39">
        <v>17.688800000000001</v>
      </c>
      <c r="H34" s="39">
        <v>12.7133</v>
      </c>
      <c r="I34" s="39">
        <v>19.241199999999999</v>
      </c>
      <c r="J34" s="39">
        <v>16.625699999999998</v>
      </c>
      <c r="K34" s="39">
        <v>0</v>
      </c>
      <c r="L34" s="39">
        <v>4.7732000000000001</v>
      </c>
      <c r="M34" s="39">
        <v>2.5171000000000001</v>
      </c>
      <c r="N34" s="39">
        <v>4.4528999999999996</v>
      </c>
      <c r="O34" s="39">
        <v>5.3971999999999998</v>
      </c>
      <c r="P34" s="39">
        <v>5.5</v>
      </c>
    </row>
    <row r="35" spans="1:16" hidden="1" outlineLevel="1">
      <c r="A35" s="9">
        <v>41275</v>
      </c>
      <c r="B35" s="39">
        <v>11.721299999999999</v>
      </c>
      <c r="C35" s="39">
        <v>11.014900000000001</v>
      </c>
      <c r="D35" s="39">
        <v>12.0661</v>
      </c>
      <c r="E35" s="39">
        <v>15.9505</v>
      </c>
      <c r="F35" s="39">
        <v>0</v>
      </c>
      <c r="G35" s="39">
        <v>12.6203</v>
      </c>
      <c r="H35" s="39">
        <v>12.3034</v>
      </c>
      <c r="I35" s="39">
        <v>12.7654</v>
      </c>
      <c r="J35" s="39">
        <v>15.9505</v>
      </c>
      <c r="K35" s="39">
        <v>0</v>
      </c>
      <c r="L35" s="39">
        <v>4.6430999999999996</v>
      </c>
      <c r="M35" s="39">
        <v>2.4855</v>
      </c>
      <c r="N35" s="39">
        <v>6.0183999999999997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5.8377999999999997</v>
      </c>
      <c r="C36" s="39">
        <v>4.1909000000000001</v>
      </c>
      <c r="D36" s="39">
        <v>10.848800000000001</v>
      </c>
      <c r="E36" s="39">
        <v>11.692299999999999</v>
      </c>
      <c r="F36" s="39">
        <v>0</v>
      </c>
      <c r="G36" s="39">
        <v>5.8893000000000004</v>
      </c>
      <c r="H36" s="39">
        <v>4.2305999999999999</v>
      </c>
      <c r="I36" s="39">
        <v>11.6256</v>
      </c>
      <c r="J36" s="39">
        <v>11.692299999999999</v>
      </c>
      <c r="K36" s="39">
        <v>0</v>
      </c>
      <c r="L36" s="39">
        <v>5.0433000000000003</v>
      </c>
      <c r="M36" s="39">
        <v>3.0478999999999998</v>
      </c>
      <c r="N36" s="39">
        <v>6.4630999999999998</v>
      </c>
      <c r="O36" s="39">
        <v>0</v>
      </c>
      <c r="P36" s="39">
        <v>0</v>
      </c>
    </row>
    <row r="37" spans="1:16" hidden="1" outlineLevel="1">
      <c r="A37" s="9">
        <v>41334</v>
      </c>
      <c r="B37" s="39">
        <v>9.1509999999999998</v>
      </c>
      <c r="C37" s="39">
        <v>6.6620999999999997</v>
      </c>
      <c r="D37" s="39">
        <v>11.8973</v>
      </c>
      <c r="E37" s="39">
        <v>10.204499999999999</v>
      </c>
      <c r="F37" s="39">
        <v>6.5</v>
      </c>
      <c r="G37" s="39">
        <v>9.3383000000000003</v>
      </c>
      <c r="H37" s="39">
        <v>6.8890000000000002</v>
      </c>
      <c r="I37" s="39">
        <v>12.048999999999999</v>
      </c>
      <c r="J37" s="39">
        <v>10.204499999999999</v>
      </c>
      <c r="K37" s="39">
        <v>6.5</v>
      </c>
      <c r="L37" s="39">
        <v>4.9305000000000003</v>
      </c>
      <c r="M37" s="39">
        <v>2.9007999999999998</v>
      </c>
      <c r="N37" s="39">
        <v>8.4489000000000001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10.7041</v>
      </c>
      <c r="C38" s="39">
        <v>8.9545999999999992</v>
      </c>
      <c r="D38" s="39">
        <v>12.5343</v>
      </c>
      <c r="E38" s="39">
        <v>15.8127</v>
      </c>
      <c r="F38" s="39">
        <v>0</v>
      </c>
      <c r="G38" s="39">
        <v>11.302300000000001</v>
      </c>
      <c r="H38" s="39">
        <v>9.6966000000000001</v>
      </c>
      <c r="I38" s="39">
        <v>12.8919</v>
      </c>
      <c r="J38" s="39">
        <v>15.8127</v>
      </c>
      <c r="K38" s="39">
        <v>0</v>
      </c>
      <c r="L38" s="39">
        <v>3.8877999999999999</v>
      </c>
      <c r="M38" s="39">
        <v>2.4405999999999999</v>
      </c>
      <c r="N38" s="39">
        <v>6.8135000000000003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8.7813999999999997</v>
      </c>
      <c r="C39" s="39">
        <v>7.8639999999999999</v>
      </c>
      <c r="D39" s="39">
        <v>10.0914</v>
      </c>
      <c r="E39" s="39">
        <v>15.220599999999999</v>
      </c>
      <c r="F39" s="39">
        <v>0</v>
      </c>
      <c r="G39" s="39">
        <v>9.9955999999999996</v>
      </c>
      <c r="H39" s="39">
        <v>9.0472000000000001</v>
      </c>
      <c r="I39" s="39">
        <v>11.5158</v>
      </c>
      <c r="J39" s="39">
        <v>15.220599999999999</v>
      </c>
      <c r="K39" s="39">
        <v>0</v>
      </c>
      <c r="L39" s="39">
        <v>3.1903000000000001</v>
      </c>
      <c r="M39" s="39">
        <v>1.3032999999999999</v>
      </c>
      <c r="N39" s="39">
        <v>5.3796999999999997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6.9648000000000003</v>
      </c>
      <c r="C40" s="39">
        <v>5.9688999999999997</v>
      </c>
      <c r="D40" s="39">
        <v>9.8973999999999993</v>
      </c>
      <c r="E40" s="39">
        <v>14.404</v>
      </c>
      <c r="F40" s="39">
        <v>0</v>
      </c>
      <c r="G40" s="39">
        <v>7.4249000000000001</v>
      </c>
      <c r="H40" s="39">
        <v>6.1867999999999999</v>
      </c>
      <c r="I40" s="39">
        <v>13.427</v>
      </c>
      <c r="J40" s="39">
        <v>14.879099999999999</v>
      </c>
      <c r="K40" s="39">
        <v>0</v>
      </c>
      <c r="L40" s="39">
        <v>3.8475000000000001</v>
      </c>
      <c r="M40" s="39">
        <v>1.3511</v>
      </c>
      <c r="N40" s="39">
        <v>4.7527999999999997</v>
      </c>
      <c r="O40" s="39">
        <v>4.5</v>
      </c>
      <c r="P40" s="39">
        <v>0</v>
      </c>
    </row>
    <row r="41" spans="1:16" hidden="1" outlineLevel="1">
      <c r="A41" s="9">
        <v>41456</v>
      </c>
      <c r="B41" s="39">
        <v>9.1715</v>
      </c>
      <c r="C41" s="39">
        <v>6.4305000000000003</v>
      </c>
      <c r="D41" s="39">
        <v>12.1541</v>
      </c>
      <c r="E41" s="39">
        <v>14.3309</v>
      </c>
      <c r="F41" s="39">
        <v>0</v>
      </c>
      <c r="G41" s="39">
        <v>9.8339999999999996</v>
      </c>
      <c r="H41" s="39">
        <v>6.8324999999999996</v>
      </c>
      <c r="I41" s="39">
        <v>13.4511</v>
      </c>
      <c r="J41" s="39">
        <v>14.331200000000001</v>
      </c>
      <c r="K41" s="39">
        <v>0</v>
      </c>
      <c r="L41" s="39">
        <v>3.9539</v>
      </c>
      <c r="M41" s="39">
        <v>1.2761</v>
      </c>
      <c r="N41" s="39">
        <v>5.3108000000000004</v>
      </c>
      <c r="O41" s="39">
        <v>0.25</v>
      </c>
      <c r="P41" s="39">
        <v>0</v>
      </c>
    </row>
    <row r="42" spans="1:16" hidden="1" outlineLevel="1">
      <c r="A42" s="9">
        <v>41487</v>
      </c>
      <c r="B42" s="39">
        <v>7.4187000000000003</v>
      </c>
      <c r="C42" s="39">
        <v>6.2610999999999999</v>
      </c>
      <c r="D42" s="39">
        <v>8.9928000000000008</v>
      </c>
      <c r="E42" s="39">
        <v>15.1335</v>
      </c>
      <c r="F42" s="39">
        <v>0</v>
      </c>
      <c r="G42" s="39">
        <v>8.7274999999999991</v>
      </c>
      <c r="H42" s="39">
        <v>6.9097</v>
      </c>
      <c r="I42" s="39">
        <v>13.1976</v>
      </c>
      <c r="J42" s="39">
        <v>15.1335</v>
      </c>
      <c r="K42" s="39">
        <v>0</v>
      </c>
      <c r="L42" s="39">
        <v>3.7496</v>
      </c>
      <c r="M42" s="39">
        <v>1.1338999999999999</v>
      </c>
      <c r="N42" s="39">
        <v>4.6364999999999998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7.7797000000000001</v>
      </c>
      <c r="C43" s="39">
        <v>5.9002999999999997</v>
      </c>
      <c r="D43" s="39">
        <v>11.004200000000001</v>
      </c>
      <c r="E43" s="39">
        <v>16.2851</v>
      </c>
      <c r="F43" s="39">
        <v>0</v>
      </c>
      <c r="G43" s="39">
        <v>9.3656000000000006</v>
      </c>
      <c r="H43" s="39">
        <v>7.2417999999999996</v>
      </c>
      <c r="I43" s="39">
        <v>13.121499999999999</v>
      </c>
      <c r="J43" s="39">
        <v>16.2851</v>
      </c>
      <c r="K43" s="39">
        <v>0</v>
      </c>
      <c r="L43" s="39">
        <v>3.2985000000000002</v>
      </c>
      <c r="M43" s="39">
        <v>2.0434999999999999</v>
      </c>
      <c r="N43" s="39">
        <v>5.5042999999999997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7.7412999999999998</v>
      </c>
      <c r="C44" s="39">
        <v>5.9123000000000001</v>
      </c>
      <c r="D44" s="39">
        <v>11.5022</v>
      </c>
      <c r="E44" s="39">
        <v>16.686900000000001</v>
      </c>
      <c r="F44" s="39">
        <v>0</v>
      </c>
      <c r="G44" s="39">
        <v>8.0386000000000006</v>
      </c>
      <c r="H44" s="39">
        <v>6.0841000000000003</v>
      </c>
      <c r="I44" s="39">
        <v>12.6341</v>
      </c>
      <c r="J44" s="39">
        <v>16.686900000000001</v>
      </c>
      <c r="K44" s="39">
        <v>0</v>
      </c>
      <c r="L44" s="39">
        <v>4.1074999999999999</v>
      </c>
      <c r="M44" s="39">
        <v>1.7138</v>
      </c>
      <c r="N44" s="39">
        <v>5.4172000000000002</v>
      </c>
      <c r="O44" s="39">
        <v>0</v>
      </c>
      <c r="P44" s="39">
        <v>0</v>
      </c>
    </row>
    <row r="45" spans="1:16" hidden="1" outlineLevel="1">
      <c r="A45" s="9">
        <v>41579</v>
      </c>
      <c r="B45" s="39">
        <v>8.4229000000000003</v>
      </c>
      <c r="C45" s="39">
        <v>5.7050999999999998</v>
      </c>
      <c r="D45" s="39">
        <v>12.2378</v>
      </c>
      <c r="E45" s="39">
        <v>15.3055</v>
      </c>
      <c r="F45" s="39">
        <v>0</v>
      </c>
      <c r="G45" s="39">
        <v>8.5380000000000003</v>
      </c>
      <c r="H45" s="39">
        <v>5.7351999999999999</v>
      </c>
      <c r="I45" s="39">
        <v>12.716900000000001</v>
      </c>
      <c r="J45" s="39">
        <v>15.3055</v>
      </c>
      <c r="K45" s="39">
        <v>0</v>
      </c>
      <c r="L45" s="39">
        <v>4.6553000000000004</v>
      </c>
      <c r="M45" s="39">
        <v>2.3041999999999998</v>
      </c>
      <c r="N45" s="39">
        <v>5.1580000000000004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10.0526</v>
      </c>
      <c r="C46" s="39">
        <v>5.6283000000000003</v>
      </c>
      <c r="D46" s="39">
        <v>11.919499999999999</v>
      </c>
      <c r="E46" s="39">
        <v>14.711</v>
      </c>
      <c r="F46" s="39">
        <v>17.100000000000001</v>
      </c>
      <c r="G46" s="39">
        <v>10.277100000000001</v>
      </c>
      <c r="H46" s="39">
        <v>5.7948000000000004</v>
      </c>
      <c r="I46" s="39">
        <v>12.1532</v>
      </c>
      <c r="J46" s="39">
        <v>14.711</v>
      </c>
      <c r="K46" s="39">
        <v>17.100000000000001</v>
      </c>
      <c r="L46" s="39">
        <v>5.0689000000000002</v>
      </c>
      <c r="M46" s="39">
        <v>2.4199000000000002</v>
      </c>
      <c r="N46" s="39">
        <v>6.4673999999999996</v>
      </c>
      <c r="O46" s="39">
        <v>0</v>
      </c>
      <c r="P46" s="39">
        <v>0</v>
      </c>
    </row>
    <row r="47" spans="1:16" hidden="1" outlineLevel="1">
      <c r="A47" s="9">
        <v>41640</v>
      </c>
      <c r="B47" s="39">
        <v>9.9540000000000006</v>
      </c>
      <c r="C47" s="39">
        <v>6.7869000000000002</v>
      </c>
      <c r="D47" s="39">
        <v>11.872</v>
      </c>
      <c r="E47" s="39">
        <v>14.5976</v>
      </c>
      <c r="F47" s="39">
        <v>17.089500000000001</v>
      </c>
      <c r="G47" s="39">
        <v>10.8683</v>
      </c>
      <c r="H47" s="39">
        <v>6.9695</v>
      </c>
      <c r="I47" s="39">
        <v>13.8559</v>
      </c>
      <c r="J47" s="39">
        <v>14.5976</v>
      </c>
      <c r="K47" s="39">
        <v>17.089500000000001</v>
      </c>
      <c r="L47" s="39">
        <v>5.1513999999999998</v>
      </c>
      <c r="M47" s="39">
        <v>2.7879999999999998</v>
      </c>
      <c r="N47" s="39">
        <v>5.4284999999999997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11.504300000000001</v>
      </c>
      <c r="C48" s="39">
        <v>6.2389000000000001</v>
      </c>
      <c r="D48" s="39">
        <v>13.987299999999999</v>
      </c>
      <c r="E48" s="39">
        <v>19.910900000000002</v>
      </c>
      <c r="F48" s="39">
        <v>17.0457</v>
      </c>
      <c r="G48" s="39">
        <v>12.1775</v>
      </c>
      <c r="H48" s="39">
        <v>6.5643000000000002</v>
      </c>
      <c r="I48" s="39">
        <v>14.902200000000001</v>
      </c>
      <c r="J48" s="39">
        <v>19.910900000000002</v>
      </c>
      <c r="K48" s="39">
        <v>17.0457</v>
      </c>
      <c r="L48" s="39">
        <v>4.4005999999999998</v>
      </c>
      <c r="M48" s="39">
        <v>1.9056999999999999</v>
      </c>
      <c r="N48" s="39">
        <v>5.2760999999999996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10.8291</v>
      </c>
      <c r="C49" s="39">
        <v>6.2283999999999997</v>
      </c>
      <c r="D49" s="39">
        <v>16.099299999999999</v>
      </c>
      <c r="E49" s="39">
        <v>6.6458000000000004</v>
      </c>
      <c r="F49" s="39">
        <v>17</v>
      </c>
      <c r="G49" s="39">
        <v>11.2342</v>
      </c>
      <c r="H49" s="39">
        <v>6.4204999999999997</v>
      </c>
      <c r="I49" s="39">
        <v>16.518999999999998</v>
      </c>
      <c r="J49" s="39">
        <v>6.6458000000000004</v>
      </c>
      <c r="K49" s="39">
        <v>17</v>
      </c>
      <c r="L49" s="39">
        <v>4.5774999999999997</v>
      </c>
      <c r="M49" s="39">
        <v>4.1249000000000002</v>
      </c>
      <c r="N49" s="39">
        <v>5.6586999999999996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11.745699999999999</v>
      </c>
      <c r="C50" s="39">
        <v>7.2070999999999996</v>
      </c>
      <c r="D50" s="39">
        <v>14.5624</v>
      </c>
      <c r="E50" s="39">
        <v>6.1763000000000003</v>
      </c>
      <c r="F50" s="39">
        <v>0</v>
      </c>
      <c r="G50" s="39">
        <v>12.0702</v>
      </c>
      <c r="H50" s="39">
        <v>7.2778</v>
      </c>
      <c r="I50" s="39">
        <v>15.2371</v>
      </c>
      <c r="J50" s="39">
        <v>6.1763000000000003</v>
      </c>
      <c r="K50" s="39">
        <v>0</v>
      </c>
      <c r="L50" s="39">
        <v>6.0917000000000003</v>
      </c>
      <c r="M50" s="39">
        <v>3.8668999999999998</v>
      </c>
      <c r="N50" s="39">
        <v>6.3974000000000002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12.6492</v>
      </c>
      <c r="C51" s="39">
        <v>8.3667999999999996</v>
      </c>
      <c r="D51" s="39">
        <v>14.3134</v>
      </c>
      <c r="E51" s="39">
        <v>6.2629999999999999</v>
      </c>
      <c r="F51" s="39">
        <v>0</v>
      </c>
      <c r="G51" s="39">
        <v>12.9125</v>
      </c>
      <c r="H51" s="39">
        <v>8.4786000000000001</v>
      </c>
      <c r="I51" s="39">
        <v>14.7212</v>
      </c>
      <c r="J51" s="39">
        <v>6.2629999999999999</v>
      </c>
      <c r="K51" s="39">
        <v>0</v>
      </c>
      <c r="L51" s="39">
        <v>7.9372999999999996</v>
      </c>
      <c r="M51" s="39">
        <v>4.7115</v>
      </c>
      <c r="N51" s="39">
        <v>8.3133999999999997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10.656599999999999</v>
      </c>
      <c r="C52" s="39">
        <v>7.7919999999999998</v>
      </c>
      <c r="D52" s="39">
        <v>11.5886</v>
      </c>
      <c r="E52" s="39">
        <v>5.7088999999999999</v>
      </c>
      <c r="F52" s="39">
        <v>0</v>
      </c>
      <c r="G52" s="39">
        <v>11.490600000000001</v>
      </c>
      <c r="H52" s="39">
        <v>7.8837000000000002</v>
      </c>
      <c r="I52" s="39">
        <v>12.957700000000001</v>
      </c>
      <c r="J52" s="39">
        <v>5.7773000000000003</v>
      </c>
      <c r="K52" s="39">
        <v>0</v>
      </c>
      <c r="L52" s="39">
        <v>7.0881999999999996</v>
      </c>
      <c r="M52" s="39">
        <v>4.6641000000000004</v>
      </c>
      <c r="N52" s="39">
        <v>7.1767000000000003</v>
      </c>
      <c r="O52" s="39">
        <v>1.2</v>
      </c>
      <c r="P52" s="39">
        <v>0</v>
      </c>
    </row>
    <row r="53" spans="1:16" hidden="1" outlineLevel="1">
      <c r="A53" s="9">
        <v>41821</v>
      </c>
      <c r="B53" s="39">
        <v>10.6157</v>
      </c>
      <c r="C53" s="39">
        <v>8.2949999999999999</v>
      </c>
      <c r="D53" s="39">
        <v>11.7799</v>
      </c>
      <c r="E53" s="39">
        <v>5.5152999999999999</v>
      </c>
      <c r="F53" s="39">
        <v>0</v>
      </c>
      <c r="G53" s="39">
        <v>11.2896</v>
      </c>
      <c r="H53" s="39">
        <v>8.8542000000000005</v>
      </c>
      <c r="I53" s="39">
        <v>12.747199999999999</v>
      </c>
      <c r="J53" s="39">
        <v>5.5773999999999999</v>
      </c>
      <c r="K53" s="39">
        <v>0</v>
      </c>
      <c r="L53" s="39">
        <v>7.3167999999999997</v>
      </c>
      <c r="M53" s="39">
        <v>3.3976000000000002</v>
      </c>
      <c r="N53" s="39">
        <v>8.0066000000000006</v>
      </c>
      <c r="O53" s="39">
        <v>0.5</v>
      </c>
      <c r="P53" s="39">
        <v>0</v>
      </c>
    </row>
    <row r="54" spans="1:16" hidden="1" outlineLevel="1" collapsed="1">
      <c r="A54" s="9">
        <v>41852</v>
      </c>
      <c r="B54" s="39">
        <v>11.5025</v>
      </c>
      <c r="C54" s="39">
        <v>7.9579000000000004</v>
      </c>
      <c r="D54" s="39">
        <v>13.2622</v>
      </c>
      <c r="E54" s="39">
        <v>5.9118000000000004</v>
      </c>
      <c r="F54" s="39">
        <v>0</v>
      </c>
      <c r="G54" s="39">
        <v>11.7789</v>
      </c>
      <c r="H54" s="39">
        <v>8.0975000000000001</v>
      </c>
      <c r="I54" s="39">
        <v>13.726100000000001</v>
      </c>
      <c r="J54" s="39">
        <v>5.9118000000000004</v>
      </c>
      <c r="K54" s="39">
        <v>0</v>
      </c>
      <c r="L54" s="39">
        <v>6.9909999999999997</v>
      </c>
      <c r="M54" s="39">
        <v>2.6905000000000001</v>
      </c>
      <c r="N54" s="39">
        <v>7.4863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12.912000000000001</v>
      </c>
      <c r="C55" s="39">
        <v>9.0191999999999997</v>
      </c>
      <c r="D55" s="39">
        <v>14.6205</v>
      </c>
      <c r="E55" s="39">
        <v>5.4383999999999997</v>
      </c>
      <c r="F55" s="39">
        <v>0</v>
      </c>
      <c r="G55" s="39">
        <v>13.2608</v>
      </c>
      <c r="H55" s="39">
        <v>9.0603999999999996</v>
      </c>
      <c r="I55" s="39">
        <v>15.2029</v>
      </c>
      <c r="J55" s="39">
        <v>5.4383999999999997</v>
      </c>
      <c r="K55" s="39">
        <v>0</v>
      </c>
      <c r="L55" s="39">
        <v>6.5186000000000002</v>
      </c>
      <c r="M55" s="39">
        <v>5.3018000000000001</v>
      </c>
      <c r="N55" s="39">
        <v>6.5747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12.5588</v>
      </c>
      <c r="C56" s="39">
        <v>7.6651999999999996</v>
      </c>
      <c r="D56" s="39">
        <v>14.756500000000001</v>
      </c>
      <c r="E56" s="39">
        <v>5.9912999999999998</v>
      </c>
      <c r="F56" s="39">
        <v>0</v>
      </c>
      <c r="G56" s="39">
        <v>12.730399999999999</v>
      </c>
      <c r="H56" s="39">
        <v>7.7274000000000003</v>
      </c>
      <c r="I56" s="39">
        <v>15.029500000000001</v>
      </c>
      <c r="J56" s="39">
        <v>5.9912999999999998</v>
      </c>
      <c r="K56" s="39">
        <v>0</v>
      </c>
      <c r="L56" s="39">
        <v>6.3040000000000003</v>
      </c>
      <c r="M56" s="39">
        <v>3.6225000000000001</v>
      </c>
      <c r="N56" s="39">
        <v>6.7178000000000004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10.902799999999999</v>
      </c>
      <c r="C57" s="39">
        <v>8.2620000000000005</v>
      </c>
      <c r="D57" s="39">
        <v>12.2402</v>
      </c>
      <c r="E57" s="39">
        <v>6.1077000000000004</v>
      </c>
      <c r="F57" s="39">
        <v>0</v>
      </c>
      <c r="G57" s="39">
        <v>11.202400000000001</v>
      </c>
      <c r="H57" s="39">
        <v>8.391</v>
      </c>
      <c r="I57" s="39">
        <v>12.718999999999999</v>
      </c>
      <c r="J57" s="39">
        <v>6.1077000000000004</v>
      </c>
      <c r="K57" s="39">
        <v>0</v>
      </c>
      <c r="L57" s="39">
        <v>6.3114999999999997</v>
      </c>
      <c r="M57" s="39">
        <v>3.5779000000000001</v>
      </c>
      <c r="N57" s="39">
        <v>6.6257999999999999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11.8025</v>
      </c>
      <c r="C58" s="39">
        <v>8.1082999999999998</v>
      </c>
      <c r="D58" s="39">
        <v>12.735200000000001</v>
      </c>
      <c r="E58" s="39">
        <v>7.1386000000000003</v>
      </c>
      <c r="F58" s="39">
        <v>18.018799999999999</v>
      </c>
      <c r="G58" s="39">
        <v>12.8218</v>
      </c>
      <c r="H58" s="39">
        <v>8.8291000000000004</v>
      </c>
      <c r="I58" s="39">
        <v>13.878399999999999</v>
      </c>
      <c r="J58" s="39">
        <v>6.0244</v>
      </c>
      <c r="K58" s="39">
        <v>18.018799999999999</v>
      </c>
      <c r="L58" s="39">
        <v>6.3669000000000002</v>
      </c>
      <c r="M58" s="39">
        <v>3.1474000000000002</v>
      </c>
      <c r="N58" s="39">
        <v>6.6353999999999997</v>
      </c>
      <c r="O58" s="39">
        <v>9.5</v>
      </c>
      <c r="P58" s="39">
        <v>0</v>
      </c>
    </row>
    <row r="59" spans="1:16" hidden="1" outlineLevel="1" collapsed="1">
      <c r="A59" s="9">
        <v>42005</v>
      </c>
      <c r="B59" s="39">
        <v>11.822800000000001</v>
      </c>
      <c r="C59" s="39">
        <v>8.7058</v>
      </c>
      <c r="D59" s="39">
        <v>13.4902</v>
      </c>
      <c r="E59" s="39">
        <v>6.4127999999999998</v>
      </c>
      <c r="F59" s="39">
        <v>0</v>
      </c>
      <c r="G59" s="39">
        <v>12.020899999999999</v>
      </c>
      <c r="H59" s="39">
        <v>8.7599</v>
      </c>
      <c r="I59" s="39">
        <v>13.831200000000001</v>
      </c>
      <c r="J59" s="39">
        <v>6.4127999999999998</v>
      </c>
      <c r="K59" s="39">
        <v>0</v>
      </c>
      <c r="L59" s="39">
        <v>6.2241</v>
      </c>
      <c r="M59" s="39">
        <v>3.6326000000000001</v>
      </c>
      <c r="N59" s="39">
        <v>6.4321000000000002</v>
      </c>
      <c r="O59" s="39">
        <v>0</v>
      </c>
      <c r="P59" s="39">
        <v>0</v>
      </c>
    </row>
    <row r="60" spans="1:16" hidden="1" outlineLevel="1" collapsed="1">
      <c r="A60" s="9">
        <v>42036</v>
      </c>
      <c r="B60" s="39">
        <v>12.5063</v>
      </c>
      <c r="C60" s="39">
        <v>8.7971000000000004</v>
      </c>
      <c r="D60" s="39">
        <v>13.8299</v>
      </c>
      <c r="E60" s="39">
        <v>5.6878000000000002</v>
      </c>
      <c r="F60" s="39">
        <v>0</v>
      </c>
      <c r="G60" s="39">
        <v>13.553100000000001</v>
      </c>
      <c r="H60" s="39">
        <v>8.7974999999999994</v>
      </c>
      <c r="I60" s="39">
        <v>15.5924</v>
      </c>
      <c r="J60" s="39">
        <v>5.7043999999999997</v>
      </c>
      <c r="K60" s="39">
        <v>0</v>
      </c>
      <c r="L60" s="39">
        <v>7.3390000000000004</v>
      </c>
      <c r="M60" s="39">
        <v>1</v>
      </c>
      <c r="N60" s="39">
        <v>7.35</v>
      </c>
      <c r="O60" s="39">
        <v>1.2</v>
      </c>
      <c r="P60" s="39">
        <v>0</v>
      </c>
    </row>
    <row r="61" spans="1:16" hidden="1" outlineLevel="1" collapsed="1">
      <c r="A61" s="9">
        <v>42064</v>
      </c>
      <c r="B61" s="39">
        <v>15.5603</v>
      </c>
      <c r="C61" s="39">
        <v>9.2386999999999997</v>
      </c>
      <c r="D61" s="39">
        <v>18.460799999999999</v>
      </c>
      <c r="E61" s="39">
        <v>6.6433</v>
      </c>
      <c r="F61" s="39">
        <v>0</v>
      </c>
      <c r="G61" s="39">
        <v>15.656700000000001</v>
      </c>
      <c r="H61" s="39">
        <v>9.3259000000000007</v>
      </c>
      <c r="I61" s="39">
        <v>18.57</v>
      </c>
      <c r="J61" s="39">
        <v>6.5701999999999998</v>
      </c>
      <c r="K61" s="39">
        <v>0</v>
      </c>
      <c r="L61" s="39">
        <v>7.1195000000000004</v>
      </c>
      <c r="M61" s="39">
        <v>2.5188000000000001</v>
      </c>
      <c r="N61" s="39">
        <v>7.3127000000000004</v>
      </c>
      <c r="O61" s="39">
        <v>10.5</v>
      </c>
      <c r="P61" s="39" t="s">
        <v>268</v>
      </c>
    </row>
    <row r="62" spans="1:16" hidden="1" outlineLevel="1" collapsed="1">
      <c r="A62" s="9">
        <v>42095</v>
      </c>
      <c r="B62" s="39">
        <v>17.653500000000001</v>
      </c>
      <c r="C62" s="39">
        <v>9.9395000000000007</v>
      </c>
      <c r="D62" s="39">
        <v>19.315100000000001</v>
      </c>
      <c r="E62" s="39">
        <v>10.5688</v>
      </c>
      <c r="F62" s="39">
        <v>0</v>
      </c>
      <c r="G62" s="39">
        <v>17.931799999999999</v>
      </c>
      <c r="H62" s="39">
        <v>10.5106</v>
      </c>
      <c r="I62" s="39">
        <v>19.589400000000001</v>
      </c>
      <c r="J62" s="39">
        <v>10.5688</v>
      </c>
      <c r="K62" s="39">
        <v>0</v>
      </c>
      <c r="L62" s="39">
        <v>5.9363000000000001</v>
      </c>
      <c r="M62" s="39">
        <v>1.0001</v>
      </c>
      <c r="N62" s="39">
        <v>7.2904999999999998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17.7744</v>
      </c>
      <c r="C63" s="39">
        <v>11.4681</v>
      </c>
      <c r="D63" s="39">
        <v>19.334499999999998</v>
      </c>
      <c r="E63" s="39">
        <v>12.0587</v>
      </c>
      <c r="F63" s="39">
        <v>0</v>
      </c>
      <c r="G63" s="39">
        <v>17.945399999999999</v>
      </c>
      <c r="H63" s="39">
        <v>11.495799999999999</v>
      </c>
      <c r="I63" s="39">
        <v>19.564499999999999</v>
      </c>
      <c r="J63" s="39">
        <v>12.0967</v>
      </c>
      <c r="K63" s="39">
        <v>0</v>
      </c>
      <c r="L63" s="39">
        <v>6.0757000000000003</v>
      </c>
      <c r="M63" s="39">
        <v>1</v>
      </c>
      <c r="N63" s="39">
        <v>6.3075000000000001</v>
      </c>
      <c r="O63" s="39">
        <v>1.2</v>
      </c>
      <c r="P63" s="39">
        <v>0</v>
      </c>
    </row>
    <row r="64" spans="1:16" hidden="1" outlineLevel="1" collapsed="1">
      <c r="A64" s="9">
        <v>42156</v>
      </c>
      <c r="B64" s="39">
        <v>16.822900000000001</v>
      </c>
      <c r="C64" s="39">
        <v>11.890499999999999</v>
      </c>
      <c r="D64" s="39">
        <v>18.5014</v>
      </c>
      <c r="E64" s="39">
        <v>9.9716000000000005</v>
      </c>
      <c r="F64" s="39">
        <v>0</v>
      </c>
      <c r="G64" s="39">
        <v>17.001200000000001</v>
      </c>
      <c r="H64" s="39">
        <v>11.890499999999999</v>
      </c>
      <c r="I64" s="39">
        <v>18.768599999999999</v>
      </c>
      <c r="J64" s="39">
        <v>9.9716000000000005</v>
      </c>
      <c r="K64" s="39">
        <v>0</v>
      </c>
      <c r="L64" s="39">
        <v>6.5724</v>
      </c>
      <c r="M64" s="39">
        <v>0</v>
      </c>
      <c r="N64" s="39">
        <v>6.5724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15.719900000000001</v>
      </c>
      <c r="C65" s="39">
        <v>11.585800000000001</v>
      </c>
      <c r="D65" s="39">
        <v>17.1845</v>
      </c>
      <c r="E65" s="39">
        <v>9.6235999999999997</v>
      </c>
      <c r="F65" s="39">
        <v>0</v>
      </c>
      <c r="G65" s="39">
        <v>15.9505</v>
      </c>
      <c r="H65" s="39">
        <v>11.6313</v>
      </c>
      <c r="I65" s="39">
        <v>17.5105</v>
      </c>
      <c r="J65" s="39">
        <v>9.6235999999999997</v>
      </c>
      <c r="K65" s="39">
        <v>0</v>
      </c>
      <c r="L65" s="39">
        <v>4.2214999999999998</v>
      </c>
      <c r="M65" s="39">
        <v>1</v>
      </c>
      <c r="N65" s="39">
        <v>4.3025000000000002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14.9716</v>
      </c>
      <c r="C66" s="39">
        <v>13.8316</v>
      </c>
      <c r="D66" s="39">
        <v>16.0153</v>
      </c>
      <c r="E66" s="39">
        <v>9.0983999999999998</v>
      </c>
      <c r="F66" s="39">
        <v>0</v>
      </c>
      <c r="G66" s="39">
        <v>15.0608</v>
      </c>
      <c r="H66" s="39">
        <v>13.8369</v>
      </c>
      <c r="I66" s="39">
        <v>16.151499999999999</v>
      </c>
      <c r="J66" s="39">
        <v>9.0983999999999998</v>
      </c>
      <c r="K66" s="39">
        <v>0</v>
      </c>
      <c r="L66" s="39">
        <v>6.3093000000000004</v>
      </c>
      <c r="M66" s="39">
        <v>1</v>
      </c>
      <c r="N66" s="39">
        <v>6.3468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14.3584</v>
      </c>
      <c r="C67" s="39">
        <v>12.9229</v>
      </c>
      <c r="D67" s="39">
        <v>15.544499999999999</v>
      </c>
      <c r="E67" s="39">
        <v>9.6053999999999995</v>
      </c>
      <c r="F67" s="39">
        <v>0</v>
      </c>
      <c r="G67" s="39">
        <v>14.471</v>
      </c>
      <c r="H67" s="39">
        <v>12.9229</v>
      </c>
      <c r="I67" s="39">
        <v>15.729200000000001</v>
      </c>
      <c r="J67" s="39">
        <v>9.6053999999999995</v>
      </c>
      <c r="K67" s="39">
        <v>0</v>
      </c>
      <c r="L67" s="39">
        <v>6.3474000000000004</v>
      </c>
      <c r="M67" s="39">
        <v>1</v>
      </c>
      <c r="N67" s="39">
        <v>6.3475999999999999</v>
      </c>
      <c r="O67" s="39">
        <v>0</v>
      </c>
      <c r="P67" s="39" t="s">
        <v>268</v>
      </c>
    </row>
    <row r="68" spans="1:16" hidden="1" outlineLevel="1" collapsed="1">
      <c r="A68" s="9">
        <v>42278</v>
      </c>
      <c r="B68" s="39">
        <v>14.268599999999999</v>
      </c>
      <c r="C68" s="39">
        <v>12.8089</v>
      </c>
      <c r="D68" s="39">
        <v>16.1922</v>
      </c>
      <c r="E68" s="39">
        <v>10.3424</v>
      </c>
      <c r="F68" s="39">
        <v>0</v>
      </c>
      <c r="G68" s="39">
        <v>14.5097</v>
      </c>
      <c r="H68" s="39">
        <v>12.8444</v>
      </c>
      <c r="I68" s="39">
        <v>16.714099999999998</v>
      </c>
      <c r="J68" s="39">
        <v>10.3424</v>
      </c>
      <c r="K68" s="39">
        <v>0</v>
      </c>
      <c r="L68" s="39">
        <v>6.1032999999999999</v>
      </c>
      <c r="M68" s="39">
        <v>4.7302</v>
      </c>
      <c r="N68" s="39">
        <v>6.1632999999999996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14.0848</v>
      </c>
      <c r="C69" s="39">
        <v>11.892300000000001</v>
      </c>
      <c r="D69" s="39">
        <v>15.4846</v>
      </c>
      <c r="E69" s="39">
        <v>10.3909</v>
      </c>
      <c r="F69" s="39">
        <v>0</v>
      </c>
      <c r="G69" s="39">
        <v>14.253299999999999</v>
      </c>
      <c r="H69" s="39">
        <v>11.892300000000001</v>
      </c>
      <c r="I69" s="39">
        <v>15.7806</v>
      </c>
      <c r="J69" s="39">
        <v>10.3909</v>
      </c>
      <c r="K69" s="39">
        <v>0</v>
      </c>
      <c r="L69" s="39">
        <v>6.4977999999999998</v>
      </c>
      <c r="M69" s="39">
        <v>0.9</v>
      </c>
      <c r="N69" s="39">
        <v>6.4978999999999996</v>
      </c>
      <c r="O69" s="39">
        <v>0</v>
      </c>
      <c r="P69" s="39" t="s">
        <v>268</v>
      </c>
    </row>
    <row r="70" spans="1:16" hidden="1" outlineLevel="1" collapsed="1">
      <c r="A70" s="9">
        <v>42339</v>
      </c>
      <c r="B70" s="39">
        <v>14.013199999999999</v>
      </c>
      <c r="C70" s="39">
        <v>12.3667</v>
      </c>
      <c r="D70" s="39">
        <v>15.231199999999999</v>
      </c>
      <c r="E70" s="39">
        <v>9.2052999999999994</v>
      </c>
      <c r="F70" s="39">
        <v>0</v>
      </c>
      <c r="G70" s="39">
        <v>14.178599999999999</v>
      </c>
      <c r="H70" s="39">
        <v>12.390700000000001</v>
      </c>
      <c r="I70" s="39">
        <v>15.498699999999999</v>
      </c>
      <c r="J70" s="39">
        <v>9.2052999999999994</v>
      </c>
      <c r="K70" s="39">
        <v>0</v>
      </c>
      <c r="L70" s="39">
        <v>6.6471999999999998</v>
      </c>
      <c r="M70" s="39">
        <v>3.6716000000000002</v>
      </c>
      <c r="N70" s="39">
        <v>6.7142999999999997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13.9321</v>
      </c>
      <c r="C71" s="39">
        <v>11.8065</v>
      </c>
      <c r="D71" s="39">
        <v>15.1477</v>
      </c>
      <c r="E71" s="39">
        <v>9.9413999999999998</v>
      </c>
      <c r="F71" s="39">
        <v>0</v>
      </c>
      <c r="G71" s="39">
        <v>14.0678</v>
      </c>
      <c r="H71" s="39">
        <v>11.8147</v>
      </c>
      <c r="I71" s="39">
        <v>15.3645</v>
      </c>
      <c r="J71" s="39">
        <v>9.9413999999999998</v>
      </c>
      <c r="K71" s="39">
        <v>0</v>
      </c>
      <c r="L71" s="39">
        <v>6.1368</v>
      </c>
      <c r="M71" s="39">
        <v>0.9</v>
      </c>
      <c r="N71" s="39">
        <v>6.1654999999999998</v>
      </c>
      <c r="O71" s="39">
        <v>0</v>
      </c>
      <c r="P71" s="39">
        <v>0</v>
      </c>
    </row>
    <row r="72" spans="1:16" hidden="1" outlineLevel="1" collapsed="1">
      <c r="A72" s="9">
        <v>42401</v>
      </c>
      <c r="B72" s="39">
        <v>13.9054</v>
      </c>
      <c r="C72" s="39">
        <v>12.171799999999999</v>
      </c>
      <c r="D72" s="39">
        <v>15.3142</v>
      </c>
      <c r="E72" s="39">
        <v>9.3933</v>
      </c>
      <c r="F72" s="39">
        <v>0</v>
      </c>
      <c r="G72" s="39">
        <v>14.101800000000001</v>
      </c>
      <c r="H72" s="39">
        <v>12.329800000000001</v>
      </c>
      <c r="I72" s="39">
        <v>15.5982</v>
      </c>
      <c r="J72" s="39">
        <v>9.3933</v>
      </c>
      <c r="K72" s="39">
        <v>0</v>
      </c>
      <c r="L72" s="39">
        <v>4.8658000000000001</v>
      </c>
      <c r="M72" s="39">
        <v>0.93369999999999997</v>
      </c>
      <c r="N72" s="39">
        <v>5.3526999999999996</v>
      </c>
      <c r="O72" s="39">
        <v>0</v>
      </c>
      <c r="P72" s="39" t="s">
        <v>268</v>
      </c>
    </row>
    <row r="73" spans="1:16" hidden="1" outlineLevel="1" collapsed="1">
      <c r="A73" s="9">
        <v>42430</v>
      </c>
      <c r="B73" s="39">
        <v>13.7624</v>
      </c>
      <c r="C73" s="39">
        <v>11.7651</v>
      </c>
      <c r="D73" s="39">
        <v>15.2049</v>
      </c>
      <c r="E73" s="39">
        <v>8.8073999999999995</v>
      </c>
      <c r="F73" s="39">
        <v>0</v>
      </c>
      <c r="G73" s="39">
        <v>13.9278</v>
      </c>
      <c r="H73" s="39">
        <v>11.824199999999999</v>
      </c>
      <c r="I73" s="39">
        <v>15.459</v>
      </c>
      <c r="J73" s="39">
        <v>8.7997999999999994</v>
      </c>
      <c r="K73" s="39">
        <v>0</v>
      </c>
      <c r="L73" s="39">
        <v>5.8132000000000001</v>
      </c>
      <c r="M73" s="39">
        <v>0.9</v>
      </c>
      <c r="N73" s="39">
        <v>5.7975000000000003</v>
      </c>
      <c r="O73" s="39">
        <v>10</v>
      </c>
      <c r="P73" s="39">
        <v>0</v>
      </c>
    </row>
    <row r="74" spans="1:16" hidden="1" outlineLevel="1" collapsed="1">
      <c r="A74" s="9">
        <v>42461</v>
      </c>
      <c r="B74" s="39">
        <v>13.2921</v>
      </c>
      <c r="C74" s="39">
        <v>12.589700000000001</v>
      </c>
      <c r="D74" s="39">
        <v>14.6656</v>
      </c>
      <c r="E74" s="39">
        <v>9.1610999999999994</v>
      </c>
      <c r="F74" s="39">
        <v>0</v>
      </c>
      <c r="G74" s="39">
        <v>13.476599999999999</v>
      </c>
      <c r="H74" s="39">
        <v>12.597899999999999</v>
      </c>
      <c r="I74" s="39">
        <v>15.0022</v>
      </c>
      <c r="J74" s="39">
        <v>9.1610999999999994</v>
      </c>
      <c r="K74" s="39">
        <v>0</v>
      </c>
      <c r="L74" s="39">
        <v>4.5046999999999997</v>
      </c>
      <c r="M74" s="39">
        <v>0.60550000000000004</v>
      </c>
      <c r="N74" s="39">
        <v>4.5286</v>
      </c>
      <c r="O74" s="39">
        <v>0</v>
      </c>
      <c r="P74" s="39">
        <v>0</v>
      </c>
    </row>
    <row r="75" spans="1:16" hidden="1" outlineLevel="1" collapsed="1">
      <c r="A75" s="9">
        <v>42491</v>
      </c>
      <c r="B75" s="39">
        <v>13.558999999999999</v>
      </c>
      <c r="C75" s="39">
        <v>11.2402</v>
      </c>
      <c r="D75" s="39">
        <v>14.815200000000001</v>
      </c>
      <c r="E75" s="39">
        <v>9.2597000000000005</v>
      </c>
      <c r="F75" s="39">
        <v>0</v>
      </c>
      <c r="G75" s="39">
        <v>13.6972</v>
      </c>
      <c r="H75" s="39">
        <v>11.2515</v>
      </c>
      <c r="I75" s="39">
        <v>15.028600000000001</v>
      </c>
      <c r="J75" s="39">
        <v>9.2597000000000005</v>
      </c>
      <c r="K75" s="39">
        <v>0</v>
      </c>
      <c r="L75" s="39">
        <v>3.8902999999999999</v>
      </c>
      <c r="M75" s="39">
        <v>2.0326</v>
      </c>
      <c r="N75" s="39">
        <v>3.9121999999999999</v>
      </c>
      <c r="O75" s="39">
        <v>0</v>
      </c>
      <c r="P75" s="39">
        <v>0</v>
      </c>
    </row>
    <row r="76" spans="1:16" hidden="1" outlineLevel="1" collapsed="1">
      <c r="A76" s="9">
        <v>42522</v>
      </c>
      <c r="B76" s="39">
        <v>13.3901</v>
      </c>
      <c r="C76" s="39">
        <v>10.230600000000001</v>
      </c>
      <c r="D76" s="39">
        <v>14.6631</v>
      </c>
      <c r="E76" s="39">
        <v>10.298</v>
      </c>
      <c r="F76" s="39">
        <v>4</v>
      </c>
      <c r="G76" s="39">
        <v>13.6485</v>
      </c>
      <c r="H76" s="39">
        <v>10.230600000000001</v>
      </c>
      <c r="I76" s="39">
        <v>15.0776</v>
      </c>
      <c r="J76" s="39">
        <v>10.298</v>
      </c>
      <c r="K76" s="39">
        <v>4</v>
      </c>
      <c r="L76" s="39">
        <v>3.4032</v>
      </c>
      <c r="M76" s="39">
        <v>0.9</v>
      </c>
      <c r="N76" s="39">
        <v>3.4033000000000002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11.7508</v>
      </c>
      <c r="C77" s="39">
        <v>9.2962000000000007</v>
      </c>
      <c r="D77" s="39">
        <v>12.587</v>
      </c>
      <c r="E77" s="39">
        <v>9.9890000000000008</v>
      </c>
      <c r="F77" s="39">
        <v>0</v>
      </c>
      <c r="G77" s="39">
        <v>12.447900000000001</v>
      </c>
      <c r="H77" s="39">
        <v>9.42</v>
      </c>
      <c r="I77" s="39">
        <v>13.653600000000001</v>
      </c>
      <c r="J77" s="39">
        <v>9.9890000000000008</v>
      </c>
      <c r="K77" s="39">
        <v>0</v>
      </c>
      <c r="L77" s="39">
        <v>2.1631</v>
      </c>
      <c r="M77" s="39">
        <v>9.5999999999999992E-3</v>
      </c>
      <c r="N77" s="39">
        <v>2.2143000000000002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11.623799999999999</v>
      </c>
      <c r="C78" s="39">
        <v>8.8739000000000008</v>
      </c>
      <c r="D78" s="39">
        <v>12.838699999999999</v>
      </c>
      <c r="E78" s="39">
        <v>9.5835000000000008</v>
      </c>
      <c r="F78" s="39">
        <v>0</v>
      </c>
      <c r="G78" s="39">
        <v>12.021100000000001</v>
      </c>
      <c r="H78" s="39">
        <v>9.0886999999999993</v>
      </c>
      <c r="I78" s="39">
        <v>13.485200000000001</v>
      </c>
      <c r="J78" s="39">
        <v>9.5836000000000006</v>
      </c>
      <c r="K78" s="39">
        <v>0</v>
      </c>
      <c r="L78" s="39">
        <v>2.7570000000000001</v>
      </c>
      <c r="M78" s="39">
        <v>3.6078000000000001</v>
      </c>
      <c r="N78" s="39">
        <v>2.6665999999999999</v>
      </c>
      <c r="O78" s="39">
        <v>8</v>
      </c>
      <c r="P78" s="39">
        <v>0</v>
      </c>
    </row>
    <row r="79" spans="1:16" hidden="1" outlineLevel="1" collapsed="1">
      <c r="A79" s="9">
        <v>42614</v>
      </c>
      <c r="B79" s="39">
        <v>11.6798</v>
      </c>
      <c r="C79" s="39">
        <v>8.7319999999999993</v>
      </c>
      <c r="D79" s="39">
        <v>12.5746</v>
      </c>
      <c r="E79" s="39">
        <v>8.9147999999999996</v>
      </c>
      <c r="F79" s="39">
        <v>0</v>
      </c>
      <c r="G79" s="39">
        <v>11.8371</v>
      </c>
      <c r="H79" s="39">
        <v>8.9255999999999993</v>
      </c>
      <c r="I79" s="39">
        <v>12.7554</v>
      </c>
      <c r="J79" s="39">
        <v>8.9147999999999996</v>
      </c>
      <c r="K79" s="39">
        <v>0</v>
      </c>
      <c r="L79" s="39">
        <v>5.4722</v>
      </c>
      <c r="M79" s="39">
        <v>3.198</v>
      </c>
      <c r="N79" s="39">
        <v>5.9672999999999998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11.3184</v>
      </c>
      <c r="C80" s="39">
        <v>9.6681000000000008</v>
      </c>
      <c r="D80" s="39">
        <v>12.0975</v>
      </c>
      <c r="E80" s="39">
        <v>8.5002999999999993</v>
      </c>
      <c r="F80" s="39">
        <v>0</v>
      </c>
      <c r="G80" s="39">
        <v>11.435700000000001</v>
      </c>
      <c r="H80" s="39">
        <v>9.6707999999999998</v>
      </c>
      <c r="I80" s="39">
        <v>12.271699999999999</v>
      </c>
      <c r="J80" s="39">
        <v>8.5002999999999993</v>
      </c>
      <c r="K80" s="39">
        <v>0</v>
      </c>
      <c r="L80" s="39">
        <v>4.5754000000000001</v>
      </c>
      <c r="M80" s="39">
        <v>0.9</v>
      </c>
      <c r="N80" s="39">
        <v>4.5815999999999999</v>
      </c>
      <c r="O80" s="39">
        <v>0</v>
      </c>
      <c r="P80" s="39">
        <v>0</v>
      </c>
    </row>
    <row r="81" spans="1:16" hidden="1" outlineLevel="1" collapsed="1">
      <c r="A81" s="9">
        <v>42675</v>
      </c>
      <c r="B81" s="39">
        <v>10.8469</v>
      </c>
      <c r="C81" s="39">
        <v>8.9628999999999994</v>
      </c>
      <c r="D81" s="39">
        <v>12.7013</v>
      </c>
      <c r="E81" s="39">
        <v>7.9067999999999996</v>
      </c>
      <c r="F81" s="39">
        <v>0</v>
      </c>
      <c r="G81" s="39">
        <v>11.0749</v>
      </c>
      <c r="H81" s="39">
        <v>9.0732999999999997</v>
      </c>
      <c r="I81" s="39">
        <v>13.1609</v>
      </c>
      <c r="J81" s="39">
        <v>7.9067999999999996</v>
      </c>
      <c r="K81" s="39">
        <v>0</v>
      </c>
      <c r="L81" s="39">
        <v>4.0160999999999998</v>
      </c>
      <c r="M81" s="39">
        <v>3.6720999999999999</v>
      </c>
      <c r="N81" s="39">
        <v>4.0511999999999997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10.7151</v>
      </c>
      <c r="C82" s="39">
        <v>8.0132999999999992</v>
      </c>
      <c r="D82" s="39">
        <v>12.390599999999999</v>
      </c>
      <c r="E82" s="39">
        <v>7.3887999999999998</v>
      </c>
      <c r="F82" s="39">
        <v>16.3</v>
      </c>
      <c r="G82" s="39">
        <v>10.964499999999999</v>
      </c>
      <c r="H82" s="39">
        <v>8.0683000000000007</v>
      </c>
      <c r="I82" s="39">
        <v>12.852499999999999</v>
      </c>
      <c r="J82" s="39">
        <v>7.3887999999999998</v>
      </c>
      <c r="K82" s="39">
        <v>16.3</v>
      </c>
      <c r="L82" s="39">
        <v>3.8428</v>
      </c>
      <c r="M82" s="39">
        <v>2.2553000000000001</v>
      </c>
      <c r="N82" s="39">
        <v>3.9335</v>
      </c>
      <c r="O82" s="39">
        <v>0</v>
      </c>
      <c r="P82" s="39">
        <v>0</v>
      </c>
    </row>
    <row r="83" spans="1:16" hidden="1" outlineLevel="1" collapsed="1">
      <c r="A83" s="9">
        <v>42736</v>
      </c>
      <c r="B83" s="39">
        <v>10.522399999999999</v>
      </c>
      <c r="C83" s="39">
        <v>7.7950999999999997</v>
      </c>
      <c r="D83" s="39">
        <v>12.561199999999999</v>
      </c>
      <c r="E83" s="39">
        <v>7.5606</v>
      </c>
      <c r="F83" s="39">
        <v>0</v>
      </c>
      <c r="G83" s="39">
        <v>10.738200000000001</v>
      </c>
      <c r="H83" s="39">
        <v>7.8310000000000004</v>
      </c>
      <c r="I83" s="39">
        <v>13.0359</v>
      </c>
      <c r="J83" s="39">
        <v>7.5606</v>
      </c>
      <c r="K83" s="39">
        <v>0</v>
      </c>
      <c r="L83" s="39">
        <v>3.7624</v>
      </c>
      <c r="M83" s="39">
        <v>2.1551999999999998</v>
      </c>
      <c r="N83" s="39">
        <v>3.8035000000000001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10.8005</v>
      </c>
      <c r="C84" s="39">
        <v>8.4345999999999997</v>
      </c>
      <c r="D84" s="39">
        <v>12.857100000000001</v>
      </c>
      <c r="E84" s="39">
        <v>7.7380000000000004</v>
      </c>
      <c r="F84" s="39">
        <v>0</v>
      </c>
      <c r="G84" s="39">
        <v>11.215199999999999</v>
      </c>
      <c r="H84" s="39">
        <v>8.4581999999999997</v>
      </c>
      <c r="I84" s="39">
        <v>13.8155</v>
      </c>
      <c r="J84" s="39">
        <v>7.7380000000000004</v>
      </c>
      <c r="K84" s="39">
        <v>0</v>
      </c>
      <c r="L84" s="39">
        <v>3.9171</v>
      </c>
      <c r="M84" s="39">
        <v>0.4622</v>
      </c>
      <c r="N84" s="39">
        <v>3.9386000000000001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9.7042999999999999</v>
      </c>
      <c r="C85" s="39">
        <v>7.7956000000000003</v>
      </c>
      <c r="D85" s="39">
        <v>11.945499999999999</v>
      </c>
      <c r="E85" s="39">
        <v>7.5462999999999996</v>
      </c>
      <c r="F85" s="39">
        <v>0</v>
      </c>
      <c r="G85" s="39">
        <v>10.055899999999999</v>
      </c>
      <c r="H85" s="39">
        <v>7.8949999999999996</v>
      </c>
      <c r="I85" s="39">
        <v>12.933400000000001</v>
      </c>
      <c r="J85" s="39">
        <v>7.5462999999999996</v>
      </c>
      <c r="K85" s="39">
        <v>0</v>
      </c>
      <c r="L85" s="39">
        <v>3.5426000000000002</v>
      </c>
      <c r="M85" s="39">
        <v>0.50290000000000001</v>
      </c>
      <c r="N85" s="39">
        <v>3.7031999999999998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11.581099999999999</v>
      </c>
      <c r="C86" s="39">
        <v>7.4828000000000001</v>
      </c>
      <c r="D86" s="39">
        <v>13.5359</v>
      </c>
      <c r="E86" s="39">
        <v>7.7417999999999996</v>
      </c>
      <c r="F86" s="39">
        <v>14.5</v>
      </c>
      <c r="G86" s="39">
        <v>11.7235</v>
      </c>
      <c r="H86" s="39">
        <v>7.6421999999999999</v>
      </c>
      <c r="I86" s="39">
        <v>13.7349</v>
      </c>
      <c r="J86" s="39">
        <v>7.7417999999999996</v>
      </c>
      <c r="K86" s="39">
        <v>14.5</v>
      </c>
      <c r="L86" s="39">
        <v>2.9557000000000002</v>
      </c>
      <c r="M86" s="39">
        <v>0.76249999999999996</v>
      </c>
      <c r="N86" s="39">
        <v>3.5019999999999998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10.017799999999999</v>
      </c>
      <c r="C87" s="39">
        <v>6.4428999999999998</v>
      </c>
      <c r="D87" s="39">
        <v>11.8116</v>
      </c>
      <c r="E87" s="39">
        <v>7.4518000000000004</v>
      </c>
      <c r="F87" s="39">
        <v>0</v>
      </c>
      <c r="G87" s="39">
        <v>10.411300000000001</v>
      </c>
      <c r="H87" s="39">
        <v>6.5625</v>
      </c>
      <c r="I87" s="39">
        <v>12.5968</v>
      </c>
      <c r="J87" s="39">
        <v>7.4518000000000004</v>
      </c>
      <c r="K87" s="39">
        <v>0</v>
      </c>
      <c r="L87" s="39">
        <v>3.1589</v>
      </c>
      <c r="M87" s="39">
        <v>0.26519999999999999</v>
      </c>
      <c r="N87" s="39">
        <v>3.286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10.134399999999999</v>
      </c>
      <c r="C88" s="39">
        <v>6.6642000000000001</v>
      </c>
      <c r="D88" s="39">
        <v>11.8934</v>
      </c>
      <c r="E88" s="39">
        <v>7.8109000000000002</v>
      </c>
      <c r="F88" s="39">
        <v>0</v>
      </c>
      <c r="G88" s="39">
        <v>10.414199999999999</v>
      </c>
      <c r="H88" s="39">
        <v>6.673</v>
      </c>
      <c r="I88" s="39">
        <v>12.4693</v>
      </c>
      <c r="J88" s="39">
        <v>7.8109000000000002</v>
      </c>
      <c r="K88" s="39">
        <v>0</v>
      </c>
      <c r="L88" s="39">
        <v>2.4165999999999999</v>
      </c>
      <c r="M88" s="39">
        <v>0.16</v>
      </c>
      <c r="N88" s="39">
        <v>2.4281999999999999</v>
      </c>
      <c r="O88" s="39">
        <v>0</v>
      </c>
      <c r="P88" s="39">
        <v>0</v>
      </c>
    </row>
    <row r="89" spans="1:16" hidden="1" outlineLevel="1" collapsed="1">
      <c r="A89" s="9">
        <v>42917</v>
      </c>
      <c r="B89" s="39">
        <v>9.2018000000000004</v>
      </c>
      <c r="C89" s="39">
        <v>5.6734</v>
      </c>
      <c r="D89" s="39">
        <v>10.0801</v>
      </c>
      <c r="E89" s="39">
        <v>7.0841000000000003</v>
      </c>
      <c r="F89" s="39">
        <v>0</v>
      </c>
      <c r="G89" s="39">
        <v>9.9335000000000004</v>
      </c>
      <c r="H89" s="39">
        <v>5.8563000000000001</v>
      </c>
      <c r="I89" s="39">
        <v>11.121499999999999</v>
      </c>
      <c r="J89" s="39">
        <v>7.0841000000000003</v>
      </c>
      <c r="K89" s="39">
        <v>0</v>
      </c>
      <c r="L89" s="39">
        <v>2.0684999999999998</v>
      </c>
      <c r="M89" s="39">
        <v>0.26529999999999998</v>
      </c>
      <c r="N89" s="39">
        <v>2.1516999999999999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7.6403999999999996</v>
      </c>
      <c r="C90" s="39">
        <v>5.8011999999999997</v>
      </c>
      <c r="D90" s="39">
        <v>8.0226000000000006</v>
      </c>
      <c r="E90" s="39">
        <v>7.3764000000000003</v>
      </c>
      <c r="F90" s="39">
        <v>0</v>
      </c>
      <c r="G90" s="39">
        <v>9.4010999999999996</v>
      </c>
      <c r="H90" s="39">
        <v>5.8967999999999998</v>
      </c>
      <c r="I90" s="39">
        <v>10.927899999999999</v>
      </c>
      <c r="J90" s="39">
        <v>7.3764000000000003</v>
      </c>
      <c r="K90" s="39">
        <v>0</v>
      </c>
      <c r="L90" s="39">
        <v>1.6626000000000001</v>
      </c>
      <c r="M90" s="39">
        <v>6.6900000000000001E-2</v>
      </c>
      <c r="N90" s="39">
        <v>1.6773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6.8075000000000001</v>
      </c>
      <c r="C91" s="39">
        <v>5.8578999999999999</v>
      </c>
      <c r="D91" s="39">
        <v>6.9577999999999998</v>
      </c>
      <c r="E91" s="39">
        <v>7.1025</v>
      </c>
      <c r="F91" s="39">
        <v>0</v>
      </c>
      <c r="G91" s="39">
        <v>8.6821000000000002</v>
      </c>
      <c r="H91" s="39">
        <v>5.8655999999999997</v>
      </c>
      <c r="I91" s="39">
        <v>10.7044</v>
      </c>
      <c r="J91" s="39">
        <v>7.1025</v>
      </c>
      <c r="K91" s="39">
        <v>0</v>
      </c>
      <c r="L91" s="39">
        <v>1.9292</v>
      </c>
      <c r="M91" s="39">
        <v>0.22270000000000001</v>
      </c>
      <c r="N91" s="39">
        <v>1.9306000000000001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8.1250999999999998</v>
      </c>
      <c r="C92" s="39">
        <v>5.2968000000000002</v>
      </c>
      <c r="D92" s="39">
        <v>9.6181999999999999</v>
      </c>
      <c r="E92" s="39">
        <v>7.4866999999999999</v>
      </c>
      <c r="F92" s="39">
        <v>0</v>
      </c>
      <c r="G92" s="39">
        <v>8.3887</v>
      </c>
      <c r="H92" s="39">
        <v>5.2986000000000004</v>
      </c>
      <c r="I92" s="39">
        <v>10.3399</v>
      </c>
      <c r="J92" s="39">
        <v>7.4866999999999999</v>
      </c>
      <c r="K92" s="39">
        <v>0</v>
      </c>
      <c r="L92" s="39">
        <v>2.4171999999999998</v>
      </c>
      <c r="M92" s="39">
        <v>0.01</v>
      </c>
      <c r="N92" s="39">
        <v>2.4203999999999999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7.8022</v>
      </c>
      <c r="C93" s="39">
        <v>5.2447999999999997</v>
      </c>
      <c r="D93" s="39">
        <v>9.0472000000000001</v>
      </c>
      <c r="E93" s="39">
        <v>6.5679999999999996</v>
      </c>
      <c r="F93" s="39">
        <v>0</v>
      </c>
      <c r="G93" s="39">
        <v>8.4389000000000003</v>
      </c>
      <c r="H93" s="39">
        <v>5.2483000000000004</v>
      </c>
      <c r="I93" s="39">
        <v>10.3771</v>
      </c>
      <c r="J93" s="39">
        <v>6.66</v>
      </c>
      <c r="K93" s="39">
        <v>0</v>
      </c>
      <c r="L93" s="39">
        <v>1.7926</v>
      </c>
      <c r="M93" s="39">
        <v>0.26400000000000001</v>
      </c>
      <c r="N93" s="39">
        <v>1.8559000000000001</v>
      </c>
      <c r="O93" s="39">
        <v>0.01</v>
      </c>
      <c r="P93" s="39">
        <v>0</v>
      </c>
    </row>
    <row r="94" spans="1:16" hidden="1" outlineLevel="1" collapsed="1">
      <c r="A94" s="9">
        <v>43070</v>
      </c>
      <c r="B94" s="39">
        <v>8.5157000000000007</v>
      </c>
      <c r="C94" s="39">
        <v>5.6738</v>
      </c>
      <c r="D94" s="39">
        <v>10.6533</v>
      </c>
      <c r="E94" s="39">
        <v>6.1715</v>
      </c>
      <c r="F94" s="39">
        <v>0.1</v>
      </c>
      <c r="G94" s="39">
        <v>9.1173000000000002</v>
      </c>
      <c r="H94" s="39">
        <v>5.6748000000000003</v>
      </c>
      <c r="I94" s="39">
        <v>12.1061</v>
      </c>
      <c r="J94" s="39">
        <v>6.2535999999999996</v>
      </c>
      <c r="K94" s="39">
        <v>0.1</v>
      </c>
      <c r="L94" s="39">
        <v>2.1789000000000001</v>
      </c>
      <c r="M94" s="39">
        <v>0.5</v>
      </c>
      <c r="N94" s="39">
        <v>2.0251000000000001</v>
      </c>
      <c r="O94" s="39">
        <v>3.7</v>
      </c>
      <c r="P94" s="39">
        <v>0</v>
      </c>
    </row>
    <row r="95" spans="1:16" hidden="1" outlineLevel="1" collapsed="1">
      <c r="A95" s="9">
        <v>43101</v>
      </c>
      <c r="B95" s="39">
        <v>6.6322000000000001</v>
      </c>
      <c r="C95" s="39">
        <v>5.7461000000000002</v>
      </c>
      <c r="D95" s="39">
        <v>7.1509</v>
      </c>
      <c r="E95" s="39">
        <v>6.1020000000000003</v>
      </c>
      <c r="F95" s="39">
        <v>0</v>
      </c>
      <c r="G95" s="39">
        <v>8.0507000000000009</v>
      </c>
      <c r="H95" s="39">
        <v>5.8448000000000002</v>
      </c>
      <c r="I95" s="39">
        <v>10.831799999999999</v>
      </c>
      <c r="J95" s="39">
        <v>6.1020000000000003</v>
      </c>
      <c r="K95" s="39">
        <v>0</v>
      </c>
      <c r="L95" s="39">
        <v>1.6877</v>
      </c>
      <c r="M95" s="39">
        <v>0.1646</v>
      </c>
      <c r="N95" s="39">
        <v>1.7024999999999999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9.3002000000000002</v>
      </c>
      <c r="C96" s="39">
        <v>6.2596999999999996</v>
      </c>
      <c r="D96" s="39">
        <v>10.895</v>
      </c>
      <c r="E96" s="39">
        <v>6.6521999999999997</v>
      </c>
      <c r="F96" s="39">
        <v>0</v>
      </c>
      <c r="G96" s="39">
        <v>9.952</v>
      </c>
      <c r="H96" s="39">
        <v>6.2705000000000002</v>
      </c>
      <c r="I96" s="39">
        <v>12.218999999999999</v>
      </c>
      <c r="J96" s="39">
        <v>6.6521999999999997</v>
      </c>
      <c r="K96" s="39">
        <v>0</v>
      </c>
      <c r="L96" s="39">
        <v>2.2753999999999999</v>
      </c>
      <c r="M96" s="39">
        <v>0.104</v>
      </c>
      <c r="N96" s="39">
        <v>2.2810000000000001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9.3009000000000004</v>
      </c>
      <c r="C97" s="39">
        <v>6.8029000000000002</v>
      </c>
      <c r="D97" s="39">
        <v>11.3018</v>
      </c>
      <c r="E97" s="39">
        <v>6.3879999999999999</v>
      </c>
      <c r="F97" s="39">
        <v>0</v>
      </c>
      <c r="G97" s="39">
        <v>10.0289</v>
      </c>
      <c r="H97" s="39">
        <v>6.8082000000000003</v>
      </c>
      <c r="I97" s="39">
        <v>12.9131</v>
      </c>
      <c r="J97" s="39">
        <v>6.4988000000000001</v>
      </c>
      <c r="K97" s="39">
        <v>0</v>
      </c>
      <c r="L97" s="39">
        <v>1.7118</v>
      </c>
      <c r="M97" s="39">
        <v>8.2699999999999996E-2</v>
      </c>
      <c r="N97" s="39">
        <v>1.7938000000000001</v>
      </c>
      <c r="O97" s="39">
        <v>0.01</v>
      </c>
      <c r="P97" s="39">
        <v>0</v>
      </c>
    </row>
    <row r="98" spans="1:16" hidden="1" outlineLevel="1" collapsed="1">
      <c r="A98" s="9">
        <v>43191</v>
      </c>
      <c r="B98" s="39">
        <v>8.6010000000000009</v>
      </c>
      <c r="C98" s="39">
        <v>6.8704999999999998</v>
      </c>
      <c r="D98" s="39">
        <v>9.4678000000000004</v>
      </c>
      <c r="E98" s="39">
        <v>13.6</v>
      </c>
      <c r="F98" s="39">
        <v>0</v>
      </c>
      <c r="G98" s="39">
        <v>10.251200000000001</v>
      </c>
      <c r="H98" s="39">
        <v>6.8727</v>
      </c>
      <c r="I98" s="39">
        <v>12.6013</v>
      </c>
      <c r="J98" s="39">
        <v>13.6</v>
      </c>
      <c r="K98" s="39">
        <v>0</v>
      </c>
      <c r="L98" s="39">
        <v>1.3839999999999999</v>
      </c>
      <c r="M98" s="39">
        <v>0.26200000000000001</v>
      </c>
      <c r="N98" s="39">
        <v>1.3847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9.0300999999999991</v>
      </c>
      <c r="C99" s="39">
        <v>6.2674000000000003</v>
      </c>
      <c r="D99" s="39">
        <v>10.29</v>
      </c>
      <c r="E99" s="39">
        <v>6</v>
      </c>
      <c r="F99" s="39">
        <v>0</v>
      </c>
      <c r="G99" s="39">
        <v>10.287599999999999</v>
      </c>
      <c r="H99" s="39">
        <v>6.4043999999999999</v>
      </c>
      <c r="I99" s="39">
        <v>12.442299999999999</v>
      </c>
      <c r="J99" s="39">
        <v>6</v>
      </c>
      <c r="K99" s="39">
        <v>0</v>
      </c>
      <c r="L99" s="39">
        <v>1.3918999999999999</v>
      </c>
      <c r="M99" s="39">
        <v>7.9200000000000007E-2</v>
      </c>
      <c r="N99" s="39">
        <v>1.4581</v>
      </c>
      <c r="O99" s="39">
        <v>0</v>
      </c>
      <c r="P99" s="39">
        <v>0</v>
      </c>
    </row>
    <row r="100" spans="1:16" hidden="1" outlineLevel="1" collapsed="1">
      <c r="A100" s="9">
        <v>43252</v>
      </c>
      <c r="B100" s="39">
        <v>9.0672999999999995</v>
      </c>
      <c r="C100" s="39">
        <v>6.6418999999999997</v>
      </c>
      <c r="D100" s="39">
        <v>10.321400000000001</v>
      </c>
      <c r="E100" s="39">
        <v>0.01</v>
      </c>
      <c r="F100" s="39">
        <v>0</v>
      </c>
      <c r="G100" s="39">
        <v>10.2654</v>
      </c>
      <c r="H100" s="39">
        <v>6.6435000000000004</v>
      </c>
      <c r="I100" s="39">
        <v>12.5556</v>
      </c>
      <c r="J100" s="39">
        <v>0</v>
      </c>
      <c r="K100" s="39">
        <v>0</v>
      </c>
      <c r="L100" s="39">
        <v>1.075</v>
      </c>
      <c r="M100" s="39">
        <v>0.25650000000000001</v>
      </c>
      <c r="N100" s="39">
        <v>1.0869</v>
      </c>
      <c r="O100" s="39">
        <v>0.01</v>
      </c>
      <c r="P100" s="39">
        <v>0</v>
      </c>
    </row>
    <row r="101" spans="1:16" hidden="1" outlineLevel="1" collapsed="1">
      <c r="A101" s="9">
        <v>43282</v>
      </c>
      <c r="B101" s="39">
        <v>9.4605999999999995</v>
      </c>
      <c r="C101" s="39">
        <v>6.5210999999999997</v>
      </c>
      <c r="D101" s="39">
        <v>10.8621</v>
      </c>
      <c r="E101" s="39">
        <v>3</v>
      </c>
      <c r="F101" s="39">
        <v>14</v>
      </c>
      <c r="G101" s="39">
        <v>10.468299999999999</v>
      </c>
      <c r="H101" s="39">
        <v>6.5507999999999997</v>
      </c>
      <c r="I101" s="39">
        <v>12.6845</v>
      </c>
      <c r="J101" s="39">
        <v>3</v>
      </c>
      <c r="K101" s="39">
        <v>14</v>
      </c>
      <c r="L101" s="39">
        <v>1.3323</v>
      </c>
      <c r="M101" s="39">
        <v>0.21579999999999999</v>
      </c>
      <c r="N101" s="39">
        <v>1.3478000000000001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9.8102999999999998</v>
      </c>
      <c r="C102" s="39">
        <v>5.4743000000000004</v>
      </c>
      <c r="D102" s="39">
        <v>13.1973</v>
      </c>
      <c r="E102" s="39">
        <v>13.6</v>
      </c>
      <c r="F102" s="39">
        <v>0</v>
      </c>
      <c r="G102" s="39">
        <v>9.8932000000000002</v>
      </c>
      <c r="H102" s="39">
        <v>5.4791999999999996</v>
      </c>
      <c r="I102" s="39">
        <v>13.414</v>
      </c>
      <c r="J102" s="39">
        <v>13.6</v>
      </c>
      <c r="K102" s="39">
        <v>0</v>
      </c>
      <c r="L102" s="39">
        <v>3.2635000000000001</v>
      </c>
      <c r="M102" s="39">
        <v>7.8600000000000003E-2</v>
      </c>
      <c r="N102" s="39">
        <v>3.3677000000000001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10.8432</v>
      </c>
      <c r="C103" s="39">
        <v>5.6692999999999998</v>
      </c>
      <c r="D103" s="39">
        <v>14.1914</v>
      </c>
      <c r="E103" s="39">
        <v>13</v>
      </c>
      <c r="F103" s="39">
        <v>0</v>
      </c>
      <c r="G103" s="39">
        <v>10.9611</v>
      </c>
      <c r="H103" s="39">
        <v>5.6703999999999999</v>
      </c>
      <c r="I103" s="39">
        <v>14.472</v>
      </c>
      <c r="J103" s="39">
        <v>13</v>
      </c>
      <c r="K103" s="39">
        <v>0</v>
      </c>
      <c r="L103" s="39">
        <v>3.0825999999999998</v>
      </c>
      <c r="M103" s="39">
        <v>0.5</v>
      </c>
      <c r="N103" s="39">
        <v>3.0979000000000001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11.669499999999999</v>
      </c>
      <c r="C104" s="39">
        <v>6.6064999999999996</v>
      </c>
      <c r="D104" s="39">
        <v>14.4833</v>
      </c>
      <c r="E104" s="39">
        <v>0.01</v>
      </c>
      <c r="F104" s="39">
        <v>0</v>
      </c>
      <c r="G104" s="39">
        <v>11.788399999999999</v>
      </c>
      <c r="H104" s="39">
        <v>6.6246999999999998</v>
      </c>
      <c r="I104" s="39">
        <v>14.671099999999999</v>
      </c>
      <c r="J104" s="39">
        <v>0</v>
      </c>
      <c r="K104" s="39">
        <v>0</v>
      </c>
      <c r="L104" s="39">
        <v>2.6414</v>
      </c>
      <c r="M104" s="39">
        <v>0.1774</v>
      </c>
      <c r="N104" s="39">
        <v>3.2288000000000001</v>
      </c>
      <c r="O104" s="39">
        <v>0.01</v>
      </c>
      <c r="P104" s="39">
        <v>0</v>
      </c>
    </row>
    <row r="105" spans="1:16" hidden="1" outlineLevel="1" collapsed="1">
      <c r="A105" s="9">
        <v>43405</v>
      </c>
      <c r="B105" s="39">
        <v>12.682700000000001</v>
      </c>
      <c r="C105" s="39">
        <v>9.1829999999999998</v>
      </c>
      <c r="D105" s="39">
        <v>14.064299999999999</v>
      </c>
      <c r="E105" s="39">
        <v>15.833299999999999</v>
      </c>
      <c r="F105" s="39">
        <v>5</v>
      </c>
      <c r="G105" s="39">
        <v>12.909000000000001</v>
      </c>
      <c r="H105" s="39">
        <v>9.1884999999999994</v>
      </c>
      <c r="I105" s="39">
        <v>14.426399999999999</v>
      </c>
      <c r="J105" s="39">
        <v>15.833299999999999</v>
      </c>
      <c r="K105" s="39">
        <v>5</v>
      </c>
      <c r="L105" s="39">
        <v>3.2639999999999998</v>
      </c>
      <c r="M105" s="39">
        <v>0.23569999999999999</v>
      </c>
      <c r="N105" s="39">
        <v>3.2866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12.2463</v>
      </c>
      <c r="C106" s="39">
        <v>8.1716999999999995</v>
      </c>
      <c r="D106" s="39">
        <v>14.0625</v>
      </c>
      <c r="E106" s="39">
        <v>13.6225</v>
      </c>
      <c r="F106" s="39">
        <v>0</v>
      </c>
      <c r="G106" s="39">
        <v>13.1676</v>
      </c>
      <c r="H106" s="39">
        <v>8.1781000000000006</v>
      </c>
      <c r="I106" s="39">
        <v>15.710100000000001</v>
      </c>
      <c r="J106" s="39">
        <v>13.6225</v>
      </c>
      <c r="K106" s="39">
        <v>0</v>
      </c>
      <c r="L106" s="39">
        <v>2.0453999999999999</v>
      </c>
      <c r="M106" s="39">
        <v>0.14030000000000001</v>
      </c>
      <c r="N106" s="39">
        <v>2.0510000000000002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13.5336</v>
      </c>
      <c r="C107" s="39">
        <v>7.0948000000000002</v>
      </c>
      <c r="D107" s="39">
        <v>15.141299999999999</v>
      </c>
      <c r="E107" s="39">
        <v>11.851900000000001</v>
      </c>
      <c r="F107" s="39">
        <v>18</v>
      </c>
      <c r="G107" s="39">
        <v>13.8179</v>
      </c>
      <c r="H107" s="39">
        <v>7.1044999999999998</v>
      </c>
      <c r="I107" s="39">
        <v>15.5497</v>
      </c>
      <c r="J107" s="39">
        <v>11.851900000000001</v>
      </c>
      <c r="K107" s="39">
        <v>18</v>
      </c>
      <c r="L107" s="39">
        <v>3.3111000000000002</v>
      </c>
      <c r="M107" s="39">
        <v>0.50019999999999998</v>
      </c>
      <c r="N107" s="39">
        <v>3.3422000000000001</v>
      </c>
      <c r="O107" s="39">
        <v>0</v>
      </c>
      <c r="P107" s="39">
        <v>0</v>
      </c>
    </row>
    <row r="108" spans="1:16" hidden="1" outlineLevel="1" collapsed="1">
      <c r="A108" s="9">
        <v>43497</v>
      </c>
      <c r="B108" s="39">
        <v>11.8787</v>
      </c>
      <c r="C108" s="39">
        <v>7.0119999999999996</v>
      </c>
      <c r="D108" s="39">
        <v>14.2226</v>
      </c>
      <c r="E108" s="39">
        <v>5</v>
      </c>
      <c r="F108" s="39">
        <v>0</v>
      </c>
      <c r="G108" s="39">
        <v>12.1073</v>
      </c>
      <c r="H108" s="39">
        <v>7.0119999999999996</v>
      </c>
      <c r="I108" s="39">
        <v>14.6548</v>
      </c>
      <c r="J108" s="39">
        <v>5</v>
      </c>
      <c r="K108" s="39">
        <v>0</v>
      </c>
      <c r="L108" s="39">
        <v>2.883</v>
      </c>
      <c r="M108" s="39">
        <v>0.99809999999999999</v>
      </c>
      <c r="N108" s="39">
        <v>2.883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10.793200000000001</v>
      </c>
      <c r="C109" s="39">
        <v>7.2718999999999996</v>
      </c>
      <c r="D109" s="39">
        <v>12.489699999999999</v>
      </c>
      <c r="E109" s="39">
        <v>7.4897999999999998</v>
      </c>
      <c r="F109" s="39">
        <v>0</v>
      </c>
      <c r="G109" s="39">
        <v>12.166499999999999</v>
      </c>
      <c r="H109" s="39">
        <v>7.2718999999999996</v>
      </c>
      <c r="I109" s="39">
        <v>15.078200000000001</v>
      </c>
      <c r="J109" s="39">
        <v>7.4897999999999998</v>
      </c>
      <c r="K109" s="39">
        <v>0</v>
      </c>
      <c r="L109" s="39">
        <v>0.83899999999999997</v>
      </c>
      <c r="M109" s="39">
        <v>1</v>
      </c>
      <c r="N109" s="39">
        <v>0.83899999999999997</v>
      </c>
      <c r="O109" s="39">
        <v>0</v>
      </c>
      <c r="P109" s="39">
        <v>0</v>
      </c>
    </row>
    <row r="110" spans="1:16" hidden="1" outlineLevel="1" collapsed="1">
      <c r="A110" s="9">
        <v>43556</v>
      </c>
      <c r="B110" s="39">
        <v>13.1166</v>
      </c>
      <c r="C110" s="39">
        <v>5.7394999999999996</v>
      </c>
      <c r="D110" s="39">
        <v>15.212</v>
      </c>
      <c r="E110" s="39">
        <v>7.1981000000000002</v>
      </c>
      <c r="F110" s="39">
        <v>5</v>
      </c>
      <c r="G110" s="39">
        <v>13.214600000000001</v>
      </c>
      <c r="H110" s="39">
        <v>5.7394999999999996</v>
      </c>
      <c r="I110" s="39">
        <v>15.368399999999999</v>
      </c>
      <c r="J110" s="39">
        <v>7.1981000000000002</v>
      </c>
      <c r="K110" s="39">
        <v>5</v>
      </c>
      <c r="L110" s="39">
        <v>2.472</v>
      </c>
      <c r="M110" s="39">
        <v>0</v>
      </c>
      <c r="N110" s="39">
        <v>2.472</v>
      </c>
      <c r="O110" s="39">
        <v>0</v>
      </c>
      <c r="P110" s="39">
        <v>0</v>
      </c>
    </row>
    <row r="111" spans="1:16" hidden="1" outlineLevel="1" collapsed="1">
      <c r="A111" s="9">
        <v>43586</v>
      </c>
      <c r="B111" s="39">
        <v>13.005699999999999</v>
      </c>
      <c r="C111" s="39">
        <v>6.3518999999999997</v>
      </c>
      <c r="D111" s="39">
        <v>14.8269</v>
      </c>
      <c r="E111" s="39">
        <v>8.1959999999999997</v>
      </c>
      <c r="F111" s="39">
        <v>0</v>
      </c>
      <c r="G111" s="39">
        <v>13.128399999999999</v>
      </c>
      <c r="H111" s="39">
        <v>6.3518999999999997</v>
      </c>
      <c r="I111" s="39">
        <v>15.0207</v>
      </c>
      <c r="J111" s="39">
        <v>8.1959999999999997</v>
      </c>
      <c r="K111" s="39">
        <v>0</v>
      </c>
      <c r="L111" s="39">
        <v>3.3542000000000001</v>
      </c>
      <c r="M111" s="39">
        <v>0.01</v>
      </c>
      <c r="N111" s="39">
        <v>3.3542000000000001</v>
      </c>
      <c r="O111" s="39">
        <v>0</v>
      </c>
      <c r="P111" s="39">
        <v>0</v>
      </c>
    </row>
    <row r="112" spans="1:16" hidden="1" outlineLevel="1" collapsed="1">
      <c r="A112" s="9">
        <v>43617</v>
      </c>
      <c r="B112" s="39">
        <v>13.1851</v>
      </c>
      <c r="C112" s="39">
        <v>6.6283000000000003</v>
      </c>
      <c r="D112" s="39">
        <v>15.2423</v>
      </c>
      <c r="E112" s="39">
        <v>8.7030999999999992</v>
      </c>
      <c r="F112" s="39">
        <v>0</v>
      </c>
      <c r="G112" s="39">
        <v>13.185700000000001</v>
      </c>
      <c r="H112" s="39">
        <v>6.6283000000000003</v>
      </c>
      <c r="I112" s="39">
        <v>15.243399999999999</v>
      </c>
      <c r="J112" s="39">
        <v>8.7030999999999992</v>
      </c>
      <c r="K112" s="39">
        <v>0</v>
      </c>
      <c r="L112" s="39">
        <v>3.55</v>
      </c>
      <c r="M112" s="39">
        <v>0.01</v>
      </c>
      <c r="N112" s="39">
        <v>3.55</v>
      </c>
      <c r="O112" s="39">
        <v>0</v>
      </c>
      <c r="P112" s="39">
        <v>0</v>
      </c>
    </row>
    <row r="113" spans="1:16" hidden="1" outlineLevel="1" collapsed="1">
      <c r="A113" s="9">
        <v>43647</v>
      </c>
      <c r="B113" s="39">
        <v>12.8513</v>
      </c>
      <c r="C113" s="39">
        <v>5.8833000000000002</v>
      </c>
      <c r="D113" s="39">
        <v>15.045299999999999</v>
      </c>
      <c r="E113" s="39">
        <v>6.3738000000000001</v>
      </c>
      <c r="F113" s="39">
        <v>0</v>
      </c>
      <c r="G113" s="39">
        <v>12.9824</v>
      </c>
      <c r="H113" s="39">
        <v>5.8833000000000002</v>
      </c>
      <c r="I113" s="39">
        <v>15.263999999999999</v>
      </c>
      <c r="J113" s="39">
        <v>6.3738000000000001</v>
      </c>
      <c r="K113" s="39">
        <v>0</v>
      </c>
      <c r="L113" s="39">
        <v>4.2450000000000001</v>
      </c>
      <c r="M113" s="39">
        <v>0</v>
      </c>
      <c r="N113" s="39">
        <v>4.2450000000000001</v>
      </c>
      <c r="O113" s="39">
        <v>0</v>
      </c>
      <c r="P113" s="39">
        <v>0</v>
      </c>
    </row>
    <row r="114" spans="1:16" hidden="1" outlineLevel="1" collapsed="1">
      <c r="A114" s="9">
        <v>43678</v>
      </c>
      <c r="B114" s="39">
        <v>12.039300000000001</v>
      </c>
      <c r="C114" s="39">
        <v>6.5338000000000003</v>
      </c>
      <c r="D114" s="39">
        <v>13.8637</v>
      </c>
      <c r="E114" s="39">
        <v>8.0973000000000006</v>
      </c>
      <c r="F114" s="39">
        <v>0</v>
      </c>
      <c r="G114" s="39">
        <v>12.4293</v>
      </c>
      <c r="H114" s="39">
        <v>6.5338000000000003</v>
      </c>
      <c r="I114" s="39">
        <v>14.518000000000001</v>
      </c>
      <c r="J114" s="39">
        <v>8.0973000000000006</v>
      </c>
      <c r="K114" s="39">
        <v>0</v>
      </c>
      <c r="L114" s="39">
        <v>2.3660999999999999</v>
      </c>
      <c r="M114" s="39">
        <v>0</v>
      </c>
      <c r="N114" s="39">
        <v>2.3660999999999999</v>
      </c>
      <c r="O114" s="39">
        <v>0</v>
      </c>
      <c r="P114" s="39">
        <v>0</v>
      </c>
    </row>
    <row r="115" spans="1:16" hidden="1" outlineLevel="1" collapsed="1">
      <c r="A115" s="9">
        <v>43709</v>
      </c>
      <c r="B115" s="39">
        <v>11.6281</v>
      </c>
      <c r="C115" s="39">
        <v>6.2369000000000003</v>
      </c>
      <c r="D115" s="39">
        <v>13.344799999999999</v>
      </c>
      <c r="E115" s="39">
        <v>8.0859000000000005</v>
      </c>
      <c r="F115" s="39">
        <v>0</v>
      </c>
      <c r="G115" s="39">
        <v>12.0543</v>
      </c>
      <c r="H115" s="39">
        <v>6.3837999999999999</v>
      </c>
      <c r="I115" s="39">
        <v>13.967000000000001</v>
      </c>
      <c r="J115" s="39">
        <v>8.0859000000000005</v>
      </c>
      <c r="K115" s="39">
        <v>0</v>
      </c>
      <c r="L115" s="39">
        <v>3.5234999999999999</v>
      </c>
      <c r="M115" s="39">
        <v>0.5</v>
      </c>
      <c r="N115" s="39">
        <v>3.8317000000000001</v>
      </c>
      <c r="O115" s="39">
        <v>0</v>
      </c>
      <c r="P115" s="39">
        <v>0</v>
      </c>
    </row>
    <row r="116" spans="1:16" hidden="1" outlineLevel="1" collapsed="1">
      <c r="A116" s="9">
        <v>43739</v>
      </c>
      <c r="B116" s="39">
        <v>12.269299999999999</v>
      </c>
      <c r="C116" s="39">
        <v>6.2823000000000002</v>
      </c>
      <c r="D116" s="39">
        <v>13.8477</v>
      </c>
      <c r="E116" s="39">
        <v>8.1539000000000001</v>
      </c>
      <c r="F116" s="39">
        <v>0</v>
      </c>
      <c r="G116" s="39">
        <v>12.54</v>
      </c>
      <c r="H116" s="39">
        <v>6.2823000000000002</v>
      </c>
      <c r="I116" s="39">
        <v>14.266</v>
      </c>
      <c r="J116" s="39">
        <v>8.1539000000000001</v>
      </c>
      <c r="K116" s="39">
        <v>0</v>
      </c>
      <c r="L116" s="39">
        <v>3.4327999999999999</v>
      </c>
      <c r="M116" s="39">
        <v>0</v>
      </c>
      <c r="N116" s="39">
        <v>3.4327999999999999</v>
      </c>
      <c r="O116" s="39">
        <v>0</v>
      </c>
      <c r="P116" s="39" t="s">
        <v>268</v>
      </c>
    </row>
    <row r="117" spans="1:16" hidden="1" outlineLevel="1" collapsed="1">
      <c r="A117" s="9">
        <v>43770</v>
      </c>
      <c r="B117" s="39">
        <v>11.357100000000001</v>
      </c>
      <c r="C117" s="39">
        <v>6.6532999999999998</v>
      </c>
      <c r="D117" s="39">
        <v>12.8232</v>
      </c>
      <c r="E117" s="39">
        <v>8.4608000000000008</v>
      </c>
      <c r="F117" s="39">
        <v>0</v>
      </c>
      <c r="G117" s="39">
        <v>11.398</v>
      </c>
      <c r="H117" s="39">
        <v>6.6532999999999998</v>
      </c>
      <c r="I117" s="39">
        <v>12.8903</v>
      </c>
      <c r="J117" s="39">
        <v>8.4608000000000008</v>
      </c>
      <c r="K117" s="39">
        <v>0</v>
      </c>
      <c r="L117" s="39">
        <v>3.7547999999999999</v>
      </c>
      <c r="M117" s="39">
        <v>0</v>
      </c>
      <c r="N117" s="39">
        <v>3.7547999999999999</v>
      </c>
      <c r="O117" s="39">
        <v>0</v>
      </c>
      <c r="P117" s="39">
        <v>0</v>
      </c>
    </row>
    <row r="118" spans="1:16" hidden="1" outlineLevel="1" collapsed="1">
      <c r="A118" s="9">
        <v>43800</v>
      </c>
      <c r="B118" s="39">
        <v>10.918799999999999</v>
      </c>
      <c r="C118" s="39">
        <v>6.4569000000000001</v>
      </c>
      <c r="D118" s="39">
        <v>12.2782</v>
      </c>
      <c r="E118" s="39">
        <v>6.6909999999999998</v>
      </c>
      <c r="F118" s="39">
        <v>0</v>
      </c>
      <c r="G118" s="39">
        <v>11.1142</v>
      </c>
      <c r="H118" s="39">
        <v>6.5384000000000002</v>
      </c>
      <c r="I118" s="39">
        <v>12.484999999999999</v>
      </c>
      <c r="J118" s="39">
        <v>6.9965000000000002</v>
      </c>
      <c r="K118" s="39">
        <v>0</v>
      </c>
      <c r="L118" s="39">
        <v>1.6202000000000001</v>
      </c>
      <c r="M118" s="39">
        <v>0.5</v>
      </c>
      <c r="N118" s="39">
        <v>2.0270000000000001</v>
      </c>
      <c r="O118" s="39">
        <v>0.5</v>
      </c>
      <c r="P118" s="39" t="s">
        <v>268</v>
      </c>
    </row>
    <row r="119" spans="1:16" hidden="1" outlineLevel="1" collapsed="1">
      <c r="A119" s="9">
        <v>43831</v>
      </c>
      <c r="B119" s="39">
        <v>9.7119</v>
      </c>
      <c r="C119" s="39">
        <v>6.6576000000000004</v>
      </c>
      <c r="D119" s="39">
        <v>10.6547</v>
      </c>
      <c r="E119" s="39">
        <v>7.6048999999999998</v>
      </c>
      <c r="F119" s="39">
        <v>5</v>
      </c>
      <c r="G119" s="39">
        <v>10.0367</v>
      </c>
      <c r="H119" s="39">
        <v>6.6576000000000004</v>
      </c>
      <c r="I119" s="39">
        <v>11.1578</v>
      </c>
      <c r="J119" s="39">
        <v>7.6048999999999998</v>
      </c>
      <c r="K119" s="39">
        <v>5</v>
      </c>
      <c r="L119" s="39">
        <v>3.0550000000000002</v>
      </c>
      <c r="M119" s="39">
        <v>0</v>
      </c>
      <c r="N119" s="39">
        <v>3.0550000000000002</v>
      </c>
      <c r="O119" s="39">
        <v>0</v>
      </c>
      <c r="P119" s="39">
        <v>0</v>
      </c>
    </row>
    <row r="120" spans="1:16" hidden="1" outlineLevel="1" collapsed="1">
      <c r="A120" s="9">
        <v>43862</v>
      </c>
      <c r="B120" s="39">
        <v>8.6094000000000008</v>
      </c>
      <c r="C120" s="39">
        <v>6.5762999999999998</v>
      </c>
      <c r="D120" s="39">
        <v>9.2988999999999997</v>
      </c>
      <c r="E120" s="39">
        <v>7.2732999999999999</v>
      </c>
      <c r="F120" s="39">
        <v>5</v>
      </c>
      <c r="G120" s="39">
        <v>8.7250999999999994</v>
      </c>
      <c r="H120" s="39">
        <v>6.6001000000000003</v>
      </c>
      <c r="I120" s="39">
        <v>9.4716000000000005</v>
      </c>
      <c r="J120" s="39">
        <v>7.2732999999999999</v>
      </c>
      <c r="K120" s="39">
        <v>5</v>
      </c>
      <c r="L120" s="39">
        <v>3.2801</v>
      </c>
      <c r="M120" s="39">
        <v>0.5</v>
      </c>
      <c r="N120" s="39">
        <v>3.3795999999999999</v>
      </c>
      <c r="O120" s="39">
        <v>0</v>
      </c>
      <c r="P120" s="39">
        <v>0</v>
      </c>
    </row>
    <row r="121" spans="1:16" hidden="1" outlineLevel="1" collapsed="1">
      <c r="A121" s="9">
        <v>43891</v>
      </c>
      <c r="B121" s="39">
        <v>8.6720000000000006</v>
      </c>
      <c r="C121" s="39">
        <v>6.5590999999999999</v>
      </c>
      <c r="D121" s="39">
        <v>9.5744000000000007</v>
      </c>
      <c r="E121" s="39">
        <v>6.0382999999999996</v>
      </c>
      <c r="F121" s="39">
        <v>0</v>
      </c>
      <c r="G121" s="39">
        <v>8.7741000000000007</v>
      </c>
      <c r="H121" s="39">
        <v>6.6346999999999996</v>
      </c>
      <c r="I121" s="39">
        <v>9.7032000000000007</v>
      </c>
      <c r="J121" s="39">
        <v>6.0382999999999996</v>
      </c>
      <c r="K121" s="39">
        <v>0</v>
      </c>
      <c r="L121" s="39">
        <v>1.6172</v>
      </c>
      <c r="M121" s="39">
        <v>0.5</v>
      </c>
      <c r="N121" s="39">
        <v>1.8605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7.9356</v>
      </c>
      <c r="C122" s="39">
        <v>5.8041999999999998</v>
      </c>
      <c r="D122" s="39">
        <v>8.7347999999999999</v>
      </c>
      <c r="E122" s="39">
        <v>6.7686000000000002</v>
      </c>
      <c r="F122" s="39">
        <v>0</v>
      </c>
      <c r="G122" s="39">
        <v>7.9949000000000003</v>
      </c>
      <c r="H122" s="39">
        <v>5.8041999999999998</v>
      </c>
      <c r="I122" s="39">
        <v>8.8337000000000003</v>
      </c>
      <c r="J122" s="39">
        <v>6.7686000000000002</v>
      </c>
      <c r="K122" s="39">
        <v>0</v>
      </c>
      <c r="L122" s="39">
        <v>2.6499000000000001</v>
      </c>
      <c r="M122" s="39">
        <v>0</v>
      </c>
      <c r="N122" s="39">
        <v>2.6499000000000001</v>
      </c>
      <c r="O122" s="39">
        <v>0</v>
      </c>
      <c r="P122" s="39" t="s">
        <v>268</v>
      </c>
    </row>
    <row r="123" spans="1:16" hidden="1" outlineLevel="1" collapsed="1">
      <c r="A123" s="9">
        <v>43952</v>
      </c>
      <c r="B123" s="39">
        <v>8.1922999999999995</v>
      </c>
      <c r="C123" s="39">
        <v>5.6540999999999997</v>
      </c>
      <c r="D123" s="39">
        <v>9.1681000000000008</v>
      </c>
      <c r="E123" s="39">
        <v>6.4023000000000003</v>
      </c>
      <c r="F123" s="39">
        <v>0</v>
      </c>
      <c r="G123" s="39">
        <v>8.2774999999999999</v>
      </c>
      <c r="H123" s="39">
        <v>5.6540999999999997</v>
      </c>
      <c r="I123" s="39">
        <v>9.3148</v>
      </c>
      <c r="J123" s="39">
        <v>6.4023000000000003</v>
      </c>
      <c r="K123" s="39">
        <v>0</v>
      </c>
      <c r="L123" s="39">
        <v>3.2421000000000002</v>
      </c>
      <c r="M123" s="39">
        <v>0</v>
      </c>
      <c r="N123" s="39">
        <v>3.2421000000000002</v>
      </c>
      <c r="O123" s="39">
        <v>0</v>
      </c>
      <c r="P123" s="39" t="s">
        <v>268</v>
      </c>
    </row>
    <row r="124" spans="1:16" hidden="1" outlineLevel="1" collapsed="1">
      <c r="A124" s="9">
        <v>43983</v>
      </c>
      <c r="B124" s="39">
        <v>6.8906000000000001</v>
      </c>
      <c r="C124" s="39">
        <v>5.3182</v>
      </c>
      <c r="D124" s="39">
        <v>7.4162999999999997</v>
      </c>
      <c r="E124" s="39">
        <v>6.4048999999999996</v>
      </c>
      <c r="F124" s="39">
        <v>0</v>
      </c>
      <c r="G124" s="39">
        <v>7.0308999999999999</v>
      </c>
      <c r="H124" s="39">
        <v>5.3182</v>
      </c>
      <c r="I124" s="39">
        <v>7.6543999999999999</v>
      </c>
      <c r="J124" s="39">
        <v>6.4048999999999996</v>
      </c>
      <c r="K124" s="39">
        <v>0</v>
      </c>
      <c r="L124" s="39">
        <v>3.4996</v>
      </c>
      <c r="M124" s="39">
        <v>0</v>
      </c>
      <c r="N124" s="39">
        <v>3.4996</v>
      </c>
      <c r="O124" s="39">
        <v>0</v>
      </c>
      <c r="P124" s="39">
        <v>0</v>
      </c>
    </row>
    <row r="125" spans="1:16" hidden="1" outlineLevel="1" collapsed="1">
      <c r="A125" s="9">
        <v>44013</v>
      </c>
      <c r="B125" s="39">
        <v>6.7899000000000003</v>
      </c>
      <c r="C125" s="39">
        <v>4.8941999999999997</v>
      </c>
      <c r="D125" s="39">
        <v>7.5354000000000001</v>
      </c>
      <c r="E125" s="39">
        <v>5.58</v>
      </c>
      <c r="F125" s="39">
        <v>0</v>
      </c>
      <c r="G125" s="39">
        <v>6.7965</v>
      </c>
      <c r="H125" s="39">
        <v>4.8941999999999997</v>
      </c>
      <c r="I125" s="39">
        <v>7.5465</v>
      </c>
      <c r="J125" s="39">
        <v>5.58</v>
      </c>
      <c r="K125" s="39">
        <v>0</v>
      </c>
      <c r="L125" s="39">
        <v>2.2890000000000001</v>
      </c>
      <c r="M125" s="39">
        <v>0</v>
      </c>
      <c r="N125" s="39">
        <v>2.2890000000000001</v>
      </c>
      <c r="O125" s="39">
        <v>0</v>
      </c>
      <c r="P125" s="39">
        <v>0</v>
      </c>
    </row>
    <row r="126" spans="1:16" hidden="1" outlineLevel="1" collapsed="1">
      <c r="A126" s="9">
        <v>44044</v>
      </c>
      <c r="B126" s="39">
        <v>5.4264999999999999</v>
      </c>
      <c r="C126" s="39">
        <v>3.8774999999999999</v>
      </c>
      <c r="D126" s="39">
        <v>6.0968</v>
      </c>
      <c r="E126" s="39">
        <v>5.3868</v>
      </c>
      <c r="F126" s="39">
        <v>4</v>
      </c>
      <c r="G126" s="39">
        <v>5.4401000000000002</v>
      </c>
      <c r="H126" s="39">
        <v>3.8774999999999999</v>
      </c>
      <c r="I126" s="39">
        <v>6.1261000000000001</v>
      </c>
      <c r="J126" s="39">
        <v>5.3868</v>
      </c>
      <c r="K126" s="39">
        <v>4</v>
      </c>
      <c r="L126" s="39">
        <v>3.4954000000000001</v>
      </c>
      <c r="M126" s="39">
        <v>0</v>
      </c>
      <c r="N126" s="39">
        <v>3.4954000000000001</v>
      </c>
      <c r="O126" s="39">
        <v>0</v>
      </c>
      <c r="P126" s="39">
        <v>0</v>
      </c>
    </row>
    <row r="127" spans="1:16" hidden="1" outlineLevel="1" collapsed="1">
      <c r="A127" s="9">
        <v>44075</v>
      </c>
      <c r="B127" s="39">
        <v>5.1984000000000004</v>
      </c>
      <c r="C127" s="39">
        <v>3.5162</v>
      </c>
      <c r="D127" s="39">
        <v>5.9709000000000003</v>
      </c>
      <c r="E127" s="39">
        <v>5.2675000000000001</v>
      </c>
      <c r="F127" s="39">
        <v>0</v>
      </c>
      <c r="G127" s="39">
        <v>5.2186000000000003</v>
      </c>
      <c r="H127" s="39">
        <v>3.5162</v>
      </c>
      <c r="I127" s="39">
        <v>6.0129000000000001</v>
      </c>
      <c r="J127" s="39">
        <v>5.2675000000000001</v>
      </c>
      <c r="K127" s="39">
        <v>0</v>
      </c>
      <c r="L127" s="39">
        <v>1.9990000000000001</v>
      </c>
      <c r="M127" s="39">
        <v>0</v>
      </c>
      <c r="N127" s="39">
        <v>1.9990000000000001</v>
      </c>
      <c r="O127" s="39">
        <v>0</v>
      </c>
      <c r="P127" s="39">
        <v>0</v>
      </c>
    </row>
    <row r="128" spans="1:16" hidden="1" outlineLevel="1" collapsed="1">
      <c r="A128" s="9">
        <v>44105</v>
      </c>
      <c r="B128" s="39">
        <v>4.6504000000000003</v>
      </c>
      <c r="C128" s="39">
        <v>2.6492</v>
      </c>
      <c r="D128" s="39">
        <v>5.8448000000000002</v>
      </c>
      <c r="E128" s="39">
        <v>4.1589</v>
      </c>
      <c r="F128" s="39">
        <v>0</v>
      </c>
      <c r="G128" s="39">
        <v>4.6504000000000003</v>
      </c>
      <c r="H128" s="39">
        <v>2.6492</v>
      </c>
      <c r="I128" s="39">
        <v>5.8448000000000002</v>
      </c>
      <c r="J128" s="39">
        <v>4.1589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</row>
    <row r="129" spans="1:16" hidden="1" outlineLevel="1" collapsed="1">
      <c r="A129" s="9">
        <v>44136</v>
      </c>
      <c r="B129" s="39">
        <v>4.2831999999999999</v>
      </c>
      <c r="C129" s="39">
        <v>2.5165000000000002</v>
      </c>
      <c r="D129" s="39">
        <v>4.9603999999999999</v>
      </c>
      <c r="E129" s="39">
        <v>4.2992999999999997</v>
      </c>
      <c r="F129" s="39">
        <v>14.1</v>
      </c>
      <c r="G129" s="39">
        <v>4.3899999999999997</v>
      </c>
      <c r="H129" s="39">
        <v>2.5165000000000002</v>
      </c>
      <c r="I129" s="39">
        <v>5.1898999999999997</v>
      </c>
      <c r="J129" s="39">
        <v>4.2992999999999997</v>
      </c>
      <c r="K129" s="39">
        <v>14.1</v>
      </c>
      <c r="L129" s="39">
        <v>1.2607999999999999</v>
      </c>
      <c r="M129" s="39">
        <v>0</v>
      </c>
      <c r="N129" s="39">
        <v>1.2607999999999999</v>
      </c>
      <c r="O129" s="39">
        <v>0</v>
      </c>
      <c r="P129" s="39">
        <v>0</v>
      </c>
    </row>
    <row r="130" spans="1:16" hidden="1" outlineLevel="1" collapsed="1">
      <c r="A130" s="9">
        <v>44166</v>
      </c>
      <c r="B130" s="39">
        <v>4.3773</v>
      </c>
      <c r="C130" s="39">
        <v>1.5556000000000001</v>
      </c>
      <c r="D130" s="39">
        <v>5.2382</v>
      </c>
      <c r="E130" s="39">
        <v>4.1271000000000004</v>
      </c>
      <c r="F130" s="39">
        <v>7.2637</v>
      </c>
      <c r="G130" s="39">
        <v>4.4852999999999996</v>
      </c>
      <c r="H130" s="39">
        <v>1.5556000000000001</v>
      </c>
      <c r="I130" s="39">
        <v>5.4458000000000002</v>
      </c>
      <c r="J130" s="39">
        <v>4.1733000000000002</v>
      </c>
      <c r="K130" s="39">
        <v>7.2637</v>
      </c>
      <c r="L130" s="39">
        <v>0.89480000000000004</v>
      </c>
      <c r="M130" s="39">
        <v>0</v>
      </c>
      <c r="N130" s="39">
        <v>0.98160000000000003</v>
      </c>
      <c r="O130" s="39">
        <v>0.1</v>
      </c>
      <c r="P130" s="39">
        <v>0</v>
      </c>
    </row>
    <row r="131" spans="1:16" hidden="1" outlineLevel="1" collapsed="1">
      <c r="A131" s="9">
        <v>44197</v>
      </c>
      <c r="B131" s="39">
        <v>4.7462</v>
      </c>
      <c r="C131" s="39">
        <v>1.2965</v>
      </c>
      <c r="D131" s="39">
        <v>5.8887</v>
      </c>
      <c r="E131" s="39">
        <v>4.0518999999999998</v>
      </c>
      <c r="F131" s="39">
        <v>0.1</v>
      </c>
      <c r="G131" s="39">
        <v>4.7496</v>
      </c>
      <c r="H131" s="39">
        <v>1.2965</v>
      </c>
      <c r="I131" s="39">
        <v>5.8958000000000004</v>
      </c>
      <c r="J131" s="39">
        <v>4.0518999999999998</v>
      </c>
      <c r="K131" s="39">
        <v>0.1</v>
      </c>
      <c r="L131" s="39">
        <v>0.5</v>
      </c>
      <c r="M131" s="39">
        <v>0</v>
      </c>
      <c r="N131" s="39">
        <v>0.5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4.3993000000000002</v>
      </c>
      <c r="C132" s="39">
        <v>1.1557999999999999</v>
      </c>
      <c r="D132" s="39">
        <v>5.032</v>
      </c>
      <c r="E132" s="39">
        <v>4.1105999999999998</v>
      </c>
      <c r="F132" s="39">
        <v>0</v>
      </c>
      <c r="G132" s="39">
        <v>4.4333</v>
      </c>
      <c r="H132" s="39">
        <v>1.1557999999999999</v>
      </c>
      <c r="I132" s="39">
        <v>5.0888999999999998</v>
      </c>
      <c r="J132" s="39">
        <v>4.1105999999999998</v>
      </c>
      <c r="K132" s="39">
        <v>0</v>
      </c>
      <c r="L132" s="39">
        <v>1.2739</v>
      </c>
      <c r="M132" s="39">
        <v>0</v>
      </c>
      <c r="N132" s="39">
        <v>1.2739</v>
      </c>
      <c r="O132" s="39">
        <v>0</v>
      </c>
      <c r="P132" s="39">
        <v>0</v>
      </c>
    </row>
    <row r="133" spans="1:16" hidden="1" outlineLevel="1" collapsed="1">
      <c r="A133" s="9">
        <v>44256</v>
      </c>
      <c r="B133" s="39">
        <v>4.5616000000000003</v>
      </c>
      <c r="C133" s="39">
        <v>1.4862</v>
      </c>
      <c r="D133" s="39">
        <v>5.1317000000000004</v>
      </c>
      <c r="E133" s="39">
        <v>3.5036999999999998</v>
      </c>
      <c r="F133" s="39">
        <v>0</v>
      </c>
      <c r="G133" s="39">
        <v>4.6961000000000004</v>
      </c>
      <c r="H133" s="39">
        <v>1.4862</v>
      </c>
      <c r="I133" s="39">
        <v>5.3384</v>
      </c>
      <c r="J133" s="39">
        <v>3.5036999999999998</v>
      </c>
      <c r="K133" s="39">
        <v>0</v>
      </c>
      <c r="L133" s="39">
        <v>1.2365999999999999</v>
      </c>
      <c r="M133" s="39">
        <v>0</v>
      </c>
      <c r="N133" s="39">
        <v>1.2365999999999999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4.2103999999999999</v>
      </c>
      <c r="C134" s="39">
        <v>1.5571999999999999</v>
      </c>
      <c r="D134" s="39">
        <v>4.8983999999999996</v>
      </c>
      <c r="E134" s="39">
        <v>3.3035000000000001</v>
      </c>
      <c r="F134" s="39">
        <v>0</v>
      </c>
      <c r="G134" s="39">
        <v>4.2305999999999999</v>
      </c>
      <c r="H134" s="39">
        <v>1.5571999999999999</v>
      </c>
      <c r="I134" s="39">
        <v>4.9337</v>
      </c>
      <c r="J134" s="39">
        <v>3.3035000000000001</v>
      </c>
      <c r="K134" s="39">
        <v>0</v>
      </c>
      <c r="L134" s="39">
        <v>0.98980000000000001</v>
      </c>
      <c r="M134" s="39">
        <v>0</v>
      </c>
      <c r="N134" s="39">
        <v>0.98980000000000001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3.8919999999999999</v>
      </c>
      <c r="C135" s="39">
        <v>0.67710000000000004</v>
      </c>
      <c r="D135" s="39">
        <v>4.2881999999999998</v>
      </c>
      <c r="E135" s="39">
        <v>4.3417000000000003</v>
      </c>
      <c r="F135" s="39">
        <v>0</v>
      </c>
      <c r="G135" s="39">
        <v>3.9226000000000001</v>
      </c>
      <c r="H135" s="39">
        <v>0.67710000000000004</v>
      </c>
      <c r="I135" s="39">
        <v>4.3377999999999997</v>
      </c>
      <c r="J135" s="39">
        <v>4.3417000000000003</v>
      </c>
      <c r="K135" s="39">
        <v>0</v>
      </c>
      <c r="L135" s="39">
        <v>1</v>
      </c>
      <c r="M135" s="39">
        <v>0</v>
      </c>
      <c r="N135" s="39">
        <v>1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4.1016000000000004</v>
      </c>
      <c r="C136" s="39">
        <v>1.0264</v>
      </c>
      <c r="D136" s="39">
        <v>4.5826000000000002</v>
      </c>
      <c r="E136" s="39">
        <v>3.5230999999999999</v>
      </c>
      <c r="F136" s="39">
        <v>0</v>
      </c>
      <c r="G136" s="39">
        <v>4.1119000000000003</v>
      </c>
      <c r="H136" s="39">
        <v>1.0264</v>
      </c>
      <c r="I136" s="39">
        <v>4.5979000000000001</v>
      </c>
      <c r="J136" s="39">
        <v>3.5230999999999999</v>
      </c>
      <c r="K136" s="39">
        <v>0</v>
      </c>
      <c r="L136" s="39">
        <v>0.28710000000000002</v>
      </c>
      <c r="M136" s="39">
        <v>0</v>
      </c>
      <c r="N136" s="39">
        <v>0.28710000000000002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4.1096000000000004</v>
      </c>
      <c r="C137" s="39">
        <v>1.6114999999999999</v>
      </c>
      <c r="D137" s="39">
        <v>4.5049000000000001</v>
      </c>
      <c r="E137" s="39">
        <v>4.1086</v>
      </c>
      <c r="F137" s="39">
        <v>0</v>
      </c>
      <c r="G137" s="39">
        <v>4.2275</v>
      </c>
      <c r="H137" s="39">
        <v>1.6114999999999999</v>
      </c>
      <c r="I137" s="39">
        <v>4.6965000000000003</v>
      </c>
      <c r="J137" s="39">
        <v>4.1086</v>
      </c>
      <c r="K137" s="39">
        <v>0</v>
      </c>
      <c r="L137" s="39">
        <v>1.0197000000000001</v>
      </c>
      <c r="M137" s="39">
        <v>0</v>
      </c>
      <c r="N137" s="39">
        <v>1.0197000000000001</v>
      </c>
      <c r="O137" s="39">
        <v>0</v>
      </c>
      <c r="P137" s="39" t="s">
        <v>268</v>
      </c>
    </row>
    <row r="138" spans="1:16" hidden="1" outlineLevel="1" collapsed="1">
      <c r="A138" s="9">
        <v>44409</v>
      </c>
      <c r="B138" s="39">
        <v>4.4843999999999999</v>
      </c>
      <c r="C138" s="39">
        <v>1.5680000000000001</v>
      </c>
      <c r="D138" s="39">
        <v>5.2599</v>
      </c>
      <c r="E138" s="39">
        <v>2.7987000000000002</v>
      </c>
      <c r="F138" s="39">
        <v>0</v>
      </c>
      <c r="G138" s="39">
        <v>4.4843999999999999</v>
      </c>
      <c r="H138" s="39">
        <v>1.5680000000000001</v>
      </c>
      <c r="I138" s="39">
        <v>5.26</v>
      </c>
      <c r="J138" s="39">
        <v>2.7987000000000002</v>
      </c>
      <c r="K138" s="39">
        <v>0</v>
      </c>
      <c r="L138" s="39">
        <v>1</v>
      </c>
      <c r="M138" s="39">
        <v>0</v>
      </c>
      <c r="N138" s="39">
        <v>1</v>
      </c>
      <c r="O138" s="39">
        <v>0</v>
      </c>
      <c r="P138" s="39" t="s">
        <v>268</v>
      </c>
    </row>
    <row r="139" spans="1:16" hidden="1" outlineLevel="1" collapsed="1">
      <c r="A139" s="9">
        <v>44440</v>
      </c>
      <c r="B139" s="39">
        <v>4.5964999999999998</v>
      </c>
      <c r="C139" s="39">
        <v>1.6127</v>
      </c>
      <c r="D139" s="39">
        <v>5.0967000000000002</v>
      </c>
      <c r="E139" s="39">
        <v>3.1025999999999998</v>
      </c>
      <c r="F139" s="39">
        <v>8</v>
      </c>
      <c r="G139" s="39">
        <v>4.5964999999999998</v>
      </c>
      <c r="H139" s="39">
        <v>1.6127</v>
      </c>
      <c r="I139" s="39">
        <v>5.0968</v>
      </c>
      <c r="J139" s="39">
        <v>3.1025999999999998</v>
      </c>
      <c r="K139" s="39">
        <v>8</v>
      </c>
      <c r="L139" s="39">
        <v>0.8478</v>
      </c>
      <c r="M139" s="39">
        <v>0</v>
      </c>
      <c r="N139" s="39">
        <v>0.8478</v>
      </c>
      <c r="O139" s="39">
        <v>0</v>
      </c>
      <c r="P139" s="39" t="s">
        <v>268</v>
      </c>
    </row>
    <row r="140" spans="1:16" hidden="1" outlineLevel="1" collapsed="1">
      <c r="A140" s="9">
        <v>44470</v>
      </c>
      <c r="B140" s="39">
        <v>4.2603</v>
      </c>
      <c r="C140" s="39">
        <v>2.2930000000000001</v>
      </c>
      <c r="D140" s="39">
        <v>4.8164999999999996</v>
      </c>
      <c r="E140" s="39">
        <v>3.1884000000000001</v>
      </c>
      <c r="F140" s="39">
        <v>1.5</v>
      </c>
      <c r="G140" s="39">
        <v>4.6136999999999997</v>
      </c>
      <c r="H140" s="39">
        <v>2.2930000000000001</v>
      </c>
      <c r="I140" s="39">
        <v>5.3838999999999997</v>
      </c>
      <c r="J140" s="39">
        <v>3.1884000000000001</v>
      </c>
      <c r="K140" s="39">
        <v>0</v>
      </c>
      <c r="L140" s="39">
        <v>0.31180000000000002</v>
      </c>
      <c r="M140" s="39">
        <v>0</v>
      </c>
      <c r="N140" s="39">
        <v>0.31140000000000001</v>
      </c>
      <c r="O140" s="39">
        <v>0</v>
      </c>
      <c r="P140" s="39">
        <v>1.5</v>
      </c>
    </row>
    <row r="141" spans="1:16" hidden="1" outlineLevel="1" collapsed="1">
      <c r="A141" s="9">
        <v>44501</v>
      </c>
      <c r="B141" s="39">
        <v>4.5930999999999997</v>
      </c>
      <c r="C141" s="39">
        <v>1.5911</v>
      </c>
      <c r="D141" s="39">
        <v>5.3760000000000003</v>
      </c>
      <c r="E141" s="39">
        <v>2.802</v>
      </c>
      <c r="F141" s="39">
        <v>0</v>
      </c>
      <c r="G141" s="39">
        <v>4.7083000000000004</v>
      </c>
      <c r="H141" s="39">
        <v>1.5911</v>
      </c>
      <c r="I141" s="39">
        <v>5.5636000000000001</v>
      </c>
      <c r="J141" s="39">
        <v>2.802</v>
      </c>
      <c r="K141" s="39">
        <v>0</v>
      </c>
      <c r="L141" s="39">
        <v>0.72309999999999997</v>
      </c>
      <c r="M141" s="39">
        <v>0</v>
      </c>
      <c r="N141" s="39">
        <v>0.72309999999999997</v>
      </c>
      <c r="O141" s="39">
        <v>0</v>
      </c>
      <c r="P141" s="39" t="s">
        <v>268</v>
      </c>
    </row>
    <row r="142" spans="1:16" hidden="1" outlineLevel="1" collapsed="1">
      <c r="A142" s="9">
        <v>44531</v>
      </c>
      <c r="B142" s="39">
        <v>5.0696000000000003</v>
      </c>
      <c r="C142" s="39">
        <v>1.6431</v>
      </c>
      <c r="D142" s="39">
        <v>5.8822000000000001</v>
      </c>
      <c r="E142" s="39">
        <v>3.4321000000000002</v>
      </c>
      <c r="F142" s="39">
        <v>6.5</v>
      </c>
      <c r="G142" s="39">
        <v>5.0696000000000003</v>
      </c>
      <c r="H142" s="39">
        <v>1.6431</v>
      </c>
      <c r="I142" s="39">
        <v>5.8822999999999999</v>
      </c>
      <c r="J142" s="39">
        <v>3.4321000000000002</v>
      </c>
      <c r="K142" s="39">
        <v>6.5</v>
      </c>
      <c r="L142" s="39">
        <v>1</v>
      </c>
      <c r="M142" s="39">
        <v>0</v>
      </c>
      <c r="N142" s="39">
        <v>1</v>
      </c>
      <c r="O142" s="39">
        <v>0</v>
      </c>
      <c r="P142" s="39">
        <v>0</v>
      </c>
    </row>
    <row r="143" spans="1:16" hidden="1" outlineLevel="1" collapsed="1">
      <c r="A143" s="9">
        <v>44562</v>
      </c>
      <c r="B143" s="39">
        <v>5.1277999999999997</v>
      </c>
      <c r="C143" s="39">
        <v>1.9436</v>
      </c>
      <c r="D143" s="39">
        <v>5.6993</v>
      </c>
      <c r="E143" s="39">
        <v>4.1562999999999999</v>
      </c>
      <c r="F143" s="39">
        <v>0</v>
      </c>
      <c r="G143" s="39">
        <v>5.2786</v>
      </c>
      <c r="H143" s="39">
        <v>1.9436</v>
      </c>
      <c r="I143" s="39">
        <v>5.9347000000000003</v>
      </c>
      <c r="J143" s="39">
        <v>4.1562999999999999</v>
      </c>
      <c r="K143" s="39">
        <v>0</v>
      </c>
      <c r="L143" s="39">
        <v>0.31769999999999998</v>
      </c>
      <c r="M143" s="39">
        <v>0</v>
      </c>
      <c r="N143" s="39">
        <v>0.31769999999999998</v>
      </c>
      <c r="O143" s="39">
        <v>0</v>
      </c>
      <c r="P143" s="39">
        <v>0</v>
      </c>
    </row>
    <row r="144" spans="1:16" hidden="1" outlineLevel="1" collapsed="1">
      <c r="A144" s="9">
        <v>44593</v>
      </c>
      <c r="B144" s="39">
        <v>5.3895999999999997</v>
      </c>
      <c r="C144" s="39">
        <v>2.8134999999999999</v>
      </c>
      <c r="D144" s="39">
        <v>5.7991000000000001</v>
      </c>
      <c r="E144" s="39">
        <v>7.4935</v>
      </c>
      <c r="F144" s="39">
        <v>0</v>
      </c>
      <c r="G144" s="39">
        <v>5.4066999999999998</v>
      </c>
      <c r="H144" s="39">
        <v>2.8134999999999999</v>
      </c>
      <c r="I144" s="39">
        <v>5.8308</v>
      </c>
      <c r="J144" s="39">
        <v>7.4935</v>
      </c>
      <c r="K144" s="39">
        <v>0</v>
      </c>
      <c r="L144" s="39">
        <v>1.25</v>
      </c>
      <c r="M144" s="39">
        <v>0</v>
      </c>
      <c r="N144" s="39">
        <v>1.25</v>
      </c>
      <c r="O144" s="39">
        <v>0</v>
      </c>
      <c r="P144" s="39" t="s">
        <v>268</v>
      </c>
    </row>
    <row r="145" spans="1:16" hidden="1" outlineLevel="1" collapsed="1">
      <c r="A145" s="9">
        <v>44621</v>
      </c>
      <c r="B145" s="39">
        <v>6.0133999999999999</v>
      </c>
      <c r="C145" s="39">
        <v>3.5550999999999999</v>
      </c>
      <c r="D145" s="39">
        <v>6.4432999999999998</v>
      </c>
      <c r="E145" s="39">
        <v>6.6519000000000004</v>
      </c>
      <c r="F145" s="39">
        <v>0</v>
      </c>
      <c r="G145" s="39">
        <v>6.0133999999999999</v>
      </c>
      <c r="H145" s="39">
        <v>3.5550999999999999</v>
      </c>
      <c r="I145" s="39">
        <v>6.4432999999999998</v>
      </c>
      <c r="J145" s="39">
        <v>6.6519000000000004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 t="s">
        <v>268</v>
      </c>
    </row>
    <row r="146" spans="1:16" hidden="1" outlineLevel="1" collapsed="1">
      <c r="A146" s="9">
        <v>44652</v>
      </c>
      <c r="B146" s="39">
        <v>5.6268000000000002</v>
      </c>
      <c r="C146" s="39">
        <v>2.8007</v>
      </c>
      <c r="D146" s="39">
        <v>6.2583000000000002</v>
      </c>
      <c r="E146" s="39">
        <v>8.5406999999999993</v>
      </c>
      <c r="F146" s="39">
        <v>0</v>
      </c>
      <c r="G146" s="39">
        <v>5.6867999999999999</v>
      </c>
      <c r="H146" s="39">
        <v>2.8007</v>
      </c>
      <c r="I146" s="39">
        <v>6.3457999999999997</v>
      </c>
      <c r="J146" s="39">
        <v>8.5406999999999993</v>
      </c>
      <c r="K146" s="39">
        <v>0</v>
      </c>
      <c r="L146" s="39">
        <v>0.82379999999999998</v>
      </c>
      <c r="M146" s="39">
        <v>0</v>
      </c>
      <c r="N146" s="39">
        <v>0.82379999999999998</v>
      </c>
      <c r="O146" s="39">
        <v>0</v>
      </c>
      <c r="P146" s="39" t="s">
        <v>268</v>
      </c>
    </row>
    <row r="147" spans="1:16" hidden="1" outlineLevel="1" collapsed="1">
      <c r="A147" s="9">
        <v>44682</v>
      </c>
      <c r="B147" s="39">
        <v>5.8800999999999997</v>
      </c>
      <c r="C147" s="39">
        <v>3.8386</v>
      </c>
      <c r="D147" s="39">
        <v>6.1654999999999998</v>
      </c>
      <c r="E147" s="39">
        <v>8.5991</v>
      </c>
      <c r="F147" s="39">
        <v>0</v>
      </c>
      <c r="G147" s="39">
        <v>5.9005999999999998</v>
      </c>
      <c r="H147" s="39">
        <v>3.8386</v>
      </c>
      <c r="I147" s="39">
        <v>6.1905999999999999</v>
      </c>
      <c r="J147" s="39">
        <v>8.5991</v>
      </c>
      <c r="K147" s="39">
        <v>0</v>
      </c>
      <c r="L147" s="39">
        <v>0.01</v>
      </c>
      <c r="M147" s="39">
        <v>0</v>
      </c>
      <c r="N147" s="39">
        <v>0.01</v>
      </c>
      <c r="O147" s="39">
        <v>0</v>
      </c>
      <c r="P147" s="39" t="s">
        <v>268</v>
      </c>
    </row>
    <row r="148" spans="1:16" hidden="1" outlineLevel="1" collapsed="1">
      <c r="A148" s="9">
        <v>44713</v>
      </c>
      <c r="B148" s="39">
        <v>8.1366999999999994</v>
      </c>
      <c r="C148" s="39">
        <v>3.2303000000000002</v>
      </c>
      <c r="D148" s="39">
        <v>8.8064</v>
      </c>
      <c r="E148" s="39">
        <v>8.5993999999999993</v>
      </c>
      <c r="F148" s="39">
        <v>11.5</v>
      </c>
      <c r="G148" s="39">
        <v>8.2097999999999995</v>
      </c>
      <c r="H148" s="39">
        <v>3.2303000000000002</v>
      </c>
      <c r="I148" s="39">
        <v>8.9010999999999996</v>
      </c>
      <c r="J148" s="39">
        <v>8.5993999999999993</v>
      </c>
      <c r="K148" s="39">
        <v>11.5</v>
      </c>
      <c r="L148" s="39">
        <v>1.0743</v>
      </c>
      <c r="M148" s="39">
        <v>0</v>
      </c>
      <c r="N148" s="39">
        <v>1.0743</v>
      </c>
      <c r="O148" s="39">
        <v>0</v>
      </c>
      <c r="P148" s="39">
        <v>0</v>
      </c>
    </row>
    <row r="149" spans="1:16" hidden="1" outlineLevel="1" collapsed="1">
      <c r="A149" s="9">
        <v>44743</v>
      </c>
      <c r="B149" s="39">
        <v>8.5045999999999999</v>
      </c>
      <c r="C149" s="39">
        <v>3.7126999999999999</v>
      </c>
      <c r="D149" s="39">
        <v>9.1212</v>
      </c>
      <c r="E149" s="39">
        <v>1</v>
      </c>
      <c r="F149" s="39">
        <v>14</v>
      </c>
      <c r="G149" s="39">
        <v>8.5447000000000006</v>
      </c>
      <c r="H149" s="39">
        <v>3.7126999999999999</v>
      </c>
      <c r="I149" s="39">
        <v>9.1701999999999995</v>
      </c>
      <c r="J149" s="39">
        <v>1</v>
      </c>
      <c r="K149" s="39">
        <v>14</v>
      </c>
      <c r="L149" s="39">
        <v>0.71279999999999999</v>
      </c>
      <c r="M149" s="39">
        <v>0</v>
      </c>
      <c r="N149" s="39">
        <v>0.71279999999999999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8.2736000000000001</v>
      </c>
      <c r="C150" s="39">
        <v>3.226</v>
      </c>
      <c r="D150" s="39">
        <v>9.4835999999999991</v>
      </c>
      <c r="E150" s="39">
        <v>0</v>
      </c>
      <c r="F150" s="39">
        <v>16.125</v>
      </c>
      <c r="G150" s="39">
        <v>8.4344000000000001</v>
      </c>
      <c r="H150" s="39">
        <v>3.226</v>
      </c>
      <c r="I150" s="39">
        <v>9.7202000000000002</v>
      </c>
      <c r="J150" s="39">
        <v>0</v>
      </c>
      <c r="K150" s="39">
        <v>16.125</v>
      </c>
      <c r="L150" s="39">
        <v>1.5308999999999999</v>
      </c>
      <c r="M150" s="39">
        <v>0</v>
      </c>
      <c r="N150" s="39">
        <v>1.5308999999999999</v>
      </c>
      <c r="O150" s="39">
        <v>0</v>
      </c>
      <c r="P150" s="39">
        <v>0</v>
      </c>
    </row>
    <row r="151" spans="1:16" hidden="1" outlineLevel="1" collapsed="1">
      <c r="A151" s="9">
        <v>44805</v>
      </c>
      <c r="B151" s="39">
        <v>9.3505000000000003</v>
      </c>
      <c r="C151" s="39">
        <v>3.5893999999999999</v>
      </c>
      <c r="D151" s="39">
        <v>10.147500000000001</v>
      </c>
      <c r="E151" s="39">
        <v>0</v>
      </c>
      <c r="F151" s="39">
        <v>0</v>
      </c>
      <c r="G151" s="39">
        <v>9.4257000000000009</v>
      </c>
      <c r="H151" s="39">
        <v>3.5893999999999999</v>
      </c>
      <c r="I151" s="39">
        <v>10.242800000000001</v>
      </c>
      <c r="J151" s="39">
        <v>0</v>
      </c>
      <c r="K151" s="39">
        <v>0</v>
      </c>
      <c r="L151" s="39">
        <v>2.2629999999999999</v>
      </c>
      <c r="M151" s="39">
        <v>0</v>
      </c>
      <c r="N151" s="39">
        <v>2.2629999999999999</v>
      </c>
      <c r="O151" s="39">
        <v>0</v>
      </c>
      <c r="P151" s="39" t="s">
        <v>268</v>
      </c>
    </row>
    <row r="152" spans="1:16" hidden="1" outlineLevel="1" collapsed="1">
      <c r="A152" s="9">
        <v>44835</v>
      </c>
      <c r="B152" s="39">
        <v>8.5519999999999996</v>
      </c>
      <c r="C152" s="39">
        <v>3.3287</v>
      </c>
      <c r="D152" s="39">
        <v>10.016400000000001</v>
      </c>
      <c r="E152" s="39">
        <v>5.6</v>
      </c>
      <c r="F152" s="39">
        <v>0</v>
      </c>
      <c r="G152" s="39">
        <v>8.6268999999999991</v>
      </c>
      <c r="H152" s="39">
        <v>3.3287</v>
      </c>
      <c r="I152" s="39">
        <v>10.1349</v>
      </c>
      <c r="J152" s="39">
        <v>5.6</v>
      </c>
      <c r="K152" s="39">
        <v>0</v>
      </c>
      <c r="L152" s="39">
        <v>2.2206000000000001</v>
      </c>
      <c r="M152" s="39">
        <v>0</v>
      </c>
      <c r="N152" s="39">
        <v>2.2206000000000001</v>
      </c>
      <c r="O152" s="39">
        <v>0</v>
      </c>
      <c r="P152" s="39">
        <v>0</v>
      </c>
    </row>
    <row r="153" spans="1:16" hidden="1" outlineLevel="1" collapsed="1">
      <c r="A153" s="9">
        <v>44866</v>
      </c>
      <c r="B153" s="39">
        <v>9.4151000000000007</v>
      </c>
      <c r="C153" s="39">
        <v>2.4565999999999999</v>
      </c>
      <c r="D153" s="39">
        <v>10.332000000000001</v>
      </c>
      <c r="E153" s="39">
        <v>5.25</v>
      </c>
      <c r="F153" s="39">
        <v>0</v>
      </c>
      <c r="G153" s="39">
        <v>9.5188000000000006</v>
      </c>
      <c r="H153" s="39">
        <v>2.4565999999999999</v>
      </c>
      <c r="I153" s="39">
        <v>10.4642</v>
      </c>
      <c r="J153" s="39">
        <v>5.25</v>
      </c>
      <c r="K153" s="39">
        <v>0</v>
      </c>
      <c r="L153" s="39">
        <v>2.0472999999999999</v>
      </c>
      <c r="M153" s="39">
        <v>0</v>
      </c>
      <c r="N153" s="39">
        <v>2.0472999999999999</v>
      </c>
      <c r="O153" s="39">
        <v>0</v>
      </c>
      <c r="P153" s="39">
        <v>0</v>
      </c>
    </row>
    <row r="154" spans="1:16" hidden="1" outlineLevel="1" collapsed="1">
      <c r="A154" s="9">
        <v>44896</v>
      </c>
      <c r="B154" s="39">
        <v>9.0699000000000005</v>
      </c>
      <c r="C154" s="39">
        <v>2.0143</v>
      </c>
      <c r="D154" s="39">
        <v>10.7323</v>
      </c>
      <c r="E154" s="39">
        <v>0</v>
      </c>
      <c r="F154" s="39">
        <v>0</v>
      </c>
      <c r="G154" s="39">
        <v>9.1095000000000006</v>
      </c>
      <c r="H154" s="39">
        <v>2.0143</v>
      </c>
      <c r="I154" s="39">
        <v>10.7913</v>
      </c>
      <c r="J154" s="39">
        <v>0</v>
      </c>
      <c r="K154" s="39">
        <v>0</v>
      </c>
      <c r="L154" s="39">
        <v>1.0083</v>
      </c>
      <c r="M154" s="39">
        <v>0</v>
      </c>
      <c r="N154" s="39">
        <v>1.0083</v>
      </c>
      <c r="O154" s="39">
        <v>0</v>
      </c>
      <c r="P154" s="39" t="s">
        <v>268</v>
      </c>
    </row>
    <row r="155" spans="1:16" hidden="1" outlineLevel="1" collapsed="1">
      <c r="A155" s="9">
        <v>44927</v>
      </c>
      <c r="B155" s="39">
        <v>10.3558</v>
      </c>
      <c r="C155" s="39">
        <v>3.0649000000000002</v>
      </c>
      <c r="D155" s="39">
        <v>11.7966</v>
      </c>
      <c r="E155" s="39">
        <v>0</v>
      </c>
      <c r="F155" s="39">
        <v>0</v>
      </c>
      <c r="G155" s="39">
        <v>10.446300000000001</v>
      </c>
      <c r="H155" s="39">
        <v>3.0649000000000002</v>
      </c>
      <c r="I155" s="39">
        <v>11.9216</v>
      </c>
      <c r="J155" s="39">
        <v>0</v>
      </c>
      <c r="K155" s="39">
        <v>0</v>
      </c>
      <c r="L155" s="39">
        <v>0.82730000000000004</v>
      </c>
      <c r="M155" s="39">
        <v>0</v>
      </c>
      <c r="N155" s="39">
        <v>0.82730000000000004</v>
      </c>
      <c r="O155" s="39">
        <v>0</v>
      </c>
      <c r="P155" s="39">
        <v>0</v>
      </c>
    </row>
    <row r="156" spans="1:16" hidden="1" outlineLevel="1" collapsed="1">
      <c r="A156" s="9">
        <v>44958</v>
      </c>
      <c r="B156" s="39">
        <v>10.684200000000001</v>
      </c>
      <c r="C156" s="39">
        <v>3.8163</v>
      </c>
      <c r="D156" s="39">
        <v>12.265000000000001</v>
      </c>
      <c r="E156" s="39">
        <v>0</v>
      </c>
      <c r="F156" s="39">
        <v>0</v>
      </c>
      <c r="G156" s="39">
        <v>11.076499999999999</v>
      </c>
      <c r="H156" s="39">
        <v>3.8163</v>
      </c>
      <c r="I156" s="39">
        <v>12.8347</v>
      </c>
      <c r="J156" s="39">
        <v>0</v>
      </c>
      <c r="K156" s="39">
        <v>0</v>
      </c>
      <c r="L156" s="39">
        <v>1.3223</v>
      </c>
      <c r="M156" s="39">
        <v>0</v>
      </c>
      <c r="N156" s="39">
        <v>1.3223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12.732799999999999</v>
      </c>
      <c r="C157" s="39">
        <v>2.9453999999999998</v>
      </c>
      <c r="D157" s="39">
        <v>13.650700000000001</v>
      </c>
      <c r="E157" s="39">
        <v>5.5</v>
      </c>
      <c r="F157" s="39">
        <v>0</v>
      </c>
      <c r="G157" s="39">
        <v>12.8919</v>
      </c>
      <c r="H157" s="39">
        <v>2.9453999999999998</v>
      </c>
      <c r="I157" s="39">
        <v>13.838100000000001</v>
      </c>
      <c r="J157" s="39">
        <v>5.5</v>
      </c>
      <c r="K157" s="39">
        <v>0</v>
      </c>
      <c r="L157" s="39">
        <v>0.50990000000000002</v>
      </c>
      <c r="M157" s="39">
        <v>0</v>
      </c>
      <c r="N157" s="39">
        <v>0.50990000000000002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12.436500000000001</v>
      </c>
      <c r="C158" s="39">
        <v>2.8561000000000001</v>
      </c>
      <c r="D158" s="39">
        <v>13.1028</v>
      </c>
      <c r="E158" s="39">
        <v>0</v>
      </c>
      <c r="F158" s="39">
        <v>0</v>
      </c>
      <c r="G158" s="39">
        <v>12.489100000000001</v>
      </c>
      <c r="H158" s="39">
        <v>2.8561000000000001</v>
      </c>
      <c r="I158" s="39">
        <v>13.1623</v>
      </c>
      <c r="J158" s="39">
        <v>0</v>
      </c>
      <c r="K158" s="39">
        <v>0</v>
      </c>
      <c r="L158" s="39">
        <v>0.65910000000000002</v>
      </c>
      <c r="M158" s="39">
        <v>0</v>
      </c>
      <c r="N158" s="39">
        <v>0.65910000000000002</v>
      </c>
      <c r="O158" s="39">
        <v>0</v>
      </c>
      <c r="P158" s="39">
        <v>0</v>
      </c>
    </row>
    <row r="159" spans="1:16" hidden="1" outlineLevel="1" collapsed="1">
      <c r="A159" s="9">
        <v>45047</v>
      </c>
      <c r="B159" s="39">
        <v>12.066700000000001</v>
      </c>
      <c r="C159" s="39">
        <v>2.6027</v>
      </c>
      <c r="D159" s="39">
        <v>12.592499999999999</v>
      </c>
      <c r="E159" s="39">
        <v>0</v>
      </c>
      <c r="F159" s="39">
        <v>0</v>
      </c>
      <c r="G159" s="39">
        <v>12.607100000000001</v>
      </c>
      <c r="H159" s="39">
        <v>2.6027</v>
      </c>
      <c r="I159" s="39">
        <v>13.1912</v>
      </c>
      <c r="J159" s="39">
        <v>0</v>
      </c>
      <c r="K159" s="39">
        <v>0</v>
      </c>
      <c r="L159" s="39">
        <v>0.83179999999999998</v>
      </c>
      <c r="M159" s="39">
        <v>0</v>
      </c>
      <c r="N159" s="39">
        <v>0.83179999999999998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13.3354</v>
      </c>
      <c r="C160" s="39">
        <v>2.3906999999999998</v>
      </c>
      <c r="D160" s="39">
        <v>13.7264</v>
      </c>
      <c r="E160" s="39">
        <v>16.404</v>
      </c>
      <c r="F160" s="39">
        <v>0</v>
      </c>
      <c r="G160" s="39">
        <v>13.7841</v>
      </c>
      <c r="H160" s="39">
        <v>2.3906999999999998</v>
      </c>
      <c r="I160" s="39">
        <v>14.207100000000001</v>
      </c>
      <c r="J160" s="39">
        <v>16.404</v>
      </c>
      <c r="K160" s="39">
        <v>0</v>
      </c>
      <c r="L160" s="39">
        <v>0.70630000000000004</v>
      </c>
      <c r="M160" s="39">
        <v>0</v>
      </c>
      <c r="N160" s="39">
        <v>0.70630000000000004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11.9482</v>
      </c>
      <c r="C161" s="39">
        <v>1.8106</v>
      </c>
      <c r="D161" s="39">
        <v>12.3834</v>
      </c>
      <c r="E161" s="39">
        <v>3.7065000000000001</v>
      </c>
      <c r="F161" s="39">
        <v>4.5044000000000004</v>
      </c>
      <c r="G161" s="39">
        <v>13.544700000000001</v>
      </c>
      <c r="H161" s="39">
        <v>1.8106</v>
      </c>
      <c r="I161" s="39">
        <v>14.125999999999999</v>
      </c>
      <c r="J161" s="39">
        <v>3.7065000000000001</v>
      </c>
      <c r="K161" s="39">
        <v>4.5044000000000004</v>
      </c>
      <c r="L161" s="39">
        <v>0.95950000000000002</v>
      </c>
      <c r="M161" s="39">
        <v>0</v>
      </c>
      <c r="N161" s="39">
        <v>0.95950000000000002</v>
      </c>
      <c r="O161" s="39">
        <v>0</v>
      </c>
      <c r="P161" s="39">
        <v>0</v>
      </c>
    </row>
    <row r="162" spans="1:16" hidden="1" outlineLevel="1" collapsed="1">
      <c r="A162" s="9">
        <v>45139</v>
      </c>
      <c r="B162" s="39">
        <v>8.2392000000000003</v>
      </c>
      <c r="C162" s="39">
        <v>2.1257999999999999</v>
      </c>
      <c r="D162" s="39">
        <v>8.4129000000000005</v>
      </c>
      <c r="E162" s="39">
        <v>9</v>
      </c>
      <c r="F162" s="39">
        <v>0</v>
      </c>
      <c r="G162" s="39">
        <v>12.260999999999999</v>
      </c>
      <c r="H162" s="39">
        <v>2.1257999999999999</v>
      </c>
      <c r="I162" s="39">
        <v>12.716100000000001</v>
      </c>
      <c r="J162" s="39">
        <v>9</v>
      </c>
      <c r="K162" s="39">
        <v>0</v>
      </c>
      <c r="L162" s="39">
        <v>0.98129999999999995</v>
      </c>
      <c r="M162" s="39">
        <v>0</v>
      </c>
      <c r="N162" s="39">
        <v>0.98129999999999995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9.3680000000000003</v>
      </c>
      <c r="C163" s="39">
        <v>3.4190999999999998</v>
      </c>
      <c r="D163" s="39">
        <v>9.5533000000000001</v>
      </c>
      <c r="E163" s="39">
        <v>0</v>
      </c>
      <c r="F163" s="39">
        <v>0</v>
      </c>
      <c r="G163" s="39">
        <v>12.162599999999999</v>
      </c>
      <c r="H163" s="39">
        <v>3.4190999999999998</v>
      </c>
      <c r="I163" s="39">
        <v>12.527100000000001</v>
      </c>
      <c r="J163" s="39">
        <v>0</v>
      </c>
      <c r="K163" s="39">
        <v>0</v>
      </c>
      <c r="L163" s="39">
        <v>0.77759999999999996</v>
      </c>
      <c r="M163" s="39">
        <v>0</v>
      </c>
      <c r="N163" s="39">
        <v>0.77759999999999996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8.6732999999999993</v>
      </c>
      <c r="C164" s="39">
        <v>3.4849999999999999</v>
      </c>
      <c r="D164" s="39">
        <v>8.8149999999999995</v>
      </c>
      <c r="E164" s="39">
        <v>9</v>
      </c>
      <c r="F164" s="39">
        <v>0</v>
      </c>
      <c r="G164" s="39">
        <v>10.7781</v>
      </c>
      <c r="H164" s="39">
        <v>3.4849999999999999</v>
      </c>
      <c r="I164" s="39">
        <v>11.032400000000001</v>
      </c>
      <c r="J164" s="39">
        <v>9</v>
      </c>
      <c r="K164" s="39">
        <v>0</v>
      </c>
      <c r="L164" s="39">
        <v>0.76829999999999998</v>
      </c>
      <c r="M164" s="39">
        <v>0</v>
      </c>
      <c r="N164" s="39">
        <v>0.76829999999999998</v>
      </c>
      <c r="O164" s="39">
        <v>0</v>
      </c>
      <c r="P164" s="39">
        <v>0</v>
      </c>
    </row>
    <row r="165" spans="1:16" hidden="1" outlineLevel="1" collapsed="1">
      <c r="A165" s="9">
        <v>45231</v>
      </c>
      <c r="B165" s="39">
        <v>8.4396000000000004</v>
      </c>
      <c r="C165" s="39">
        <v>3.8856999999999999</v>
      </c>
      <c r="D165" s="39">
        <v>8.5983000000000001</v>
      </c>
      <c r="E165" s="39">
        <v>0</v>
      </c>
      <c r="F165" s="39">
        <v>0</v>
      </c>
      <c r="G165" s="39">
        <v>9.7951999999999995</v>
      </c>
      <c r="H165" s="39">
        <v>3.8856999999999999</v>
      </c>
      <c r="I165" s="39">
        <v>10.039099999999999</v>
      </c>
      <c r="J165" s="39">
        <v>0</v>
      </c>
      <c r="K165" s="39">
        <v>0</v>
      </c>
      <c r="L165" s="39">
        <v>0.80349999999999999</v>
      </c>
      <c r="M165" s="39">
        <v>0</v>
      </c>
      <c r="N165" s="39">
        <v>0.80349999999999999</v>
      </c>
      <c r="O165" s="39">
        <v>0</v>
      </c>
      <c r="P165" s="39">
        <v>0</v>
      </c>
    </row>
    <row r="166" spans="1:16" hidden="1" outlineLevel="1" collapsed="1">
      <c r="A166" s="9">
        <v>45261</v>
      </c>
      <c r="B166" s="39">
        <v>8.4680999999999997</v>
      </c>
      <c r="C166" s="39">
        <v>3.3614000000000002</v>
      </c>
      <c r="D166" s="39">
        <v>8.6013000000000002</v>
      </c>
      <c r="E166" s="39">
        <v>0</v>
      </c>
      <c r="F166" s="39">
        <v>0</v>
      </c>
      <c r="G166" s="39">
        <v>9.4090000000000007</v>
      </c>
      <c r="H166" s="39">
        <v>3.3614000000000002</v>
      </c>
      <c r="I166" s="39">
        <v>9.5870999999999995</v>
      </c>
      <c r="J166" s="39">
        <v>0</v>
      </c>
      <c r="K166" s="39">
        <v>0</v>
      </c>
      <c r="L166" s="39">
        <v>0.93940000000000001</v>
      </c>
      <c r="M166" s="39">
        <v>0</v>
      </c>
      <c r="N166" s="39">
        <v>0.93940000000000001</v>
      </c>
      <c r="O166" s="39">
        <v>0</v>
      </c>
      <c r="P166" s="39" t="s">
        <v>268</v>
      </c>
    </row>
    <row r="167" spans="1:16" hidden="1" outlineLevel="1" collapsed="1">
      <c r="A167" s="9">
        <v>45292</v>
      </c>
      <c r="B167" s="39">
        <v>8.6285000000000007</v>
      </c>
      <c r="C167" s="39">
        <v>4.6688000000000001</v>
      </c>
      <c r="D167" s="39">
        <v>8.7233999999999998</v>
      </c>
      <c r="E167" s="39">
        <v>11.8492</v>
      </c>
      <c r="F167" s="39">
        <v>0</v>
      </c>
      <c r="G167" s="39">
        <v>9.6858000000000004</v>
      </c>
      <c r="H167" s="39">
        <v>4.6688000000000001</v>
      </c>
      <c r="I167" s="39">
        <v>9.8230000000000004</v>
      </c>
      <c r="J167" s="39">
        <v>11.8492</v>
      </c>
      <c r="K167" s="39">
        <v>0</v>
      </c>
      <c r="L167" s="39">
        <v>0.83679999999999999</v>
      </c>
      <c r="M167" s="39">
        <v>0</v>
      </c>
      <c r="N167" s="39">
        <v>0.83679999999999999</v>
      </c>
      <c r="O167" s="39">
        <v>0</v>
      </c>
      <c r="P167" s="39" t="s">
        <v>268</v>
      </c>
    </row>
    <row r="168" spans="1:16" hidden="1" outlineLevel="1" collapsed="1">
      <c r="A168" s="9">
        <v>45323</v>
      </c>
      <c r="B168" s="39">
        <v>7.5499000000000001</v>
      </c>
      <c r="C168" s="39">
        <v>3.7679999999999998</v>
      </c>
      <c r="D168" s="39">
        <v>7.6482000000000001</v>
      </c>
      <c r="E168" s="39">
        <v>9</v>
      </c>
      <c r="F168" s="39">
        <v>0</v>
      </c>
      <c r="G168" s="39">
        <v>9.7093000000000007</v>
      </c>
      <c r="H168" s="39">
        <v>3.7679999999999998</v>
      </c>
      <c r="I168" s="39">
        <v>9.9138000000000002</v>
      </c>
      <c r="J168" s="39">
        <v>9</v>
      </c>
      <c r="K168" s="39">
        <v>0</v>
      </c>
      <c r="L168" s="39">
        <v>0.67310000000000003</v>
      </c>
      <c r="M168" s="39">
        <v>0</v>
      </c>
      <c r="N168" s="39">
        <v>0.67310000000000003</v>
      </c>
      <c r="O168" s="39">
        <v>0</v>
      </c>
      <c r="P168" s="39">
        <v>0</v>
      </c>
    </row>
    <row r="169" spans="1:16" hidden="1" outlineLevel="1" collapsed="1">
      <c r="A169" s="9">
        <v>45352</v>
      </c>
      <c r="B169" s="39">
        <v>6.7321999999999997</v>
      </c>
      <c r="C169" s="39">
        <v>3.8978000000000002</v>
      </c>
      <c r="D169" s="39">
        <v>6.8449999999999998</v>
      </c>
      <c r="E169" s="39">
        <v>0</v>
      </c>
      <c r="F169" s="39">
        <v>8</v>
      </c>
      <c r="G169" s="39">
        <v>9.4530999999999992</v>
      </c>
      <c r="H169" s="39">
        <v>3.8978000000000002</v>
      </c>
      <c r="I169" s="39">
        <v>9.7782999999999998</v>
      </c>
      <c r="J169" s="39">
        <v>0</v>
      </c>
      <c r="K169" s="39">
        <v>8</v>
      </c>
      <c r="L169" s="39">
        <v>0.59860000000000002</v>
      </c>
      <c r="M169" s="39">
        <v>0</v>
      </c>
      <c r="N169" s="39">
        <v>0.59860000000000002</v>
      </c>
      <c r="O169" s="39">
        <v>0</v>
      </c>
      <c r="P169" s="39">
        <v>0</v>
      </c>
    </row>
    <row r="170" spans="1:16" hidden="1" outlineLevel="1" collapsed="1">
      <c r="A170" s="9">
        <v>45383</v>
      </c>
      <c r="B170" s="39">
        <v>6.9882999999999997</v>
      </c>
      <c r="C170" s="39">
        <v>4.5856000000000003</v>
      </c>
      <c r="D170" s="39">
        <v>7.0769000000000002</v>
      </c>
      <c r="E170" s="39">
        <v>8.25</v>
      </c>
      <c r="F170" s="39">
        <v>0</v>
      </c>
      <c r="G170" s="39">
        <v>9.5145999999999997</v>
      </c>
      <c r="H170" s="39">
        <v>4.5856000000000003</v>
      </c>
      <c r="I170" s="39">
        <v>9.7729999999999997</v>
      </c>
      <c r="J170" s="39">
        <v>8.25</v>
      </c>
      <c r="K170" s="39">
        <v>0</v>
      </c>
      <c r="L170" s="39">
        <v>0.65280000000000005</v>
      </c>
      <c r="M170" s="39">
        <v>0</v>
      </c>
      <c r="N170" s="39">
        <v>0.65280000000000005</v>
      </c>
      <c r="O170" s="39">
        <v>0</v>
      </c>
      <c r="P170" s="39">
        <v>0</v>
      </c>
    </row>
    <row r="171" spans="1:16" hidden="1" outlineLevel="1" collapsed="1">
      <c r="A171" s="9">
        <v>45413</v>
      </c>
      <c r="B171" s="39">
        <v>6.9645999999999999</v>
      </c>
      <c r="C171" s="39">
        <v>4.226</v>
      </c>
      <c r="D171" s="39">
        <v>7.1242999999999999</v>
      </c>
      <c r="E171" s="39">
        <v>0.2</v>
      </c>
      <c r="F171" s="39">
        <v>0</v>
      </c>
      <c r="G171" s="39">
        <v>8.9402000000000008</v>
      </c>
      <c r="H171" s="39">
        <v>4.226</v>
      </c>
      <c r="I171" s="39">
        <v>9.2695000000000007</v>
      </c>
      <c r="J171" s="39">
        <v>0</v>
      </c>
      <c r="K171" s="39">
        <v>0</v>
      </c>
      <c r="L171" s="39">
        <v>0.77669999999999995</v>
      </c>
      <c r="M171" s="39">
        <v>0</v>
      </c>
      <c r="N171" s="39">
        <v>0.78239999999999998</v>
      </c>
      <c r="O171" s="39">
        <v>0.2</v>
      </c>
      <c r="P171" s="39">
        <v>0</v>
      </c>
    </row>
    <row r="172" spans="1:16" hidden="1" outlineLevel="1" collapsed="1">
      <c r="A172" s="9">
        <v>45444</v>
      </c>
      <c r="B172" s="39">
        <v>7.1443000000000003</v>
      </c>
      <c r="C172" s="39">
        <v>4.1666999999999996</v>
      </c>
      <c r="D172" s="39">
        <v>7.2888000000000002</v>
      </c>
      <c r="E172" s="39">
        <v>11</v>
      </c>
      <c r="F172" s="39">
        <v>0</v>
      </c>
      <c r="G172" s="39">
        <v>9.0808</v>
      </c>
      <c r="H172" s="39">
        <v>4.1666999999999996</v>
      </c>
      <c r="I172" s="39">
        <v>9.4095999999999993</v>
      </c>
      <c r="J172" s="39">
        <v>11</v>
      </c>
      <c r="K172" s="39">
        <v>0</v>
      </c>
      <c r="L172" s="39">
        <v>0.71</v>
      </c>
      <c r="M172" s="39">
        <v>0</v>
      </c>
      <c r="N172" s="39">
        <v>0.71</v>
      </c>
      <c r="O172" s="39">
        <v>0</v>
      </c>
      <c r="P172" s="39">
        <v>0</v>
      </c>
    </row>
    <row r="173" spans="1:16" hidden="1" outlineLevel="1" collapsed="1">
      <c r="A173" s="9">
        <v>45474</v>
      </c>
      <c r="B173" s="39">
        <v>6.3379000000000003</v>
      </c>
      <c r="C173" s="39">
        <v>5.2998000000000003</v>
      </c>
      <c r="D173" s="39">
        <v>6.4</v>
      </c>
      <c r="E173" s="39">
        <v>9</v>
      </c>
      <c r="F173" s="39">
        <v>0</v>
      </c>
      <c r="G173" s="39">
        <v>8.8552</v>
      </c>
      <c r="H173" s="39">
        <v>5.2998000000000003</v>
      </c>
      <c r="I173" s="39">
        <v>9.1715</v>
      </c>
      <c r="J173" s="39">
        <v>9</v>
      </c>
      <c r="K173" s="39">
        <v>0</v>
      </c>
      <c r="L173" s="39">
        <v>0.67210000000000003</v>
      </c>
      <c r="M173" s="39">
        <v>0</v>
      </c>
      <c r="N173" s="39">
        <v>0.67210000000000003</v>
      </c>
      <c r="O173" s="39">
        <v>0</v>
      </c>
      <c r="P173" s="39">
        <v>0</v>
      </c>
    </row>
    <row r="174" spans="1:16" hidden="1" outlineLevel="1" collapsed="1">
      <c r="A174" s="9">
        <v>45505</v>
      </c>
      <c r="B174" s="39">
        <v>7.3224999999999998</v>
      </c>
      <c r="C174" s="39">
        <v>5.2607999999999997</v>
      </c>
      <c r="D174" s="39">
        <v>7.4783999999999997</v>
      </c>
      <c r="E174" s="39">
        <v>8</v>
      </c>
      <c r="F174" s="39">
        <v>0</v>
      </c>
      <c r="G174" s="39">
        <v>8.8362999999999996</v>
      </c>
      <c r="H174" s="39">
        <v>5.2607999999999997</v>
      </c>
      <c r="I174" s="39">
        <v>9.1731999999999996</v>
      </c>
      <c r="J174" s="39">
        <v>8</v>
      </c>
      <c r="K174" s="39">
        <v>0</v>
      </c>
      <c r="L174" s="39">
        <v>0.57350000000000001</v>
      </c>
      <c r="M174" s="39">
        <v>0</v>
      </c>
      <c r="N174" s="39">
        <v>0.57350000000000001</v>
      </c>
      <c r="O174" s="39">
        <v>0</v>
      </c>
      <c r="P174" s="39">
        <v>0</v>
      </c>
    </row>
    <row r="175" spans="1:16" hidden="1" outlineLevel="1" collapsed="1">
      <c r="A175" s="9">
        <v>45536</v>
      </c>
      <c r="B175" s="39">
        <v>7.0674999999999999</v>
      </c>
      <c r="C175" s="39">
        <v>4.1372</v>
      </c>
      <c r="D175" s="39">
        <v>7.2282000000000002</v>
      </c>
      <c r="E175" s="39">
        <v>8</v>
      </c>
      <c r="F175" s="39">
        <v>0</v>
      </c>
      <c r="G175" s="39">
        <v>8.8333999999999993</v>
      </c>
      <c r="H175" s="39">
        <v>4.1372</v>
      </c>
      <c r="I175" s="39">
        <v>9.1676000000000002</v>
      </c>
      <c r="J175" s="39">
        <v>8</v>
      </c>
      <c r="K175" s="39">
        <v>0</v>
      </c>
      <c r="L175" s="39">
        <v>0.69630000000000003</v>
      </c>
      <c r="M175" s="39">
        <v>0</v>
      </c>
      <c r="N175" s="39">
        <v>0.69630000000000003</v>
      </c>
      <c r="O175" s="39">
        <v>0</v>
      </c>
      <c r="P175" s="39">
        <v>0</v>
      </c>
    </row>
    <row r="176" spans="1:16" hidden="1" outlineLevel="1" collapsed="1">
      <c r="A176" s="9">
        <v>45566</v>
      </c>
      <c r="B176" s="39">
        <v>6.9833999999999996</v>
      </c>
      <c r="C176" s="39">
        <v>5.5709</v>
      </c>
      <c r="D176" s="39">
        <v>7.1062000000000003</v>
      </c>
      <c r="E176" s="39">
        <v>0</v>
      </c>
      <c r="F176" s="39">
        <v>0</v>
      </c>
      <c r="G176" s="39">
        <v>9.0564999999999998</v>
      </c>
      <c r="H176" s="39">
        <v>5.5709</v>
      </c>
      <c r="I176" s="39">
        <v>9.4709000000000003</v>
      </c>
      <c r="J176" s="39">
        <v>0</v>
      </c>
      <c r="K176" s="39">
        <v>0</v>
      </c>
      <c r="L176" s="39">
        <v>0.67</v>
      </c>
      <c r="M176" s="39">
        <v>0</v>
      </c>
      <c r="N176" s="39">
        <v>0.67</v>
      </c>
      <c r="O176" s="39">
        <v>0</v>
      </c>
      <c r="P176" s="39">
        <v>0</v>
      </c>
    </row>
    <row r="177" spans="1:16" collapsed="1">
      <c r="A177" s="9">
        <v>45597</v>
      </c>
      <c r="B177" s="39">
        <v>7.2458999999999998</v>
      </c>
      <c r="C177" s="39">
        <v>4.2771999999999997</v>
      </c>
      <c r="D177" s="39">
        <v>7.4149000000000003</v>
      </c>
      <c r="E177" s="39">
        <v>12.5</v>
      </c>
      <c r="F177" s="39">
        <v>0</v>
      </c>
      <c r="G177" s="39">
        <v>8.6305999999999994</v>
      </c>
      <c r="H177" s="39">
        <v>4.2771999999999997</v>
      </c>
      <c r="I177" s="39">
        <v>8.9376999999999995</v>
      </c>
      <c r="J177" s="39">
        <v>12.5</v>
      </c>
      <c r="K177" s="39">
        <v>0</v>
      </c>
      <c r="L177" s="39">
        <v>0.87960000000000005</v>
      </c>
      <c r="M177" s="39">
        <v>0</v>
      </c>
      <c r="N177" s="39">
        <v>0.87960000000000005</v>
      </c>
      <c r="O177" s="39">
        <v>0</v>
      </c>
      <c r="P177" s="39">
        <v>0</v>
      </c>
    </row>
    <row r="178" spans="1:16">
      <c r="A178" s="9">
        <v>45627</v>
      </c>
      <c r="B178" s="39">
        <v>7.1409000000000002</v>
      </c>
      <c r="C178" s="39">
        <v>4.3137999999999996</v>
      </c>
      <c r="D178" s="39">
        <v>7.3784999999999998</v>
      </c>
      <c r="E178" s="39">
        <v>8.2161000000000008</v>
      </c>
      <c r="F178" s="39">
        <v>0</v>
      </c>
      <c r="G178" s="39">
        <v>8.3623999999999992</v>
      </c>
      <c r="H178" s="39">
        <v>4.3137999999999996</v>
      </c>
      <c r="I178" s="39">
        <v>8.7781000000000002</v>
      </c>
      <c r="J178" s="39">
        <v>8.8382000000000005</v>
      </c>
      <c r="K178" s="39">
        <v>0</v>
      </c>
      <c r="L178" s="39">
        <v>0.98719999999999997</v>
      </c>
      <c r="M178" s="39">
        <v>0</v>
      </c>
      <c r="N178" s="39">
        <v>0.98719999999999997</v>
      </c>
      <c r="O178" s="39">
        <v>0.9</v>
      </c>
      <c r="P178" s="39">
        <v>0</v>
      </c>
    </row>
    <row r="179" spans="1:16">
      <c r="A179" s="9">
        <v>45658</v>
      </c>
      <c r="B179" s="39">
        <v>7.4936999999999996</v>
      </c>
      <c r="C179" s="39">
        <v>5.2497999999999996</v>
      </c>
      <c r="D179" s="39">
        <v>7.6330999999999998</v>
      </c>
      <c r="E179" s="39">
        <v>3.25</v>
      </c>
      <c r="F179" s="39">
        <v>0.01</v>
      </c>
      <c r="G179" s="39">
        <v>9.0299999999999994</v>
      </c>
      <c r="H179" s="39">
        <v>5.2497999999999996</v>
      </c>
      <c r="I179" s="39">
        <v>9.2935999999999996</v>
      </c>
      <c r="J179" s="39">
        <v>0</v>
      </c>
      <c r="K179" s="39">
        <v>0</v>
      </c>
      <c r="L179" s="39">
        <v>1.028</v>
      </c>
      <c r="M179" s="39">
        <v>0</v>
      </c>
      <c r="N179" s="39">
        <v>1.0374000000000001</v>
      </c>
      <c r="O179" s="39">
        <v>3.25</v>
      </c>
      <c r="P179" s="39">
        <v>0.01</v>
      </c>
    </row>
    <row r="180" spans="1:16">
      <c r="A180" s="9">
        <v>45689</v>
      </c>
      <c r="B180" s="39">
        <v>7.91</v>
      </c>
      <c r="C180" s="39">
        <v>5.7842000000000002</v>
      </c>
      <c r="D180" s="39">
        <v>8.0318000000000005</v>
      </c>
      <c r="E180" s="39">
        <v>12.8469</v>
      </c>
      <c r="F180" s="39">
        <v>0</v>
      </c>
      <c r="G180" s="39">
        <v>9.4961000000000002</v>
      </c>
      <c r="H180" s="39">
        <v>5.7842000000000002</v>
      </c>
      <c r="I180" s="39">
        <v>9.7636000000000003</v>
      </c>
      <c r="J180" s="39">
        <v>13.2684</v>
      </c>
      <c r="K180" s="39">
        <v>0</v>
      </c>
      <c r="L180" s="39">
        <v>0.89100000000000001</v>
      </c>
      <c r="M180" s="39">
        <v>0</v>
      </c>
      <c r="N180" s="39">
        <v>0.89070000000000005</v>
      </c>
      <c r="O180" s="39">
        <v>3.25</v>
      </c>
      <c r="P180" s="39">
        <v>0</v>
      </c>
    </row>
    <row r="181" spans="1:16">
      <c r="A181" s="9">
        <v>45717</v>
      </c>
      <c r="B181" s="39">
        <v>7.5369000000000002</v>
      </c>
      <c r="C181" s="39">
        <v>4.8525</v>
      </c>
      <c r="D181" s="39">
        <v>7.7493999999999996</v>
      </c>
      <c r="E181" s="39">
        <v>4.7712000000000003</v>
      </c>
      <c r="F181" s="39">
        <v>0.1</v>
      </c>
      <c r="G181" s="39">
        <v>9.0940999999999992</v>
      </c>
      <c r="H181" s="39">
        <v>4.8525</v>
      </c>
      <c r="I181" s="39">
        <v>9.4956999999999994</v>
      </c>
      <c r="J181" s="39">
        <v>8.1058000000000003</v>
      </c>
      <c r="K181" s="39">
        <v>0.1</v>
      </c>
      <c r="L181" s="39">
        <v>0.8589</v>
      </c>
      <c r="M181" s="39">
        <v>0</v>
      </c>
      <c r="N181" s="39">
        <v>0.82840000000000003</v>
      </c>
      <c r="O181" s="39">
        <v>3.25</v>
      </c>
      <c r="P181" s="39">
        <v>0</v>
      </c>
    </row>
    <row r="182" spans="1:16">
      <c r="A182" s="9">
        <v>45748</v>
      </c>
      <c r="B182" s="39">
        <v>7.6717000000000004</v>
      </c>
      <c r="C182" s="39">
        <v>4.7240000000000002</v>
      </c>
      <c r="D182" s="39">
        <v>7.8613</v>
      </c>
      <c r="E182" s="39">
        <v>3.25</v>
      </c>
      <c r="F182" s="39">
        <v>0</v>
      </c>
      <c r="G182" s="39">
        <v>9.782</v>
      </c>
      <c r="H182" s="39">
        <v>4.7240000000000002</v>
      </c>
      <c r="I182" s="39">
        <v>10.178900000000001</v>
      </c>
      <c r="J182" s="39">
        <v>0</v>
      </c>
      <c r="K182" s="39">
        <v>0</v>
      </c>
      <c r="L182" s="39">
        <v>0.87690000000000001</v>
      </c>
      <c r="M182" s="39">
        <v>0</v>
      </c>
      <c r="N182" s="39">
        <v>0.84289999999999998</v>
      </c>
      <c r="O182" s="39">
        <v>3.25</v>
      </c>
      <c r="P182" s="39">
        <v>0</v>
      </c>
    </row>
    <row r="183" spans="1:16">
      <c r="A183" s="9">
        <v>45778</v>
      </c>
      <c r="B183" s="39">
        <v>8.5175000000000001</v>
      </c>
      <c r="C183" s="39">
        <v>5.6757999999999997</v>
      </c>
      <c r="D183" s="39">
        <v>8.718</v>
      </c>
      <c r="E183" s="39">
        <v>7.7899999999999997E-2</v>
      </c>
      <c r="F183" s="39">
        <v>0</v>
      </c>
      <c r="G183" s="39">
        <v>10.152699999999999</v>
      </c>
      <c r="H183" s="39">
        <v>5.6757999999999997</v>
      </c>
      <c r="I183" s="39">
        <v>10.4849</v>
      </c>
      <c r="J183" s="39">
        <v>0</v>
      </c>
      <c r="K183" s="39">
        <v>0</v>
      </c>
      <c r="L183" s="39">
        <v>0.81069999999999998</v>
      </c>
      <c r="M183" s="39">
        <v>0</v>
      </c>
      <c r="N183" s="39">
        <v>0.82410000000000005</v>
      </c>
      <c r="O183" s="39">
        <v>7.7899999999999997E-2</v>
      </c>
      <c r="P183" s="39">
        <v>0</v>
      </c>
    </row>
    <row r="184" spans="1:16">
      <c r="A184" s="9">
        <v>45809</v>
      </c>
      <c r="B184" s="39">
        <v>8.6991999999999994</v>
      </c>
      <c r="C184" s="39">
        <v>4.9691000000000001</v>
      </c>
      <c r="D184" s="39">
        <v>8.9388000000000005</v>
      </c>
      <c r="E184" s="39">
        <v>3.25</v>
      </c>
      <c r="F184" s="39">
        <v>0</v>
      </c>
      <c r="G184" s="39">
        <v>9.9001999999999999</v>
      </c>
      <c r="H184" s="39">
        <v>4.9691000000000001</v>
      </c>
      <c r="I184" s="39">
        <v>10.2676</v>
      </c>
      <c r="J184" s="39">
        <v>0</v>
      </c>
      <c r="K184" s="39">
        <v>0</v>
      </c>
      <c r="L184" s="39">
        <v>0.70179999999999998</v>
      </c>
      <c r="M184" s="39">
        <v>0</v>
      </c>
      <c r="N184" s="39">
        <v>0.70089999999999997</v>
      </c>
      <c r="O184" s="39">
        <v>3.25</v>
      </c>
      <c r="P184" s="39">
        <v>0</v>
      </c>
    </row>
    <row r="185" spans="1:16">
      <c r="A185" s="9">
        <v>45839</v>
      </c>
      <c r="B185" s="39">
        <v>9.0264000000000006</v>
      </c>
      <c r="C185" s="39">
        <v>5.2229000000000001</v>
      </c>
      <c r="D185" s="39">
        <v>9.2852999999999994</v>
      </c>
      <c r="E185" s="39">
        <v>6.3010000000000002</v>
      </c>
      <c r="F185" s="39">
        <v>0</v>
      </c>
      <c r="G185" s="39">
        <v>10.101100000000001</v>
      </c>
      <c r="H185" s="39">
        <v>5.2229000000000001</v>
      </c>
      <c r="I185" s="39">
        <v>10.4809</v>
      </c>
      <c r="J185" s="39">
        <v>8</v>
      </c>
      <c r="K185" s="39">
        <v>0</v>
      </c>
      <c r="L185" s="39">
        <v>0.98209999999999997</v>
      </c>
      <c r="M185" s="39">
        <v>0</v>
      </c>
      <c r="N185" s="39">
        <v>0.98180000000000001</v>
      </c>
      <c r="O185" s="39">
        <v>3.25</v>
      </c>
      <c r="P185" s="39">
        <v>0</v>
      </c>
    </row>
    <row r="186" spans="1:16">
      <c r="A186" s="9">
        <v>45870</v>
      </c>
      <c r="B186" s="39">
        <v>6.1840000000000002</v>
      </c>
      <c r="C186" s="39">
        <v>5.0072000000000001</v>
      </c>
      <c r="D186" s="39">
        <v>6.2641</v>
      </c>
      <c r="E186" s="39">
        <v>3.25</v>
      </c>
      <c r="F186" s="39">
        <v>0.186</v>
      </c>
      <c r="G186" s="39">
        <v>9.7560000000000002</v>
      </c>
      <c r="H186" s="39">
        <v>5.0072000000000001</v>
      </c>
      <c r="I186" s="39">
        <v>10.292400000000001</v>
      </c>
      <c r="J186" s="39">
        <v>0</v>
      </c>
      <c r="K186" s="39">
        <v>0.186</v>
      </c>
      <c r="L186" s="39">
        <v>0.52759999999999996</v>
      </c>
      <c r="M186" s="39">
        <v>0</v>
      </c>
      <c r="N186" s="39">
        <v>0.52710000000000001</v>
      </c>
      <c r="O186" s="39">
        <v>3.25</v>
      </c>
      <c r="P186" s="39">
        <v>0</v>
      </c>
    </row>
    <row r="187" spans="1:16">
      <c r="A187" s="9">
        <v>45901</v>
      </c>
      <c r="B187" s="39">
        <v>7.9328000000000003</v>
      </c>
      <c r="C187" s="39">
        <v>5.9302000000000001</v>
      </c>
      <c r="D187" s="39">
        <v>8.1207999999999991</v>
      </c>
      <c r="E187" s="39">
        <v>0.83279999999999998</v>
      </c>
      <c r="F187" s="39">
        <v>0.13070000000000001</v>
      </c>
      <c r="G187" s="39">
        <v>10.638199999999999</v>
      </c>
      <c r="H187" s="39">
        <v>5.9302000000000001</v>
      </c>
      <c r="I187" s="39">
        <v>11.220700000000001</v>
      </c>
      <c r="J187" s="39">
        <v>0.83279999999999998</v>
      </c>
      <c r="K187" s="39">
        <v>0.13070000000000001</v>
      </c>
      <c r="L187" s="39">
        <v>0.50539999999999996</v>
      </c>
      <c r="M187" s="39">
        <v>0</v>
      </c>
      <c r="N187" s="39">
        <v>0.50539999999999996</v>
      </c>
      <c r="O187" s="39">
        <v>0</v>
      </c>
      <c r="P187" s="39">
        <v>0</v>
      </c>
    </row>
    <row r="188" spans="1:16">
      <c r="A188" s="9">
        <v>45931</v>
      </c>
      <c r="B188" s="39">
        <v>9.2672000000000008</v>
      </c>
      <c r="C188" s="39">
        <v>5.7013999999999996</v>
      </c>
      <c r="D188" s="39">
        <v>9.4069000000000003</v>
      </c>
      <c r="E188" s="39">
        <v>0.1</v>
      </c>
      <c r="F188" s="39">
        <v>0.14000000000000001</v>
      </c>
      <c r="G188" s="39">
        <v>12.0701</v>
      </c>
      <c r="H188" s="39">
        <v>5.7013999999999996</v>
      </c>
      <c r="I188" s="39">
        <v>12.3926</v>
      </c>
      <c r="J188" s="39">
        <v>0.1</v>
      </c>
      <c r="K188" s="39">
        <v>0.14000000000000001</v>
      </c>
      <c r="L188" s="39">
        <v>0.52429999999999999</v>
      </c>
      <c r="M188" s="39">
        <v>0</v>
      </c>
      <c r="N188" s="39">
        <v>0.52429999999999999</v>
      </c>
      <c r="O188" s="39">
        <v>0</v>
      </c>
      <c r="P188" s="39">
        <v>0</v>
      </c>
    </row>
    <row r="189" spans="1:16">
      <c r="A189" s="9">
        <v>45962</v>
      </c>
      <c r="B189" s="39">
        <v>9.0322999999999993</v>
      </c>
      <c r="C189" s="39">
        <v>5.0103</v>
      </c>
      <c r="D189" s="39">
        <v>9.1626999999999992</v>
      </c>
      <c r="E189" s="39">
        <v>9.5</v>
      </c>
      <c r="F189" s="39">
        <v>0.1396</v>
      </c>
      <c r="G189" s="39">
        <v>12.0505</v>
      </c>
      <c r="H189" s="39">
        <v>5.0103</v>
      </c>
      <c r="I189" s="39">
        <v>12.3565</v>
      </c>
      <c r="J189" s="39">
        <v>9.5</v>
      </c>
      <c r="K189" s="39">
        <v>0.1396</v>
      </c>
      <c r="L189" s="39">
        <v>0.49969999999999998</v>
      </c>
      <c r="M189" s="39">
        <v>0</v>
      </c>
      <c r="N189" s="39">
        <v>0.49969999999999998</v>
      </c>
      <c r="O189" s="39">
        <v>0</v>
      </c>
      <c r="P189" s="39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246" t="s">
        <v>16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247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24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t="12.75" hidden="1" customHeight="1" outlineLevel="1">
      <c r="A11" s="9">
        <v>40544</v>
      </c>
      <c r="B11" s="39">
        <v>10.3733</v>
      </c>
      <c r="C11" s="39">
        <v>4.0819999999999999</v>
      </c>
      <c r="D11" s="39">
        <v>10.1609</v>
      </c>
      <c r="E11" s="39">
        <v>14.0221</v>
      </c>
      <c r="F11" s="39">
        <v>15.714700000000001</v>
      </c>
      <c r="G11" s="39">
        <v>12.8767</v>
      </c>
      <c r="H11" s="39">
        <v>4.5381</v>
      </c>
      <c r="I11" s="39">
        <v>13.649699999999999</v>
      </c>
      <c r="J11" s="39">
        <v>16.201699999999999</v>
      </c>
      <c r="K11" s="39">
        <v>16.073799999999999</v>
      </c>
      <c r="L11" s="39">
        <v>6.6521999999999997</v>
      </c>
      <c r="M11" s="39">
        <v>2.9609000000000001</v>
      </c>
      <c r="N11" s="39">
        <v>6.9785000000000004</v>
      </c>
      <c r="O11" s="39">
        <v>7.7206000000000001</v>
      </c>
      <c r="P11" s="39">
        <v>7.4509999999999996</v>
      </c>
    </row>
    <row r="12" spans="1:16" ht="12.75" hidden="1" customHeight="1" outlineLevel="1">
      <c r="A12" s="9">
        <v>40575</v>
      </c>
      <c r="B12" s="39">
        <v>9.8917999999999999</v>
      </c>
      <c r="C12" s="39">
        <v>4.8383000000000003</v>
      </c>
      <c r="D12" s="39">
        <v>9.5920000000000005</v>
      </c>
      <c r="E12" s="39">
        <v>13.6212</v>
      </c>
      <c r="F12" s="39">
        <v>14.5922</v>
      </c>
      <c r="G12" s="39">
        <v>12.3681</v>
      </c>
      <c r="H12" s="39">
        <v>5.1738999999999997</v>
      </c>
      <c r="I12" s="39">
        <v>12.9977</v>
      </c>
      <c r="J12" s="39">
        <v>16.421199999999999</v>
      </c>
      <c r="K12" s="39">
        <v>15.2827</v>
      </c>
      <c r="L12" s="39">
        <v>6.6208999999999998</v>
      </c>
      <c r="M12" s="39">
        <v>3.8096999999999999</v>
      </c>
      <c r="N12" s="39">
        <v>6.5464000000000002</v>
      </c>
      <c r="O12" s="39">
        <v>8.1342999999999996</v>
      </c>
      <c r="P12" s="39">
        <v>8.6518999999999995</v>
      </c>
    </row>
    <row r="13" spans="1:16" ht="12.75" hidden="1" customHeight="1" outlineLevel="1">
      <c r="A13" s="9">
        <v>40603</v>
      </c>
      <c r="B13" s="39">
        <v>9.9025999999999996</v>
      </c>
      <c r="C13" s="39">
        <v>5.2751000000000001</v>
      </c>
      <c r="D13" s="39">
        <v>9.2363</v>
      </c>
      <c r="E13" s="39">
        <v>12.722099999999999</v>
      </c>
      <c r="F13" s="39">
        <v>11.815300000000001</v>
      </c>
      <c r="G13" s="39">
        <v>12.369300000000001</v>
      </c>
      <c r="H13" s="39">
        <v>5.8350999999999997</v>
      </c>
      <c r="I13" s="39">
        <v>12.4625</v>
      </c>
      <c r="J13" s="39">
        <v>15.2004</v>
      </c>
      <c r="K13" s="39">
        <v>14.8123</v>
      </c>
      <c r="L13" s="39">
        <v>7.0201000000000002</v>
      </c>
      <c r="M13" s="39">
        <v>3.7664</v>
      </c>
      <c r="N13" s="39">
        <v>6.4688999999999997</v>
      </c>
      <c r="O13" s="39">
        <v>9.0915999999999997</v>
      </c>
      <c r="P13" s="39">
        <v>6.8281999999999998</v>
      </c>
    </row>
    <row r="14" spans="1:16" ht="12.75" hidden="1" customHeight="1" outlineLevel="1">
      <c r="A14" s="9">
        <v>40634</v>
      </c>
      <c r="B14" s="39">
        <v>9.3734000000000002</v>
      </c>
      <c r="C14" s="39">
        <v>5.3625999999999996</v>
      </c>
      <c r="D14" s="39">
        <v>8.8597000000000001</v>
      </c>
      <c r="E14" s="39">
        <v>12.534800000000001</v>
      </c>
      <c r="F14" s="39">
        <v>12.0032</v>
      </c>
      <c r="G14" s="39">
        <v>11.9101</v>
      </c>
      <c r="H14" s="39">
        <v>6.0275999999999996</v>
      </c>
      <c r="I14" s="39">
        <v>11.995699999999999</v>
      </c>
      <c r="J14" s="39">
        <v>14.8804</v>
      </c>
      <c r="K14" s="39">
        <v>13.5937</v>
      </c>
      <c r="L14" s="39">
        <v>6.2979000000000003</v>
      </c>
      <c r="M14" s="39">
        <v>3.4190999999999998</v>
      </c>
      <c r="N14" s="39">
        <v>6.3552999999999997</v>
      </c>
      <c r="O14" s="39">
        <v>7.2226999999999997</v>
      </c>
      <c r="P14" s="39">
        <v>7.3670999999999998</v>
      </c>
    </row>
    <row r="15" spans="1:16" ht="12.75" hidden="1" customHeight="1" outlineLevel="1">
      <c r="A15" s="9">
        <v>40664</v>
      </c>
      <c r="B15" s="39">
        <v>10.152100000000001</v>
      </c>
      <c r="C15" s="39">
        <v>5.1223000000000001</v>
      </c>
      <c r="D15" s="39">
        <v>9.7417999999999996</v>
      </c>
      <c r="E15" s="39">
        <v>12.9245</v>
      </c>
      <c r="F15" s="39">
        <v>12.864599999999999</v>
      </c>
      <c r="G15" s="39">
        <v>12.505699999999999</v>
      </c>
      <c r="H15" s="39">
        <v>5.7137000000000002</v>
      </c>
      <c r="I15" s="39">
        <v>12.725099999999999</v>
      </c>
      <c r="J15" s="39">
        <v>15.181100000000001</v>
      </c>
      <c r="K15" s="39">
        <v>13.408300000000001</v>
      </c>
      <c r="L15" s="39">
        <v>6.3617999999999997</v>
      </c>
      <c r="M15" s="39">
        <v>3.3281000000000001</v>
      </c>
      <c r="N15" s="39">
        <v>6.3173000000000004</v>
      </c>
      <c r="O15" s="39">
        <v>7.5338000000000003</v>
      </c>
      <c r="P15" s="39">
        <v>8.0608000000000004</v>
      </c>
    </row>
    <row r="16" spans="1:16" ht="12.75" hidden="1" customHeight="1" outlineLevel="1">
      <c r="A16" s="9">
        <v>40695</v>
      </c>
      <c r="B16" s="39">
        <v>8.9566999999999997</v>
      </c>
      <c r="C16" s="39">
        <v>4.0621</v>
      </c>
      <c r="D16" s="39">
        <v>8.5281000000000002</v>
      </c>
      <c r="E16" s="39">
        <v>12.050599999999999</v>
      </c>
      <c r="F16" s="39">
        <v>12.502599999999999</v>
      </c>
      <c r="G16" s="39">
        <v>11.231199999999999</v>
      </c>
      <c r="H16" s="39">
        <v>4.4588999999999999</v>
      </c>
      <c r="I16" s="39">
        <v>11.852399999999999</v>
      </c>
      <c r="J16" s="39">
        <v>14.1563</v>
      </c>
      <c r="K16" s="39">
        <v>15.147</v>
      </c>
      <c r="L16" s="39">
        <v>6.1965000000000003</v>
      </c>
      <c r="M16" s="39">
        <v>3.0588000000000002</v>
      </c>
      <c r="N16" s="39">
        <v>6.2911000000000001</v>
      </c>
      <c r="O16" s="39">
        <v>7.3704000000000001</v>
      </c>
      <c r="P16" s="39">
        <v>6.5313999999999997</v>
      </c>
    </row>
    <row r="17" spans="1:16" ht="12.75" hidden="1" customHeight="1" outlineLevel="1">
      <c r="A17" s="9">
        <v>40725</v>
      </c>
      <c r="B17" s="39">
        <v>8.0196000000000005</v>
      </c>
      <c r="C17" s="39">
        <v>4.8955000000000002</v>
      </c>
      <c r="D17" s="39">
        <v>8.7433999999999994</v>
      </c>
      <c r="E17" s="39">
        <v>8.3932000000000002</v>
      </c>
      <c r="F17" s="39">
        <v>14.2782</v>
      </c>
      <c r="G17" s="39">
        <v>11.231199999999999</v>
      </c>
      <c r="H17" s="39">
        <v>5.4795999999999996</v>
      </c>
      <c r="I17" s="39">
        <v>11.963200000000001</v>
      </c>
      <c r="J17" s="39">
        <v>13.907</v>
      </c>
      <c r="K17" s="39">
        <v>15.261100000000001</v>
      </c>
      <c r="L17" s="39">
        <v>4.8952999999999998</v>
      </c>
      <c r="M17" s="39">
        <v>3.1295999999999999</v>
      </c>
      <c r="N17" s="39">
        <v>6.2061000000000002</v>
      </c>
      <c r="O17" s="39">
        <v>3.9403000000000001</v>
      </c>
      <c r="P17" s="39">
        <v>8</v>
      </c>
    </row>
    <row r="18" spans="1:16" ht="12.75" hidden="1" customHeight="1" outlineLevel="1">
      <c r="A18" s="9">
        <v>40756</v>
      </c>
      <c r="B18" s="39">
        <v>8.7712000000000003</v>
      </c>
      <c r="C18" s="39">
        <v>4.7247000000000003</v>
      </c>
      <c r="D18" s="39">
        <v>8.6471</v>
      </c>
      <c r="E18" s="39">
        <v>11.684699999999999</v>
      </c>
      <c r="F18" s="39">
        <v>14.020899999999999</v>
      </c>
      <c r="G18" s="39">
        <v>11.078099999999999</v>
      </c>
      <c r="H18" s="39">
        <v>5.3573000000000004</v>
      </c>
      <c r="I18" s="39">
        <v>12.1777</v>
      </c>
      <c r="J18" s="39">
        <v>13.8956</v>
      </c>
      <c r="K18" s="39">
        <v>14.940899999999999</v>
      </c>
      <c r="L18" s="39">
        <v>5.8903999999999996</v>
      </c>
      <c r="M18" s="39">
        <v>3.1204999999999998</v>
      </c>
      <c r="N18" s="39">
        <v>5.9676999999999998</v>
      </c>
      <c r="O18" s="39">
        <v>7.2447999999999997</v>
      </c>
      <c r="P18" s="39">
        <v>8.6872000000000007</v>
      </c>
    </row>
    <row r="19" spans="1:16" ht="12.75" hidden="1" customHeight="1" outlineLevel="1">
      <c r="A19" s="9">
        <v>40787</v>
      </c>
      <c r="B19" s="39">
        <v>8.5254999999999992</v>
      </c>
      <c r="C19" s="39">
        <v>4.7134</v>
      </c>
      <c r="D19" s="39">
        <v>8.4643999999999995</v>
      </c>
      <c r="E19" s="39">
        <v>11.916600000000001</v>
      </c>
      <c r="F19" s="39">
        <v>15.4222</v>
      </c>
      <c r="G19" s="39">
        <v>10.825100000000001</v>
      </c>
      <c r="H19" s="39">
        <v>5.3402000000000003</v>
      </c>
      <c r="I19" s="39">
        <v>12.3565</v>
      </c>
      <c r="J19" s="39">
        <v>13.925599999999999</v>
      </c>
      <c r="K19" s="39">
        <v>15.9527</v>
      </c>
      <c r="L19" s="39">
        <v>5.9042000000000003</v>
      </c>
      <c r="M19" s="39">
        <v>3.1892999999999998</v>
      </c>
      <c r="N19" s="39">
        <v>6.1942000000000004</v>
      </c>
      <c r="O19" s="39">
        <v>7.0084</v>
      </c>
      <c r="P19" s="39">
        <v>7.6398999999999999</v>
      </c>
    </row>
    <row r="20" spans="1:16" ht="12.75" hidden="1" customHeight="1" outlineLevel="1">
      <c r="A20" s="9">
        <v>40817</v>
      </c>
      <c r="B20" s="39">
        <v>8.6331000000000007</v>
      </c>
      <c r="C20" s="39">
        <v>4.2877999999999998</v>
      </c>
      <c r="D20" s="39">
        <v>9.2520000000000007</v>
      </c>
      <c r="E20" s="39">
        <v>12.2271</v>
      </c>
      <c r="F20" s="39">
        <v>17.362400000000001</v>
      </c>
      <c r="G20" s="39">
        <v>11.126300000000001</v>
      </c>
      <c r="H20" s="39">
        <v>5.3388</v>
      </c>
      <c r="I20" s="39">
        <v>13.0451</v>
      </c>
      <c r="J20" s="39">
        <v>13.9825</v>
      </c>
      <c r="K20" s="39">
        <v>19.777899999999999</v>
      </c>
      <c r="L20" s="39">
        <v>5.7666000000000004</v>
      </c>
      <c r="M20" s="39">
        <v>2.9024000000000001</v>
      </c>
      <c r="N20" s="39">
        <v>6.4340000000000002</v>
      </c>
      <c r="O20" s="39">
        <v>7.9386000000000001</v>
      </c>
      <c r="P20" s="39">
        <v>9.0634999999999994</v>
      </c>
    </row>
    <row r="21" spans="1:16" ht="12.75" hidden="1" customHeight="1" outlineLevel="1">
      <c r="A21" s="9">
        <v>40848</v>
      </c>
      <c r="B21" s="39">
        <v>10.669</v>
      </c>
      <c r="C21" s="39">
        <v>4.8685</v>
      </c>
      <c r="D21" s="39">
        <v>11.15</v>
      </c>
      <c r="E21" s="39">
        <v>13.082100000000001</v>
      </c>
      <c r="F21" s="39">
        <v>15.1944</v>
      </c>
      <c r="G21" s="39">
        <v>13.364800000000001</v>
      </c>
      <c r="H21" s="39">
        <v>5.4366000000000003</v>
      </c>
      <c r="I21" s="39">
        <v>14.922700000000001</v>
      </c>
      <c r="J21" s="39">
        <v>15.4246</v>
      </c>
      <c r="K21" s="39">
        <v>16.9404</v>
      </c>
      <c r="L21" s="39">
        <v>6.5575000000000001</v>
      </c>
      <c r="M21" s="39">
        <v>3.2416999999999998</v>
      </c>
      <c r="N21" s="39">
        <v>6.7488000000000001</v>
      </c>
      <c r="O21" s="39">
        <v>7.6066000000000003</v>
      </c>
      <c r="P21" s="39">
        <v>7.2393999999999998</v>
      </c>
    </row>
    <row r="22" spans="1:16" ht="12.75" hidden="1" customHeight="1" outlineLevel="1">
      <c r="A22" s="9">
        <v>40878</v>
      </c>
      <c r="B22" s="39">
        <v>12.672599999999999</v>
      </c>
      <c r="C22" s="39">
        <v>4.8567</v>
      </c>
      <c r="D22" s="39">
        <v>14.032400000000001</v>
      </c>
      <c r="E22" s="39">
        <v>12.605600000000001</v>
      </c>
      <c r="F22" s="39">
        <v>18.426500000000001</v>
      </c>
      <c r="G22" s="39">
        <v>16.3184</v>
      </c>
      <c r="H22" s="39">
        <v>5.4455999999999998</v>
      </c>
      <c r="I22" s="39">
        <v>18.516300000000001</v>
      </c>
      <c r="J22" s="39">
        <v>16.6525</v>
      </c>
      <c r="K22" s="39">
        <v>18.613900000000001</v>
      </c>
      <c r="L22" s="39">
        <v>7.0964</v>
      </c>
      <c r="M22" s="39">
        <v>3.1168999999999998</v>
      </c>
      <c r="N22" s="39">
        <v>7.0959000000000003</v>
      </c>
      <c r="O22" s="39">
        <v>8.1105</v>
      </c>
      <c r="P22" s="39">
        <v>9.1006999999999998</v>
      </c>
    </row>
    <row r="23" spans="1:16" ht="12.75" hidden="1" customHeight="1" outlineLevel="1">
      <c r="A23" s="9">
        <v>40909</v>
      </c>
      <c r="B23" s="39">
        <v>12.1904</v>
      </c>
      <c r="C23" s="39">
        <v>5.4615999999999998</v>
      </c>
      <c r="D23" s="39">
        <v>13.070399999999999</v>
      </c>
      <c r="E23" s="39">
        <v>13.472899999999999</v>
      </c>
      <c r="F23" s="39">
        <v>18.727900000000002</v>
      </c>
      <c r="G23" s="39">
        <v>15.559900000000001</v>
      </c>
      <c r="H23" s="39">
        <v>5.9423000000000004</v>
      </c>
      <c r="I23" s="39">
        <v>17.725999999999999</v>
      </c>
      <c r="J23" s="39">
        <v>16.931999999999999</v>
      </c>
      <c r="K23" s="39">
        <v>18.772500000000001</v>
      </c>
      <c r="L23" s="39">
        <v>7.0034000000000001</v>
      </c>
      <c r="M23" s="39">
        <v>3.1118000000000001</v>
      </c>
      <c r="N23" s="39">
        <v>7.1635</v>
      </c>
      <c r="O23" s="39">
        <v>7.5286</v>
      </c>
      <c r="P23" s="39">
        <v>9.5500000000000007</v>
      </c>
    </row>
    <row r="24" spans="1:16" ht="12.75" hidden="1" customHeight="1" outlineLevel="1">
      <c r="A24" s="9">
        <v>40940</v>
      </c>
      <c r="B24" s="39">
        <v>11.991300000000001</v>
      </c>
      <c r="C24" s="39">
        <v>7.0904999999999996</v>
      </c>
      <c r="D24" s="39">
        <v>13.081899999999999</v>
      </c>
      <c r="E24" s="39">
        <v>11.470599999999999</v>
      </c>
      <c r="F24" s="39">
        <v>17.7682</v>
      </c>
      <c r="G24" s="39">
        <v>14.433199999999999</v>
      </c>
      <c r="H24" s="39">
        <v>7.9622999999999999</v>
      </c>
      <c r="I24" s="39">
        <v>16.46</v>
      </c>
      <c r="J24" s="39">
        <v>12.979900000000001</v>
      </c>
      <c r="K24" s="39">
        <v>18.5626</v>
      </c>
      <c r="L24" s="39">
        <v>7.0358000000000001</v>
      </c>
      <c r="M24" s="39">
        <v>3.976</v>
      </c>
      <c r="N24" s="39">
        <v>7.0164</v>
      </c>
      <c r="O24" s="39">
        <v>8.1538000000000004</v>
      </c>
      <c r="P24" s="39">
        <v>8.5152000000000001</v>
      </c>
    </row>
    <row r="25" spans="1:16" ht="12.75" hidden="1" customHeight="1" outlineLevel="1">
      <c r="A25" s="9">
        <v>40969</v>
      </c>
      <c r="B25" s="39">
        <v>12.0213</v>
      </c>
      <c r="C25" s="39">
        <v>5.7972999999999999</v>
      </c>
      <c r="D25" s="39">
        <v>12.6271</v>
      </c>
      <c r="E25" s="39">
        <v>13.469200000000001</v>
      </c>
      <c r="F25" s="39">
        <v>17.604500000000002</v>
      </c>
      <c r="G25" s="39">
        <v>15.2455</v>
      </c>
      <c r="H25" s="39">
        <v>6.4485999999999999</v>
      </c>
      <c r="I25" s="39">
        <v>16.700900000000001</v>
      </c>
      <c r="J25" s="39">
        <v>16.837900000000001</v>
      </c>
      <c r="K25" s="39">
        <v>18.176200000000001</v>
      </c>
      <c r="L25" s="39">
        <v>6.5994999999999999</v>
      </c>
      <c r="M25" s="39">
        <v>2.9331</v>
      </c>
      <c r="N25" s="39">
        <v>6.7941000000000003</v>
      </c>
      <c r="O25" s="39">
        <v>6.9154</v>
      </c>
      <c r="P25" s="39">
        <v>7.2539999999999996</v>
      </c>
    </row>
    <row r="26" spans="1:16" ht="12.75" hidden="1" customHeight="1" outlineLevel="1">
      <c r="A26" s="9">
        <v>41000</v>
      </c>
      <c r="B26" s="39">
        <v>11.6096</v>
      </c>
      <c r="C26" s="39">
        <v>5.4298000000000002</v>
      </c>
      <c r="D26" s="39">
        <v>12.2143</v>
      </c>
      <c r="E26" s="39">
        <v>13.5604</v>
      </c>
      <c r="F26" s="39">
        <v>19.350999999999999</v>
      </c>
      <c r="G26" s="39">
        <v>14.9102</v>
      </c>
      <c r="H26" s="39">
        <v>6.0789</v>
      </c>
      <c r="I26" s="39">
        <v>16.440999999999999</v>
      </c>
      <c r="J26" s="39">
        <v>17.5002</v>
      </c>
      <c r="K26" s="39">
        <v>19.388000000000002</v>
      </c>
      <c r="L26" s="39">
        <v>6.7398999999999996</v>
      </c>
      <c r="M26" s="39">
        <v>3.3090000000000002</v>
      </c>
      <c r="N26" s="39">
        <v>6.9173999999999998</v>
      </c>
      <c r="O26" s="39">
        <v>7.4368999999999996</v>
      </c>
      <c r="P26" s="39">
        <v>6.7244000000000002</v>
      </c>
    </row>
    <row r="27" spans="1:16" ht="12.75" hidden="1" customHeight="1" outlineLevel="1">
      <c r="A27" s="9">
        <v>41030</v>
      </c>
      <c r="B27" s="39">
        <v>12.230399999999999</v>
      </c>
      <c r="C27" s="39">
        <v>6.1406999999999998</v>
      </c>
      <c r="D27" s="39">
        <v>12.5007</v>
      </c>
      <c r="E27" s="39">
        <v>14.3774</v>
      </c>
      <c r="F27" s="39">
        <v>14.2333</v>
      </c>
      <c r="G27" s="39">
        <v>15.2064</v>
      </c>
      <c r="H27" s="39">
        <v>7.3436000000000003</v>
      </c>
      <c r="I27" s="39">
        <v>15.7883</v>
      </c>
      <c r="J27" s="39">
        <v>17.3873</v>
      </c>
      <c r="K27" s="39">
        <v>17.4907</v>
      </c>
      <c r="L27" s="39">
        <v>6.6279000000000003</v>
      </c>
      <c r="M27" s="39">
        <v>3.0411999999999999</v>
      </c>
      <c r="N27" s="39">
        <v>6.7691999999999997</v>
      </c>
      <c r="O27" s="39">
        <v>7.6738999999999997</v>
      </c>
      <c r="P27" s="39">
        <v>7.7986000000000004</v>
      </c>
    </row>
    <row r="28" spans="1:16" ht="12.75" hidden="1" customHeight="1" outlineLevel="1">
      <c r="A28" s="9">
        <v>41061</v>
      </c>
      <c r="B28" s="39">
        <v>12.325799999999999</v>
      </c>
      <c r="C28" s="39">
        <v>6.8738000000000001</v>
      </c>
      <c r="D28" s="39">
        <v>12.277799999999999</v>
      </c>
      <c r="E28" s="39">
        <v>14.2075</v>
      </c>
      <c r="F28" s="39">
        <v>17.744499999999999</v>
      </c>
      <c r="G28" s="39">
        <v>15.9505</v>
      </c>
      <c r="H28" s="39">
        <v>8.6753</v>
      </c>
      <c r="I28" s="39">
        <v>16.505099999999999</v>
      </c>
      <c r="J28" s="39">
        <v>17.180800000000001</v>
      </c>
      <c r="K28" s="39">
        <v>18.9452</v>
      </c>
      <c r="L28" s="39">
        <v>6.9134000000000002</v>
      </c>
      <c r="M28" s="39">
        <v>3.1861999999999999</v>
      </c>
      <c r="N28" s="39">
        <v>6.9138000000000002</v>
      </c>
      <c r="O28" s="39">
        <v>8.1514000000000006</v>
      </c>
      <c r="P28" s="39">
        <v>7.6208</v>
      </c>
    </row>
    <row r="29" spans="1:16" ht="12.75" hidden="1" customHeight="1" outlineLevel="1">
      <c r="A29" s="9">
        <v>41091</v>
      </c>
      <c r="B29" s="39">
        <v>11.3089</v>
      </c>
      <c r="C29" s="39">
        <v>6.8375000000000004</v>
      </c>
      <c r="D29" s="39">
        <v>13.152799999999999</v>
      </c>
      <c r="E29" s="39">
        <v>9.4697999999999993</v>
      </c>
      <c r="F29" s="39">
        <v>19.8521</v>
      </c>
      <c r="G29" s="39">
        <v>16.651700000000002</v>
      </c>
      <c r="H29" s="39">
        <v>8.6104000000000003</v>
      </c>
      <c r="I29" s="39">
        <v>17.334700000000002</v>
      </c>
      <c r="J29" s="39">
        <v>18.2531</v>
      </c>
      <c r="K29" s="39">
        <v>20.136299999999999</v>
      </c>
      <c r="L29" s="39">
        <v>6.2619999999999996</v>
      </c>
      <c r="M29" s="39">
        <v>2.9847999999999999</v>
      </c>
      <c r="N29" s="39">
        <v>7.1616</v>
      </c>
      <c r="O29" s="39">
        <v>5.8060999999999998</v>
      </c>
      <c r="P29" s="39">
        <v>5.7813999999999997</v>
      </c>
    </row>
    <row r="30" spans="1:16" ht="12.75" hidden="1" customHeight="1" outlineLevel="1">
      <c r="A30" s="9">
        <v>41122</v>
      </c>
      <c r="B30" s="39">
        <v>13.0008</v>
      </c>
      <c r="C30" s="39">
        <v>6.9005999999999998</v>
      </c>
      <c r="D30" s="39">
        <v>13.498699999999999</v>
      </c>
      <c r="E30" s="39">
        <v>13.051600000000001</v>
      </c>
      <c r="F30" s="39">
        <v>22.501200000000001</v>
      </c>
      <c r="G30" s="39">
        <v>16.822399999999998</v>
      </c>
      <c r="H30" s="39">
        <v>8.8429000000000002</v>
      </c>
      <c r="I30" s="39">
        <v>16.992100000000001</v>
      </c>
      <c r="J30" s="39">
        <v>19.050699999999999</v>
      </c>
      <c r="K30" s="39">
        <v>22.6602</v>
      </c>
      <c r="L30" s="39">
        <v>7.4409000000000001</v>
      </c>
      <c r="M30" s="39">
        <v>3.0842999999999998</v>
      </c>
      <c r="N30" s="39">
        <v>7.3777999999999997</v>
      </c>
      <c r="O30" s="39">
        <v>8.2951999999999995</v>
      </c>
      <c r="P30" s="39">
        <v>7.5509000000000004</v>
      </c>
    </row>
    <row r="31" spans="1:16" ht="12.75" hidden="1" customHeight="1" outlineLevel="1">
      <c r="A31" s="9">
        <v>41153</v>
      </c>
      <c r="B31" s="39">
        <v>13.0136</v>
      </c>
      <c r="C31" s="39">
        <v>6.9499000000000004</v>
      </c>
      <c r="D31" s="39">
        <v>14.0076</v>
      </c>
      <c r="E31" s="39">
        <v>12.113899999999999</v>
      </c>
      <c r="F31" s="39">
        <v>22.367699999999999</v>
      </c>
      <c r="G31" s="39">
        <v>18.612200000000001</v>
      </c>
      <c r="H31" s="39">
        <v>9.4018999999999995</v>
      </c>
      <c r="I31" s="39">
        <v>19.629100000000001</v>
      </c>
      <c r="J31" s="39">
        <v>19.172499999999999</v>
      </c>
      <c r="K31" s="39">
        <v>22.575600000000001</v>
      </c>
      <c r="L31" s="39">
        <v>7.5183999999999997</v>
      </c>
      <c r="M31" s="39">
        <v>3.0752000000000002</v>
      </c>
      <c r="N31" s="39">
        <v>7.7043999999999997</v>
      </c>
      <c r="O31" s="39">
        <v>7.9538000000000002</v>
      </c>
      <c r="P31" s="39">
        <v>8.3644999999999996</v>
      </c>
    </row>
    <row r="32" spans="1:16" ht="12.75" hidden="1" customHeight="1" outlineLevel="1">
      <c r="A32" s="9">
        <v>41183</v>
      </c>
      <c r="B32" s="39">
        <v>13.0984</v>
      </c>
      <c r="C32" s="39">
        <v>6.8437999999999999</v>
      </c>
      <c r="D32" s="39">
        <v>14.263999999999999</v>
      </c>
      <c r="E32" s="39">
        <v>11.696899999999999</v>
      </c>
      <c r="F32" s="39">
        <v>19.5779</v>
      </c>
      <c r="G32" s="39">
        <v>18.292000000000002</v>
      </c>
      <c r="H32" s="39">
        <v>9.3475999999999999</v>
      </c>
      <c r="I32" s="39">
        <v>19.058</v>
      </c>
      <c r="J32" s="39">
        <v>19.537700000000001</v>
      </c>
      <c r="K32" s="39">
        <v>20.197099999999999</v>
      </c>
      <c r="L32" s="39">
        <v>7.7381000000000002</v>
      </c>
      <c r="M32" s="39">
        <v>3.0754000000000001</v>
      </c>
      <c r="N32" s="39">
        <v>8.0257000000000005</v>
      </c>
      <c r="O32" s="39">
        <v>8.0477000000000007</v>
      </c>
      <c r="P32" s="39">
        <v>7.7442000000000002</v>
      </c>
    </row>
    <row r="33" spans="1:16" ht="12.75" hidden="1" customHeight="1" outlineLevel="1">
      <c r="A33" s="9">
        <v>41214</v>
      </c>
      <c r="B33" s="39">
        <v>13.373699999999999</v>
      </c>
      <c r="C33" s="39">
        <v>6.7446000000000002</v>
      </c>
      <c r="D33" s="39">
        <v>15.6282</v>
      </c>
      <c r="E33" s="39">
        <v>9.5077999999999996</v>
      </c>
      <c r="F33" s="39">
        <v>20.4862</v>
      </c>
      <c r="G33" s="39">
        <v>19.349900000000002</v>
      </c>
      <c r="H33" s="39">
        <v>9.3600999999999992</v>
      </c>
      <c r="I33" s="39">
        <v>20.250299999999999</v>
      </c>
      <c r="J33" s="39">
        <v>18.9465</v>
      </c>
      <c r="K33" s="39">
        <v>20.874500000000001</v>
      </c>
      <c r="L33" s="39">
        <v>7.0606999999999998</v>
      </c>
      <c r="M33" s="39">
        <v>2.9965000000000002</v>
      </c>
      <c r="N33" s="39">
        <v>8.4524000000000008</v>
      </c>
      <c r="O33" s="39">
        <v>5.7870999999999997</v>
      </c>
      <c r="P33" s="39">
        <v>7.5975999999999999</v>
      </c>
    </row>
    <row r="34" spans="1:16" ht="12.75" hidden="1" customHeight="1" outlineLevel="1">
      <c r="A34" s="9">
        <v>41244</v>
      </c>
      <c r="B34" s="39">
        <v>15.586399999999999</v>
      </c>
      <c r="C34" s="39">
        <v>7.4585999999999997</v>
      </c>
      <c r="D34" s="39">
        <v>17.341100000000001</v>
      </c>
      <c r="E34" s="39">
        <v>13.282500000000001</v>
      </c>
      <c r="F34" s="39">
        <v>20.623999999999999</v>
      </c>
      <c r="G34" s="39">
        <v>20.796700000000001</v>
      </c>
      <c r="H34" s="39">
        <v>9.3254000000000001</v>
      </c>
      <c r="I34" s="39">
        <v>22.153199999999998</v>
      </c>
      <c r="J34" s="39">
        <v>20.192499999999999</v>
      </c>
      <c r="K34" s="39">
        <v>23.356100000000001</v>
      </c>
      <c r="L34" s="39">
        <v>8.3120999999999992</v>
      </c>
      <c r="M34" s="39">
        <v>3.3317999999999999</v>
      </c>
      <c r="N34" s="39">
        <v>8.4540000000000006</v>
      </c>
      <c r="O34" s="39">
        <v>8.7387999999999995</v>
      </c>
      <c r="P34" s="39">
        <v>6.5010000000000003</v>
      </c>
    </row>
    <row r="35" spans="1:16" ht="12.75" hidden="1" customHeight="1" outlineLevel="1">
      <c r="A35" s="9">
        <v>41275</v>
      </c>
      <c r="B35" s="39">
        <v>15.407</v>
      </c>
      <c r="C35" s="39">
        <v>6.9067999999999996</v>
      </c>
      <c r="D35" s="39">
        <v>16.55</v>
      </c>
      <c r="E35" s="39">
        <v>13.8901</v>
      </c>
      <c r="F35" s="39">
        <v>19.939900000000002</v>
      </c>
      <c r="G35" s="39">
        <v>19.714200000000002</v>
      </c>
      <c r="H35" s="39">
        <v>9.4280000000000008</v>
      </c>
      <c r="I35" s="39">
        <v>20.414200000000001</v>
      </c>
      <c r="J35" s="39">
        <v>19.648700000000002</v>
      </c>
      <c r="K35" s="39">
        <v>22.0077</v>
      </c>
      <c r="L35" s="39">
        <v>7.8259999999999996</v>
      </c>
      <c r="M35" s="39">
        <v>2.9649000000000001</v>
      </c>
      <c r="N35" s="39">
        <v>7.8817000000000004</v>
      </c>
      <c r="O35" s="39">
        <v>8.5654000000000003</v>
      </c>
      <c r="P35" s="39">
        <v>7.3586999999999998</v>
      </c>
    </row>
    <row r="36" spans="1:16" ht="12.75" hidden="1" customHeight="1" outlineLevel="1">
      <c r="A36" s="9">
        <v>41306</v>
      </c>
      <c r="B36" s="39">
        <v>14.786300000000001</v>
      </c>
      <c r="C36" s="39">
        <v>8.1151</v>
      </c>
      <c r="D36" s="39">
        <v>15.9146</v>
      </c>
      <c r="E36" s="39">
        <v>13.9308</v>
      </c>
      <c r="F36" s="39">
        <v>14.395300000000001</v>
      </c>
      <c r="G36" s="39">
        <v>19.171299999999999</v>
      </c>
      <c r="H36" s="39">
        <v>10.112399999999999</v>
      </c>
      <c r="I36" s="39">
        <v>20.0106</v>
      </c>
      <c r="J36" s="39">
        <v>19.5715</v>
      </c>
      <c r="K36" s="39">
        <v>22.092700000000001</v>
      </c>
      <c r="L36" s="39">
        <v>7.8179999999999996</v>
      </c>
      <c r="M36" s="39">
        <v>2.5905999999999998</v>
      </c>
      <c r="N36" s="39">
        <v>7.3410000000000002</v>
      </c>
      <c r="O36" s="39">
        <v>8.8255999999999997</v>
      </c>
      <c r="P36" s="39">
        <v>10.061500000000001</v>
      </c>
    </row>
    <row r="37" spans="1:16" ht="12.75" hidden="1" customHeight="1" outlineLevel="1">
      <c r="A37" s="9">
        <v>41334</v>
      </c>
      <c r="B37" s="39">
        <v>13.995100000000001</v>
      </c>
      <c r="C37" s="39">
        <v>7.5946999999999996</v>
      </c>
      <c r="D37" s="39">
        <v>14.9552</v>
      </c>
      <c r="E37" s="39">
        <v>13.176500000000001</v>
      </c>
      <c r="F37" s="39">
        <v>16.310199999999998</v>
      </c>
      <c r="G37" s="39">
        <v>17.639099999999999</v>
      </c>
      <c r="H37" s="39">
        <v>9.0495999999999999</v>
      </c>
      <c r="I37" s="39">
        <v>18.1374</v>
      </c>
      <c r="J37" s="39">
        <v>19.084</v>
      </c>
      <c r="K37" s="39">
        <v>19.6633</v>
      </c>
      <c r="L37" s="39">
        <v>6.9785000000000004</v>
      </c>
      <c r="M37" s="39">
        <v>3.0634999999999999</v>
      </c>
      <c r="N37" s="39">
        <v>7.0221999999999998</v>
      </c>
      <c r="O37" s="39">
        <v>7.3605</v>
      </c>
      <c r="P37" s="39">
        <v>9.2718000000000007</v>
      </c>
    </row>
    <row r="38" spans="1:16" ht="12.75" hidden="1" customHeight="1" outlineLevel="1">
      <c r="A38" s="9">
        <v>41365</v>
      </c>
      <c r="B38" s="39">
        <v>13.8025</v>
      </c>
      <c r="C38" s="39">
        <v>8.1933000000000007</v>
      </c>
      <c r="D38" s="39">
        <v>14.7163</v>
      </c>
      <c r="E38" s="39">
        <v>12.9412</v>
      </c>
      <c r="F38" s="39">
        <v>18.140599999999999</v>
      </c>
      <c r="G38" s="39">
        <v>17.263500000000001</v>
      </c>
      <c r="H38" s="39">
        <v>9.8736999999999995</v>
      </c>
      <c r="I38" s="39">
        <v>17.488399999999999</v>
      </c>
      <c r="J38" s="39">
        <v>19.0214</v>
      </c>
      <c r="K38" s="39">
        <v>19.3523</v>
      </c>
      <c r="L38" s="39">
        <v>6.9493999999999998</v>
      </c>
      <c r="M38" s="39">
        <v>2.8704000000000001</v>
      </c>
      <c r="N38" s="39">
        <v>6.7882999999999996</v>
      </c>
      <c r="O38" s="39">
        <v>7.5254000000000003</v>
      </c>
      <c r="P38" s="39">
        <v>7.5087000000000002</v>
      </c>
    </row>
    <row r="39" spans="1:16" ht="12.75" hidden="1" customHeight="1" outlineLevel="1">
      <c r="A39" s="9">
        <v>41395</v>
      </c>
      <c r="B39" s="39">
        <v>13.997199999999999</v>
      </c>
      <c r="C39" s="39">
        <v>7.2130999999999998</v>
      </c>
      <c r="D39" s="39">
        <v>14.5266</v>
      </c>
      <c r="E39" s="39">
        <v>14.316800000000001</v>
      </c>
      <c r="F39" s="39">
        <v>16.599499999999999</v>
      </c>
      <c r="G39" s="39">
        <v>17.657399999999999</v>
      </c>
      <c r="H39" s="39">
        <v>8.7974999999999994</v>
      </c>
      <c r="I39" s="39">
        <v>17.912299999999998</v>
      </c>
      <c r="J39" s="39">
        <v>19.414300000000001</v>
      </c>
      <c r="K39" s="39">
        <v>18.362100000000002</v>
      </c>
      <c r="L39" s="39">
        <v>7.0575000000000001</v>
      </c>
      <c r="M39" s="39">
        <v>2.8351000000000002</v>
      </c>
      <c r="N39" s="39">
        <v>6.8516000000000004</v>
      </c>
      <c r="O39" s="39">
        <v>7.8643000000000001</v>
      </c>
      <c r="P39" s="39">
        <v>7.5644</v>
      </c>
    </row>
    <row r="40" spans="1:16" ht="12.75" hidden="1" customHeight="1" outlineLevel="1">
      <c r="A40" s="9">
        <v>41426</v>
      </c>
      <c r="B40" s="39">
        <v>13.534700000000001</v>
      </c>
      <c r="C40" s="39">
        <v>7.2656000000000001</v>
      </c>
      <c r="D40" s="39">
        <v>14.2424</v>
      </c>
      <c r="E40" s="39">
        <v>13.502800000000001</v>
      </c>
      <c r="F40" s="39">
        <v>16.6586</v>
      </c>
      <c r="G40" s="39">
        <v>17.209099999999999</v>
      </c>
      <c r="H40" s="39">
        <v>8.8704999999999998</v>
      </c>
      <c r="I40" s="39">
        <v>17.542000000000002</v>
      </c>
      <c r="J40" s="39">
        <v>18.8003</v>
      </c>
      <c r="K40" s="39">
        <v>18.232099999999999</v>
      </c>
      <c r="L40" s="39">
        <v>7.2862999999999998</v>
      </c>
      <c r="M40" s="39">
        <v>3.0482999999999998</v>
      </c>
      <c r="N40" s="39">
        <v>7.0361000000000002</v>
      </c>
      <c r="O40" s="39">
        <v>8.0545000000000009</v>
      </c>
      <c r="P40" s="39">
        <v>7.2470999999999997</v>
      </c>
    </row>
    <row r="41" spans="1:16" ht="12.75" hidden="1" customHeight="1" outlineLevel="1">
      <c r="A41" s="9">
        <v>41456</v>
      </c>
      <c r="B41" s="39">
        <v>12.982200000000001</v>
      </c>
      <c r="C41" s="39">
        <v>5.6810999999999998</v>
      </c>
      <c r="D41" s="39">
        <v>14.382400000000001</v>
      </c>
      <c r="E41" s="39">
        <v>12.2697</v>
      </c>
      <c r="F41" s="39">
        <v>14.995200000000001</v>
      </c>
      <c r="G41" s="39">
        <v>17.039100000000001</v>
      </c>
      <c r="H41" s="39">
        <v>7.7260999999999997</v>
      </c>
      <c r="I41" s="39">
        <v>17.433399999999999</v>
      </c>
      <c r="J41" s="39">
        <v>18.4878</v>
      </c>
      <c r="K41" s="39">
        <v>18.572900000000001</v>
      </c>
      <c r="L41" s="39">
        <v>6.8851000000000004</v>
      </c>
      <c r="M41" s="39">
        <v>2.4214000000000002</v>
      </c>
      <c r="N41" s="39">
        <v>6.7431000000000001</v>
      </c>
      <c r="O41" s="39">
        <v>7.5393999999999997</v>
      </c>
      <c r="P41" s="39">
        <v>7.2168000000000001</v>
      </c>
    </row>
    <row r="42" spans="1:16" ht="12.75" hidden="1" customHeight="1" outlineLevel="1">
      <c r="A42" s="9">
        <v>41487</v>
      </c>
      <c r="B42" s="39">
        <v>12.802</v>
      </c>
      <c r="C42" s="39">
        <v>7.1989999999999998</v>
      </c>
      <c r="D42" s="39">
        <v>14.145899999999999</v>
      </c>
      <c r="E42" s="39">
        <v>12.281599999999999</v>
      </c>
      <c r="F42" s="39">
        <v>16.489799999999999</v>
      </c>
      <c r="G42" s="39">
        <v>16.4114</v>
      </c>
      <c r="H42" s="39">
        <v>8.8737999999999992</v>
      </c>
      <c r="I42" s="39">
        <v>16.7911</v>
      </c>
      <c r="J42" s="39">
        <v>18.5974</v>
      </c>
      <c r="K42" s="39">
        <v>18.017800000000001</v>
      </c>
      <c r="L42" s="39">
        <v>6.7925000000000004</v>
      </c>
      <c r="M42" s="39">
        <v>2.2467000000000001</v>
      </c>
      <c r="N42" s="39">
        <v>6.4310999999999998</v>
      </c>
      <c r="O42" s="39">
        <v>7.4884000000000004</v>
      </c>
      <c r="P42" s="39">
        <v>7.8708999999999998</v>
      </c>
    </row>
    <row r="43" spans="1:16" ht="12.75" hidden="1" customHeight="1" outlineLevel="1">
      <c r="A43" s="9">
        <v>41518</v>
      </c>
      <c r="B43" s="39">
        <v>13.3847</v>
      </c>
      <c r="C43" s="39">
        <v>7.2375999999999996</v>
      </c>
      <c r="D43" s="39">
        <v>14.4968</v>
      </c>
      <c r="E43" s="39">
        <v>13.1142</v>
      </c>
      <c r="F43" s="39">
        <v>15.283899999999999</v>
      </c>
      <c r="G43" s="39">
        <v>16.7681</v>
      </c>
      <c r="H43" s="39">
        <v>8.9750999999999994</v>
      </c>
      <c r="I43" s="39">
        <v>17.0428</v>
      </c>
      <c r="J43" s="39">
        <v>18.781300000000002</v>
      </c>
      <c r="K43" s="39">
        <v>17.528500000000001</v>
      </c>
      <c r="L43" s="39">
        <v>6.7666000000000004</v>
      </c>
      <c r="M43" s="39">
        <v>2.2685</v>
      </c>
      <c r="N43" s="39">
        <v>6.6078999999999999</v>
      </c>
      <c r="O43" s="39">
        <v>7.4207999999999998</v>
      </c>
      <c r="P43" s="39">
        <v>6.3944999999999999</v>
      </c>
    </row>
    <row r="44" spans="1:16" ht="12.75" hidden="1" customHeight="1" outlineLevel="1">
      <c r="A44" s="9">
        <v>41548</v>
      </c>
      <c r="B44" s="39">
        <v>13.5921</v>
      </c>
      <c r="C44" s="39">
        <v>7.0693000000000001</v>
      </c>
      <c r="D44" s="39">
        <v>15.090999999999999</v>
      </c>
      <c r="E44" s="39">
        <v>12.570399999999999</v>
      </c>
      <c r="F44" s="39">
        <v>15.1806</v>
      </c>
      <c r="G44" s="39">
        <v>16.7972</v>
      </c>
      <c r="H44" s="39">
        <v>8.5340000000000007</v>
      </c>
      <c r="I44" s="39">
        <v>17.416699999999999</v>
      </c>
      <c r="J44" s="39">
        <v>18.133900000000001</v>
      </c>
      <c r="K44" s="39">
        <v>18.7287</v>
      </c>
      <c r="L44" s="39">
        <v>6.7995000000000001</v>
      </c>
      <c r="M44" s="39">
        <v>2.2709999999999999</v>
      </c>
      <c r="N44" s="39">
        <v>6.6920000000000002</v>
      </c>
      <c r="O44" s="39">
        <v>7.3529999999999998</v>
      </c>
      <c r="P44" s="39">
        <v>7.1414999999999997</v>
      </c>
    </row>
    <row r="45" spans="1:16" ht="12.75" hidden="1" customHeight="1" outlineLevel="1">
      <c r="A45" s="9">
        <v>41579</v>
      </c>
      <c r="B45" s="39">
        <v>13.045299999999999</v>
      </c>
      <c r="C45" s="39">
        <v>6.1276999999999999</v>
      </c>
      <c r="D45" s="39">
        <v>14.532</v>
      </c>
      <c r="E45" s="39">
        <v>12.659800000000001</v>
      </c>
      <c r="F45" s="39">
        <v>15.688599999999999</v>
      </c>
      <c r="G45" s="39">
        <v>16.459099999999999</v>
      </c>
      <c r="H45" s="39">
        <v>7.8844000000000003</v>
      </c>
      <c r="I45" s="39">
        <v>17.074999999999999</v>
      </c>
      <c r="J45" s="39">
        <v>18.2347</v>
      </c>
      <c r="K45" s="39">
        <v>17.7514</v>
      </c>
      <c r="L45" s="39">
        <v>6.7229000000000001</v>
      </c>
      <c r="M45" s="39">
        <v>1.9966999999999999</v>
      </c>
      <c r="N45" s="39">
        <v>6.7953000000000001</v>
      </c>
      <c r="O45" s="39">
        <v>7.3742999999999999</v>
      </c>
      <c r="P45" s="39">
        <v>6.6700999999999997</v>
      </c>
    </row>
    <row r="46" spans="1:16" ht="12.75" hidden="1" customHeight="1" outlineLevel="1">
      <c r="A46" s="9">
        <v>41609</v>
      </c>
      <c r="B46" s="39">
        <v>13.0481</v>
      </c>
      <c r="C46" s="39">
        <v>5.6776999999999997</v>
      </c>
      <c r="D46" s="39">
        <v>15.2675</v>
      </c>
      <c r="E46" s="39">
        <v>12.1038</v>
      </c>
      <c r="F46" s="39">
        <v>15.7325</v>
      </c>
      <c r="G46" s="39">
        <v>17.795300000000001</v>
      </c>
      <c r="H46" s="39">
        <v>7.2912999999999997</v>
      </c>
      <c r="I46" s="39">
        <v>18.0138</v>
      </c>
      <c r="J46" s="39">
        <v>20.307099999999998</v>
      </c>
      <c r="K46" s="39">
        <v>17.790400000000002</v>
      </c>
      <c r="L46" s="39">
        <v>6.3426</v>
      </c>
      <c r="M46" s="39">
        <v>1.8997999999999999</v>
      </c>
      <c r="N46" s="39">
        <v>6.8352000000000004</v>
      </c>
      <c r="O46" s="39">
        <v>6.4993999999999996</v>
      </c>
      <c r="P46" s="39">
        <v>9.5586000000000002</v>
      </c>
    </row>
    <row r="47" spans="1:16" ht="12.75" hidden="1" customHeight="1" outlineLevel="1">
      <c r="A47" s="9">
        <v>41640</v>
      </c>
      <c r="B47" s="39">
        <v>14.0344</v>
      </c>
      <c r="C47" s="39">
        <v>5.7815000000000003</v>
      </c>
      <c r="D47" s="39">
        <v>15.2735</v>
      </c>
      <c r="E47" s="39">
        <v>14.3523</v>
      </c>
      <c r="F47" s="39">
        <v>16.100000000000001</v>
      </c>
      <c r="G47" s="39">
        <v>17.843699999999998</v>
      </c>
      <c r="H47" s="39">
        <v>8.2022999999999993</v>
      </c>
      <c r="I47" s="39">
        <v>18.382999999999999</v>
      </c>
      <c r="J47" s="39">
        <v>19.5473</v>
      </c>
      <c r="K47" s="39">
        <v>19.5108</v>
      </c>
      <c r="L47" s="39">
        <v>7.1311</v>
      </c>
      <c r="M47" s="39">
        <v>1.5598000000000001</v>
      </c>
      <c r="N47" s="39">
        <v>6.8879000000000001</v>
      </c>
      <c r="O47" s="39">
        <v>8.3308</v>
      </c>
      <c r="P47" s="39">
        <v>7.9989999999999997</v>
      </c>
    </row>
    <row r="48" spans="1:16" ht="12.75" hidden="1" customHeight="1" outlineLevel="1">
      <c r="A48" s="9">
        <v>41671</v>
      </c>
      <c r="B48" s="39">
        <v>13.6473</v>
      </c>
      <c r="C48" s="39">
        <v>6.3403</v>
      </c>
      <c r="D48" s="39">
        <v>15.1585</v>
      </c>
      <c r="E48" s="39">
        <v>13.709199999999999</v>
      </c>
      <c r="F48" s="39">
        <v>16.2302</v>
      </c>
      <c r="G48" s="39">
        <v>16.996600000000001</v>
      </c>
      <c r="H48" s="39">
        <v>8.5372000000000003</v>
      </c>
      <c r="I48" s="39">
        <v>17.998100000000001</v>
      </c>
      <c r="J48" s="39">
        <v>18.0441</v>
      </c>
      <c r="K48" s="39">
        <v>20.510200000000001</v>
      </c>
      <c r="L48" s="39">
        <v>7.3285999999999998</v>
      </c>
      <c r="M48" s="39">
        <v>2.3662000000000001</v>
      </c>
      <c r="N48" s="39">
        <v>7.3901000000000003</v>
      </c>
      <c r="O48" s="39">
        <v>8.4105000000000008</v>
      </c>
      <c r="P48" s="39">
        <v>8.7693999999999992</v>
      </c>
    </row>
    <row r="49" spans="1:16" ht="12.75" hidden="1" customHeight="1" outlineLevel="1">
      <c r="A49" s="9">
        <v>41699</v>
      </c>
      <c r="B49" s="39">
        <v>14.6264</v>
      </c>
      <c r="C49" s="39">
        <v>7.2972999999999999</v>
      </c>
      <c r="D49" s="39">
        <v>16.165900000000001</v>
      </c>
      <c r="E49" s="39">
        <v>14.433199999999999</v>
      </c>
      <c r="F49" s="39">
        <v>22.2849</v>
      </c>
      <c r="G49" s="39">
        <v>18.3474</v>
      </c>
      <c r="H49" s="39">
        <v>9.7407000000000004</v>
      </c>
      <c r="I49" s="39">
        <v>19.547599999999999</v>
      </c>
      <c r="J49" s="39">
        <v>19.267900000000001</v>
      </c>
      <c r="K49" s="39">
        <v>23.2408</v>
      </c>
      <c r="L49" s="39">
        <v>7.2979000000000003</v>
      </c>
      <c r="M49" s="39">
        <v>1.8811</v>
      </c>
      <c r="N49" s="39">
        <v>7.6261000000000001</v>
      </c>
      <c r="O49" s="39">
        <v>8.2533999999999992</v>
      </c>
      <c r="P49" s="39">
        <v>8.5794999999999995</v>
      </c>
    </row>
    <row r="50" spans="1:16" ht="12.75" hidden="1" customHeight="1" outlineLevel="1">
      <c r="A50" s="9">
        <v>41730</v>
      </c>
      <c r="B50" s="39">
        <v>15.0845</v>
      </c>
      <c r="C50" s="39">
        <v>7.5637999999999996</v>
      </c>
      <c r="D50" s="39">
        <v>16.873999999999999</v>
      </c>
      <c r="E50" s="39">
        <v>13.281700000000001</v>
      </c>
      <c r="F50" s="39">
        <v>17.079899999999999</v>
      </c>
      <c r="G50" s="39">
        <v>19.0959</v>
      </c>
      <c r="H50" s="39">
        <v>10.1381</v>
      </c>
      <c r="I50" s="39">
        <v>20.528600000000001</v>
      </c>
      <c r="J50" s="39">
        <v>18.73</v>
      </c>
      <c r="K50" s="39">
        <v>22.709399999999999</v>
      </c>
      <c r="L50" s="39">
        <v>7.7847999999999997</v>
      </c>
      <c r="M50" s="39">
        <v>2.3105000000000002</v>
      </c>
      <c r="N50" s="39">
        <v>8.0550999999999995</v>
      </c>
      <c r="O50" s="39">
        <v>8.9588999999999999</v>
      </c>
      <c r="P50" s="39">
        <v>8.1073000000000004</v>
      </c>
    </row>
    <row r="51" spans="1:16" ht="12.75" hidden="1" customHeight="1" outlineLevel="1">
      <c r="A51" s="9">
        <v>41760</v>
      </c>
      <c r="B51" s="39">
        <v>15.5007</v>
      </c>
      <c r="C51" s="39">
        <v>8.5594999999999999</v>
      </c>
      <c r="D51" s="39">
        <v>17.151299999999999</v>
      </c>
      <c r="E51" s="39">
        <v>13.247999999999999</v>
      </c>
      <c r="F51" s="39">
        <v>19.392600000000002</v>
      </c>
      <c r="G51" s="39">
        <v>19.410499999999999</v>
      </c>
      <c r="H51" s="39">
        <v>11.389099999999999</v>
      </c>
      <c r="I51" s="39">
        <v>20.650300000000001</v>
      </c>
      <c r="J51" s="39">
        <v>18.637</v>
      </c>
      <c r="K51" s="39">
        <v>23.5443</v>
      </c>
      <c r="L51" s="39">
        <v>8.5144000000000002</v>
      </c>
      <c r="M51" s="39">
        <v>1.8628</v>
      </c>
      <c r="N51" s="39">
        <v>8.9132999999999996</v>
      </c>
      <c r="O51" s="39">
        <v>9.3652999999999995</v>
      </c>
      <c r="P51" s="39">
        <v>8.5746000000000002</v>
      </c>
    </row>
    <row r="52" spans="1:16" ht="12.75" hidden="1" customHeight="1" outlineLevel="1">
      <c r="A52" s="9">
        <v>41791</v>
      </c>
      <c r="B52" s="39">
        <v>15.494999999999999</v>
      </c>
      <c r="C52" s="39">
        <v>6.9484000000000004</v>
      </c>
      <c r="D52" s="39">
        <v>17.288399999999999</v>
      </c>
      <c r="E52" s="39">
        <v>13.613899999999999</v>
      </c>
      <c r="F52" s="39">
        <v>21.734500000000001</v>
      </c>
      <c r="G52" s="39">
        <v>19.014299999999999</v>
      </c>
      <c r="H52" s="39">
        <v>9.7081999999999997</v>
      </c>
      <c r="I52" s="39">
        <v>19.8733</v>
      </c>
      <c r="J52" s="39">
        <v>19.522500000000001</v>
      </c>
      <c r="K52" s="39">
        <v>23.1252</v>
      </c>
      <c r="L52" s="39">
        <v>8.5075000000000003</v>
      </c>
      <c r="M52" s="39">
        <v>1.7898000000000001</v>
      </c>
      <c r="N52" s="39">
        <v>9.0421999999999993</v>
      </c>
      <c r="O52" s="39">
        <v>9.2425999999999995</v>
      </c>
      <c r="P52" s="39">
        <v>8.7405000000000008</v>
      </c>
    </row>
    <row r="53" spans="1:16" ht="12.75" hidden="1" customHeight="1" outlineLevel="1">
      <c r="A53" s="9">
        <v>41821</v>
      </c>
      <c r="B53" s="39">
        <v>14.745799999999999</v>
      </c>
      <c r="C53" s="39">
        <v>7.1486000000000001</v>
      </c>
      <c r="D53" s="39">
        <v>16.5913</v>
      </c>
      <c r="E53" s="39">
        <v>12.8581</v>
      </c>
      <c r="F53" s="39">
        <v>15.062799999999999</v>
      </c>
      <c r="G53" s="39">
        <v>18.428699999999999</v>
      </c>
      <c r="H53" s="39">
        <v>10.152900000000001</v>
      </c>
      <c r="I53" s="39">
        <v>19.544699999999999</v>
      </c>
      <c r="J53" s="39">
        <v>17.959199999999999</v>
      </c>
      <c r="K53" s="39">
        <v>20.925799999999999</v>
      </c>
      <c r="L53" s="39">
        <v>8.1327999999999996</v>
      </c>
      <c r="M53" s="39">
        <v>1.7112000000000001</v>
      </c>
      <c r="N53" s="39">
        <v>8.3819999999999997</v>
      </c>
      <c r="O53" s="39">
        <v>9.1980000000000004</v>
      </c>
      <c r="P53" s="39">
        <v>7.5707000000000004</v>
      </c>
    </row>
    <row r="54" spans="1:16" hidden="1" outlineLevel="1" collapsed="1">
      <c r="A54" s="9">
        <v>41852</v>
      </c>
      <c r="B54" s="39">
        <v>14.0909</v>
      </c>
      <c r="C54" s="39">
        <v>6.2476000000000003</v>
      </c>
      <c r="D54" s="39">
        <v>15.598000000000001</v>
      </c>
      <c r="E54" s="39">
        <v>13.1351</v>
      </c>
      <c r="F54" s="39">
        <v>16.520499999999998</v>
      </c>
      <c r="G54" s="39">
        <v>18.586600000000001</v>
      </c>
      <c r="H54" s="39">
        <v>9.0189000000000004</v>
      </c>
      <c r="I54" s="39">
        <v>19.684999999999999</v>
      </c>
      <c r="J54" s="39">
        <v>19.188600000000001</v>
      </c>
      <c r="K54" s="39">
        <v>20.931000000000001</v>
      </c>
      <c r="L54" s="39">
        <v>8.2661999999999995</v>
      </c>
      <c r="M54" s="39">
        <v>1.8208</v>
      </c>
      <c r="N54" s="39">
        <v>8.2913999999999994</v>
      </c>
      <c r="O54" s="39">
        <v>9.4578000000000007</v>
      </c>
      <c r="P54" s="39">
        <v>7.8681000000000001</v>
      </c>
    </row>
    <row r="55" spans="1:16" hidden="1" outlineLevel="1" collapsed="1">
      <c r="A55" s="9">
        <v>41883</v>
      </c>
      <c r="B55" s="39">
        <v>14.1151</v>
      </c>
      <c r="C55" s="39">
        <v>6.7618</v>
      </c>
      <c r="D55" s="39">
        <v>15.965199999999999</v>
      </c>
      <c r="E55" s="39">
        <v>12.517899999999999</v>
      </c>
      <c r="F55" s="39">
        <v>15.2714</v>
      </c>
      <c r="G55" s="39">
        <v>18.453900000000001</v>
      </c>
      <c r="H55" s="39">
        <v>9.5835000000000008</v>
      </c>
      <c r="I55" s="39">
        <v>19.608499999999999</v>
      </c>
      <c r="J55" s="39">
        <v>19.325700000000001</v>
      </c>
      <c r="K55" s="39">
        <v>20.0093</v>
      </c>
      <c r="L55" s="39">
        <v>8.0404</v>
      </c>
      <c r="M55" s="39">
        <v>1.6469</v>
      </c>
      <c r="N55" s="39">
        <v>8.3367000000000004</v>
      </c>
      <c r="O55" s="39">
        <v>8.9863</v>
      </c>
      <c r="P55" s="39">
        <v>8.6824999999999992</v>
      </c>
    </row>
    <row r="56" spans="1:16" hidden="1" outlineLevel="1" collapsed="1">
      <c r="A56" s="9">
        <v>41913</v>
      </c>
      <c r="B56" s="39">
        <v>14.6119</v>
      </c>
      <c r="C56" s="39">
        <v>6.0404</v>
      </c>
      <c r="D56" s="39">
        <v>16.258099999999999</v>
      </c>
      <c r="E56" s="39">
        <v>13.680400000000001</v>
      </c>
      <c r="F56" s="39">
        <v>16.124500000000001</v>
      </c>
      <c r="G56" s="39">
        <v>18.944600000000001</v>
      </c>
      <c r="H56" s="39">
        <v>9.7134</v>
      </c>
      <c r="I56" s="39">
        <v>19.7501</v>
      </c>
      <c r="J56" s="39">
        <v>20.510899999999999</v>
      </c>
      <c r="K56" s="39">
        <v>20.018000000000001</v>
      </c>
      <c r="L56" s="39">
        <v>7.9733000000000001</v>
      </c>
      <c r="M56" s="39">
        <v>1.4749000000000001</v>
      </c>
      <c r="N56" s="39">
        <v>8.2028999999999996</v>
      </c>
      <c r="O56" s="39">
        <v>9.5848999999999993</v>
      </c>
      <c r="P56" s="39">
        <v>9.7616999999999994</v>
      </c>
    </row>
    <row r="57" spans="1:16" hidden="1" outlineLevel="1" collapsed="1">
      <c r="A57" s="9">
        <v>41944</v>
      </c>
      <c r="B57" s="39">
        <v>13.9975</v>
      </c>
      <c r="C57" s="39">
        <v>6.3715999999999999</v>
      </c>
      <c r="D57" s="39">
        <v>15.3841</v>
      </c>
      <c r="E57" s="39">
        <v>13.4771</v>
      </c>
      <c r="F57" s="39">
        <v>15.0374</v>
      </c>
      <c r="G57" s="39">
        <v>18.4922</v>
      </c>
      <c r="H57" s="39">
        <v>9.5465</v>
      </c>
      <c r="I57" s="39">
        <v>19.4588</v>
      </c>
      <c r="J57" s="39">
        <v>20.4163</v>
      </c>
      <c r="K57" s="39">
        <v>21.346299999999999</v>
      </c>
      <c r="L57" s="39">
        <v>7.9028</v>
      </c>
      <c r="M57" s="39">
        <v>1.3909</v>
      </c>
      <c r="N57" s="39">
        <v>7.8487</v>
      </c>
      <c r="O57" s="39">
        <v>9.7662999999999993</v>
      </c>
      <c r="P57" s="39">
        <v>5.0785</v>
      </c>
    </row>
    <row r="58" spans="1:16" hidden="1" outlineLevel="1" collapsed="1">
      <c r="A58" s="9">
        <v>41974</v>
      </c>
      <c r="B58" s="39">
        <v>12.388500000000001</v>
      </c>
      <c r="C58" s="39">
        <v>2.2004999999999999</v>
      </c>
      <c r="D58" s="39">
        <v>15.6998</v>
      </c>
      <c r="E58" s="39">
        <v>11.3689</v>
      </c>
      <c r="F58" s="39">
        <v>21.921099999999999</v>
      </c>
      <c r="G58" s="39">
        <v>16.355</v>
      </c>
      <c r="H58" s="39">
        <v>2.5449999999999999</v>
      </c>
      <c r="I58" s="39">
        <v>19.4894</v>
      </c>
      <c r="J58" s="39">
        <v>20.622900000000001</v>
      </c>
      <c r="K58" s="39">
        <v>21.962599999999998</v>
      </c>
      <c r="L58" s="39">
        <v>7.1966999999999999</v>
      </c>
      <c r="M58" s="39">
        <v>1.3896999999999999</v>
      </c>
      <c r="N58" s="39">
        <v>8.3953000000000007</v>
      </c>
      <c r="O58" s="39">
        <v>7.4057000000000004</v>
      </c>
      <c r="P58" s="39">
        <v>10.2522</v>
      </c>
    </row>
    <row r="59" spans="1:16" hidden="1" outlineLevel="1" collapsed="1">
      <c r="A59" s="9">
        <v>42005</v>
      </c>
      <c r="B59" s="39">
        <v>12.7791</v>
      </c>
      <c r="C59" s="39">
        <v>2.2231000000000001</v>
      </c>
      <c r="D59" s="39">
        <v>14.2697</v>
      </c>
      <c r="E59" s="39">
        <v>14.144500000000001</v>
      </c>
      <c r="F59" s="39">
        <v>16.9313</v>
      </c>
      <c r="G59" s="39">
        <v>16.3263</v>
      </c>
      <c r="H59" s="39">
        <v>2.8123</v>
      </c>
      <c r="I59" s="39">
        <v>17.841200000000001</v>
      </c>
      <c r="J59" s="39">
        <v>21.008800000000001</v>
      </c>
      <c r="K59" s="39">
        <v>17.002700000000001</v>
      </c>
      <c r="L59" s="39">
        <v>7.9522000000000004</v>
      </c>
      <c r="M59" s="39">
        <v>1.3253999999999999</v>
      </c>
      <c r="N59" s="39">
        <v>7.5075000000000003</v>
      </c>
      <c r="O59" s="39">
        <v>10.7807</v>
      </c>
      <c r="P59" s="39">
        <v>9.0383999999999993</v>
      </c>
    </row>
    <row r="60" spans="1:16" hidden="1" outlineLevel="1" collapsed="1">
      <c r="A60" s="9">
        <v>42036</v>
      </c>
      <c r="B60" s="39">
        <v>11.5314</v>
      </c>
      <c r="C60" s="39">
        <v>2.9213</v>
      </c>
      <c r="D60" s="39">
        <v>13.383800000000001</v>
      </c>
      <c r="E60" s="39">
        <v>13.323499999999999</v>
      </c>
      <c r="F60" s="39">
        <v>17.402999999999999</v>
      </c>
      <c r="G60" s="39">
        <v>14.451700000000001</v>
      </c>
      <c r="H60" s="39">
        <v>3.2307000000000001</v>
      </c>
      <c r="I60" s="39">
        <v>17.874199999999998</v>
      </c>
      <c r="J60" s="39">
        <v>19.778700000000001</v>
      </c>
      <c r="K60" s="39">
        <v>20.509799999999998</v>
      </c>
      <c r="L60" s="39">
        <v>7.5674000000000001</v>
      </c>
      <c r="M60" s="39">
        <v>1.5961000000000001</v>
      </c>
      <c r="N60" s="39">
        <v>6.9036999999999997</v>
      </c>
      <c r="O60" s="39">
        <v>10.331200000000001</v>
      </c>
      <c r="P60" s="39">
        <v>8.0709999999999997</v>
      </c>
    </row>
    <row r="61" spans="1:16" hidden="1" outlineLevel="1" collapsed="1">
      <c r="A61" s="9">
        <v>42064</v>
      </c>
      <c r="B61" s="39">
        <v>12.986499999999999</v>
      </c>
      <c r="C61" s="39">
        <v>2.9481000000000002</v>
      </c>
      <c r="D61" s="39">
        <v>15.1129</v>
      </c>
      <c r="E61" s="39">
        <v>13.117699999999999</v>
      </c>
      <c r="F61" s="39">
        <v>28.064499999999999</v>
      </c>
      <c r="G61" s="39">
        <v>17.072099999999999</v>
      </c>
      <c r="H61" s="39">
        <v>3.3799000000000001</v>
      </c>
      <c r="I61" s="39">
        <v>19.9679</v>
      </c>
      <c r="J61" s="39">
        <v>22.3095</v>
      </c>
      <c r="K61" s="39">
        <v>28.064499999999999</v>
      </c>
      <c r="L61" s="39">
        <v>7.6989999999999998</v>
      </c>
      <c r="M61" s="39">
        <v>1.6757</v>
      </c>
      <c r="N61" s="39">
        <v>7.3978999999999999</v>
      </c>
      <c r="O61" s="39">
        <v>9.7004000000000001</v>
      </c>
      <c r="P61" s="39" t="s">
        <v>268</v>
      </c>
    </row>
    <row r="62" spans="1:16" hidden="1" outlineLevel="1" collapsed="1">
      <c r="A62" s="9">
        <v>42095</v>
      </c>
      <c r="B62" s="39">
        <v>16.388400000000001</v>
      </c>
      <c r="C62" s="39">
        <v>2.8683000000000001</v>
      </c>
      <c r="D62" s="39">
        <v>17.904299999999999</v>
      </c>
      <c r="E62" s="39">
        <v>18.8308</v>
      </c>
      <c r="F62" s="39">
        <v>10.4131</v>
      </c>
      <c r="G62" s="39">
        <v>20.601400000000002</v>
      </c>
      <c r="H62" s="39">
        <v>3.1720000000000002</v>
      </c>
      <c r="I62" s="39">
        <v>22.908000000000001</v>
      </c>
      <c r="J62" s="39">
        <v>26.895299999999999</v>
      </c>
      <c r="K62" s="39">
        <v>23.3949</v>
      </c>
      <c r="L62" s="39">
        <v>9.1205999999999996</v>
      </c>
      <c r="M62" s="39">
        <v>1.5940000000000001</v>
      </c>
      <c r="N62" s="39">
        <v>7.5247000000000002</v>
      </c>
      <c r="O62" s="39">
        <v>13.174200000000001</v>
      </c>
      <c r="P62" s="39">
        <v>4.1105999999999998</v>
      </c>
    </row>
    <row r="63" spans="1:16" hidden="1" outlineLevel="1" collapsed="1">
      <c r="A63" s="9">
        <v>42125</v>
      </c>
      <c r="B63" s="39">
        <v>15.343299999999999</v>
      </c>
      <c r="C63" s="39">
        <v>2.6160999999999999</v>
      </c>
      <c r="D63" s="39">
        <v>17.516100000000002</v>
      </c>
      <c r="E63" s="39">
        <v>17.717600000000001</v>
      </c>
      <c r="F63" s="39">
        <v>14.1717</v>
      </c>
      <c r="G63" s="39">
        <v>19.0869</v>
      </c>
      <c r="H63" s="39">
        <v>2.8854000000000002</v>
      </c>
      <c r="I63" s="39">
        <v>22.206600000000002</v>
      </c>
      <c r="J63" s="39">
        <v>25.5867</v>
      </c>
      <c r="K63" s="39">
        <v>15.899699999999999</v>
      </c>
      <c r="L63" s="39">
        <v>8.9893999999999998</v>
      </c>
      <c r="M63" s="39">
        <v>1.6540999999999999</v>
      </c>
      <c r="N63" s="39">
        <v>7.37</v>
      </c>
      <c r="O63" s="39">
        <v>12.9924</v>
      </c>
      <c r="P63" s="39">
        <v>5.5</v>
      </c>
    </row>
    <row r="64" spans="1:16" hidden="1" outlineLevel="1" collapsed="1">
      <c r="A64" s="9">
        <v>42156</v>
      </c>
      <c r="B64" s="39">
        <v>14.510999999999999</v>
      </c>
      <c r="C64" s="39">
        <v>2.4056000000000002</v>
      </c>
      <c r="D64" s="39">
        <v>16.344100000000001</v>
      </c>
      <c r="E64" s="39">
        <v>18.192499999999999</v>
      </c>
      <c r="F64" s="39">
        <v>9.9993999999999996</v>
      </c>
      <c r="G64" s="39">
        <v>18.0975</v>
      </c>
      <c r="H64" s="39">
        <v>2.7193999999999998</v>
      </c>
      <c r="I64" s="39">
        <v>20.852799999999998</v>
      </c>
      <c r="J64" s="39">
        <v>24.675999999999998</v>
      </c>
      <c r="K64" s="39">
        <v>16.859400000000001</v>
      </c>
      <c r="L64" s="39">
        <v>7.9212999999999996</v>
      </c>
      <c r="M64" s="39">
        <v>1.4493</v>
      </c>
      <c r="N64" s="39">
        <v>7.5827</v>
      </c>
      <c r="O64" s="39">
        <v>11.910399999999999</v>
      </c>
      <c r="P64" s="39">
        <v>3.2511000000000001</v>
      </c>
    </row>
    <row r="65" spans="1:16" hidden="1" outlineLevel="1" collapsed="1">
      <c r="A65" s="9">
        <v>42186</v>
      </c>
      <c r="B65" s="39">
        <v>10.6839</v>
      </c>
      <c r="C65" s="39">
        <v>2.6490999999999998</v>
      </c>
      <c r="D65" s="39">
        <v>15.0524</v>
      </c>
      <c r="E65" s="39">
        <v>6.8940999999999999</v>
      </c>
      <c r="F65" s="39">
        <v>10.090999999999999</v>
      </c>
      <c r="G65" s="39">
        <v>16.891999999999999</v>
      </c>
      <c r="H65" s="39">
        <v>2.9426000000000001</v>
      </c>
      <c r="I65" s="39">
        <v>20.564299999999999</v>
      </c>
      <c r="J65" s="39">
        <v>24.398299999999999</v>
      </c>
      <c r="K65" s="39">
        <v>22.592400000000001</v>
      </c>
      <c r="L65" s="39">
        <v>4.7356999999999996</v>
      </c>
      <c r="M65" s="39">
        <v>1.5665</v>
      </c>
      <c r="N65" s="39">
        <v>6.8085000000000004</v>
      </c>
      <c r="O65" s="39">
        <v>3.4062999999999999</v>
      </c>
      <c r="P65" s="39">
        <v>3.9994000000000001</v>
      </c>
    </row>
    <row r="66" spans="1:16" hidden="1" outlineLevel="1" collapsed="1">
      <c r="A66" s="9">
        <v>42217</v>
      </c>
      <c r="B66" s="39">
        <v>12.542</v>
      </c>
      <c r="C66" s="39">
        <v>2.7168999999999999</v>
      </c>
      <c r="D66" s="39">
        <v>14.524900000000001</v>
      </c>
      <c r="E66" s="39">
        <v>16.541699999999999</v>
      </c>
      <c r="F66" s="39">
        <v>22.6355</v>
      </c>
      <c r="G66" s="39">
        <v>16.119399999999999</v>
      </c>
      <c r="H66" s="39">
        <v>3.1303999999999998</v>
      </c>
      <c r="I66" s="39">
        <v>19.838999999999999</v>
      </c>
      <c r="J66" s="39">
        <v>23.832899999999999</v>
      </c>
      <c r="K66" s="39">
        <v>22.836500000000001</v>
      </c>
      <c r="L66" s="39">
        <v>6.8154000000000003</v>
      </c>
      <c r="M66" s="39">
        <v>1.1082000000000001</v>
      </c>
      <c r="N66" s="39">
        <v>6.7393000000000001</v>
      </c>
      <c r="O66" s="39">
        <v>10.409700000000001</v>
      </c>
      <c r="P66" s="39">
        <v>4</v>
      </c>
    </row>
    <row r="67" spans="1:16" hidden="1" outlineLevel="1" collapsed="1">
      <c r="A67" s="9">
        <v>42248</v>
      </c>
      <c r="B67" s="39">
        <v>12.4384</v>
      </c>
      <c r="C67" s="39">
        <v>2.516</v>
      </c>
      <c r="D67" s="39">
        <v>14.0017</v>
      </c>
      <c r="E67" s="39">
        <v>19.275600000000001</v>
      </c>
      <c r="F67" s="39">
        <v>21.809100000000001</v>
      </c>
      <c r="G67" s="39">
        <v>16.559999999999999</v>
      </c>
      <c r="H67" s="39">
        <v>3.1173000000000002</v>
      </c>
      <c r="I67" s="39">
        <v>19.711400000000001</v>
      </c>
      <c r="J67" s="39">
        <v>23.915099999999999</v>
      </c>
      <c r="K67" s="39">
        <v>21.809100000000001</v>
      </c>
      <c r="L67" s="39">
        <v>6.665</v>
      </c>
      <c r="M67" s="39">
        <v>1.0769</v>
      </c>
      <c r="N67" s="39">
        <v>7.0978000000000003</v>
      </c>
      <c r="O67" s="39">
        <v>11.190799999999999</v>
      </c>
      <c r="P67" s="39" t="s">
        <v>268</v>
      </c>
    </row>
    <row r="68" spans="1:16" hidden="1" outlineLevel="1" collapsed="1">
      <c r="A68" s="9">
        <v>42278</v>
      </c>
      <c r="B68" s="39">
        <v>11.8672</v>
      </c>
      <c r="C68" s="39">
        <v>2.0760000000000001</v>
      </c>
      <c r="D68" s="39">
        <v>14.801500000000001</v>
      </c>
      <c r="E68" s="39">
        <v>17.317599999999999</v>
      </c>
      <c r="F68" s="39">
        <v>13.044600000000001</v>
      </c>
      <c r="G68" s="39">
        <v>15.736499999999999</v>
      </c>
      <c r="H68" s="39">
        <v>2.6019000000000001</v>
      </c>
      <c r="I68" s="39">
        <v>20.3245</v>
      </c>
      <c r="J68" s="39">
        <v>22.323599999999999</v>
      </c>
      <c r="K68" s="39">
        <v>17.193100000000001</v>
      </c>
      <c r="L68" s="39">
        <v>5.8775000000000004</v>
      </c>
      <c r="M68" s="39">
        <v>1.0543</v>
      </c>
      <c r="N68" s="39">
        <v>7.0439999999999996</v>
      </c>
      <c r="O68" s="39">
        <v>8.5234000000000005</v>
      </c>
      <c r="P68" s="39">
        <v>3.0144000000000002</v>
      </c>
    </row>
    <row r="69" spans="1:16" hidden="1" outlineLevel="1" collapsed="1">
      <c r="A69" s="9">
        <v>42309</v>
      </c>
      <c r="B69" s="39">
        <v>11.393800000000001</v>
      </c>
      <c r="C69" s="39">
        <v>2.2265000000000001</v>
      </c>
      <c r="D69" s="39">
        <v>13.789400000000001</v>
      </c>
      <c r="E69" s="39">
        <v>17.860700000000001</v>
      </c>
      <c r="F69" s="39">
        <v>19.918099999999999</v>
      </c>
      <c r="G69" s="39">
        <v>15.669700000000001</v>
      </c>
      <c r="H69" s="39">
        <v>2.9849999999999999</v>
      </c>
      <c r="I69" s="39">
        <v>19.79</v>
      </c>
      <c r="J69" s="39">
        <v>22.1112</v>
      </c>
      <c r="K69" s="39">
        <v>19.918099999999999</v>
      </c>
      <c r="L69" s="39">
        <v>5.9132999999999996</v>
      </c>
      <c r="M69" s="39">
        <v>1.0204</v>
      </c>
      <c r="N69" s="39">
        <v>7.0186999999999999</v>
      </c>
      <c r="O69" s="39">
        <v>9.3117000000000001</v>
      </c>
      <c r="P69" s="39" t="s">
        <v>268</v>
      </c>
    </row>
    <row r="70" spans="1:16" hidden="1" outlineLevel="1" collapsed="1">
      <c r="A70" s="9">
        <v>42339</v>
      </c>
      <c r="B70" s="39">
        <v>11.9499</v>
      </c>
      <c r="C70" s="39">
        <v>2.3496000000000001</v>
      </c>
      <c r="D70" s="39">
        <v>14.8749</v>
      </c>
      <c r="E70" s="39">
        <v>15.5974</v>
      </c>
      <c r="F70" s="39">
        <v>14.1152</v>
      </c>
      <c r="G70" s="39">
        <v>15.851900000000001</v>
      </c>
      <c r="H70" s="39">
        <v>3.3395999999999999</v>
      </c>
      <c r="I70" s="39">
        <v>19.063600000000001</v>
      </c>
      <c r="J70" s="39">
        <v>21.484500000000001</v>
      </c>
      <c r="K70" s="39">
        <v>19.3627</v>
      </c>
      <c r="L70" s="39">
        <v>5.7089999999999996</v>
      </c>
      <c r="M70" s="39">
        <v>1.071</v>
      </c>
      <c r="N70" s="39">
        <v>7.5675999999999997</v>
      </c>
      <c r="O70" s="39">
        <v>6.6124000000000001</v>
      </c>
      <c r="P70" s="39">
        <v>8</v>
      </c>
    </row>
    <row r="71" spans="1:16" hidden="1" outlineLevel="1" collapsed="1">
      <c r="A71" s="9">
        <v>42370</v>
      </c>
      <c r="B71" s="39">
        <v>10.994400000000001</v>
      </c>
      <c r="C71" s="39">
        <v>1.6424000000000001</v>
      </c>
      <c r="D71" s="39">
        <v>14.339399999999999</v>
      </c>
      <c r="E71" s="39">
        <v>16.963699999999999</v>
      </c>
      <c r="F71" s="39">
        <v>11.474299999999999</v>
      </c>
      <c r="G71" s="39">
        <v>14.7925</v>
      </c>
      <c r="H71" s="39">
        <v>2.0969000000000002</v>
      </c>
      <c r="I71" s="39">
        <v>19.0669</v>
      </c>
      <c r="J71" s="39">
        <v>21.835799999999999</v>
      </c>
      <c r="K71" s="39">
        <v>20.181999999999999</v>
      </c>
      <c r="L71" s="39">
        <v>5.2244999999999999</v>
      </c>
      <c r="M71" s="39">
        <v>1.0371999999999999</v>
      </c>
      <c r="N71" s="39">
        <v>6.7449000000000003</v>
      </c>
      <c r="O71" s="39">
        <v>9.375</v>
      </c>
      <c r="P71" s="39">
        <v>6.5</v>
      </c>
    </row>
    <row r="72" spans="1:16" hidden="1" outlineLevel="1" collapsed="1">
      <c r="A72" s="9">
        <v>42401</v>
      </c>
      <c r="B72" s="39">
        <v>11.2841</v>
      </c>
      <c r="C72" s="39">
        <v>3.0891999999999999</v>
      </c>
      <c r="D72" s="39">
        <v>12.4544</v>
      </c>
      <c r="E72" s="39">
        <v>16.088999999999999</v>
      </c>
      <c r="F72" s="39">
        <v>19.119</v>
      </c>
      <c r="G72" s="39">
        <v>16.7209</v>
      </c>
      <c r="H72" s="39">
        <v>5.1247999999999996</v>
      </c>
      <c r="I72" s="39">
        <v>18.688800000000001</v>
      </c>
      <c r="J72" s="39">
        <v>20.194199999999999</v>
      </c>
      <c r="K72" s="39">
        <v>19.119</v>
      </c>
      <c r="L72" s="39">
        <v>5.4752999999999998</v>
      </c>
      <c r="M72" s="39">
        <v>1.0811999999999999</v>
      </c>
      <c r="N72" s="39">
        <v>6.1933999999999996</v>
      </c>
      <c r="O72" s="39">
        <v>8.3846000000000007</v>
      </c>
      <c r="P72" s="39" t="s">
        <v>268</v>
      </c>
    </row>
    <row r="73" spans="1:16" hidden="1" outlineLevel="1" collapsed="1">
      <c r="A73" s="9">
        <v>42430</v>
      </c>
      <c r="B73" s="39">
        <v>12.4185</v>
      </c>
      <c r="C73" s="39">
        <v>7.5246000000000004</v>
      </c>
      <c r="D73" s="39">
        <v>12.669600000000001</v>
      </c>
      <c r="E73" s="39">
        <v>15.247999999999999</v>
      </c>
      <c r="F73" s="39">
        <v>14.703200000000001</v>
      </c>
      <c r="G73" s="39">
        <v>16.6967</v>
      </c>
      <c r="H73" s="39">
        <v>8.7184000000000008</v>
      </c>
      <c r="I73" s="39">
        <v>17.7486</v>
      </c>
      <c r="J73" s="39">
        <v>19.681799999999999</v>
      </c>
      <c r="K73" s="39">
        <v>18.660799999999998</v>
      </c>
      <c r="L73" s="39">
        <v>6.0701999999999998</v>
      </c>
      <c r="M73" s="39">
        <v>1.4749000000000001</v>
      </c>
      <c r="N73" s="39">
        <v>6.0747999999999998</v>
      </c>
      <c r="O73" s="39">
        <v>7.9988000000000001</v>
      </c>
      <c r="P73" s="39">
        <v>7.0000999999999998</v>
      </c>
    </row>
    <row r="74" spans="1:16" hidden="1" outlineLevel="1" collapsed="1">
      <c r="A74" s="9">
        <v>42461</v>
      </c>
      <c r="B74" s="39">
        <v>12.7006</v>
      </c>
      <c r="C74" s="39">
        <v>6.1681999999999997</v>
      </c>
      <c r="D74" s="39">
        <v>12.8878</v>
      </c>
      <c r="E74" s="39">
        <v>15.381399999999999</v>
      </c>
      <c r="F74" s="39">
        <v>17.121600000000001</v>
      </c>
      <c r="G74" s="39">
        <v>16.4389</v>
      </c>
      <c r="H74" s="39">
        <v>6.8169000000000004</v>
      </c>
      <c r="I74" s="39">
        <v>17.325099999999999</v>
      </c>
      <c r="J74" s="39">
        <v>19.052299999999999</v>
      </c>
      <c r="K74" s="39">
        <v>18.231999999999999</v>
      </c>
      <c r="L74" s="39">
        <v>5.8959999999999999</v>
      </c>
      <c r="M74" s="39">
        <v>1.4158999999999999</v>
      </c>
      <c r="N74" s="39">
        <v>5.7667000000000002</v>
      </c>
      <c r="O74" s="39">
        <v>7.7117000000000004</v>
      </c>
      <c r="P74" s="39">
        <v>7</v>
      </c>
    </row>
    <row r="75" spans="1:16" hidden="1" outlineLevel="1" collapsed="1">
      <c r="A75" s="9">
        <v>42491</v>
      </c>
      <c r="B75" s="39">
        <v>11.581899999999999</v>
      </c>
      <c r="C75" s="39">
        <v>3.8283999999999998</v>
      </c>
      <c r="D75" s="39">
        <v>12.3523</v>
      </c>
      <c r="E75" s="39">
        <v>14.687099999999999</v>
      </c>
      <c r="F75" s="39">
        <v>17.668500000000002</v>
      </c>
      <c r="G75" s="39">
        <v>15.528700000000001</v>
      </c>
      <c r="H75" s="39">
        <v>4.9298999999999999</v>
      </c>
      <c r="I75" s="39">
        <v>17.240500000000001</v>
      </c>
      <c r="J75" s="39">
        <v>18.393799999999999</v>
      </c>
      <c r="K75" s="39">
        <v>17.873100000000001</v>
      </c>
      <c r="L75" s="39">
        <v>5.4198000000000004</v>
      </c>
      <c r="M75" s="39">
        <v>1.1093</v>
      </c>
      <c r="N75" s="39">
        <v>5.6969000000000003</v>
      </c>
      <c r="O75" s="39">
        <v>7.0481999999999996</v>
      </c>
      <c r="P75" s="39">
        <v>4.8512000000000004</v>
      </c>
    </row>
    <row r="76" spans="1:16" hidden="1" outlineLevel="1" collapsed="1">
      <c r="A76" s="9">
        <v>42522</v>
      </c>
      <c r="B76" s="39">
        <v>11.4971</v>
      </c>
      <c r="C76" s="39">
        <v>3.7602000000000002</v>
      </c>
      <c r="D76" s="39">
        <v>12.830399999999999</v>
      </c>
      <c r="E76" s="39">
        <v>15.373100000000001</v>
      </c>
      <c r="F76" s="39">
        <v>17.466799999999999</v>
      </c>
      <c r="G76" s="39">
        <v>15.373900000000001</v>
      </c>
      <c r="H76" s="39">
        <v>5.5228999999999999</v>
      </c>
      <c r="I76" s="39">
        <v>17.215900000000001</v>
      </c>
      <c r="J76" s="39">
        <v>18.523700000000002</v>
      </c>
      <c r="K76" s="39">
        <v>17.962199999999999</v>
      </c>
      <c r="L76" s="39">
        <v>4.6223000000000001</v>
      </c>
      <c r="M76" s="39">
        <v>1.0207999999999999</v>
      </c>
      <c r="N76" s="39">
        <v>5.2906000000000004</v>
      </c>
      <c r="O76" s="39">
        <v>7.1390000000000002</v>
      </c>
      <c r="P76" s="39">
        <v>6.75</v>
      </c>
    </row>
    <row r="77" spans="1:16" hidden="1" outlineLevel="1" collapsed="1">
      <c r="A77" s="9">
        <v>42552</v>
      </c>
      <c r="B77" s="39">
        <v>10.8668</v>
      </c>
      <c r="C77" s="39">
        <v>3.9935999999999998</v>
      </c>
      <c r="D77" s="39">
        <v>11.819100000000001</v>
      </c>
      <c r="E77" s="39">
        <v>14.7904</v>
      </c>
      <c r="F77" s="39">
        <v>14.3262</v>
      </c>
      <c r="G77" s="39">
        <v>14.6069</v>
      </c>
      <c r="H77" s="39">
        <v>5.4260000000000002</v>
      </c>
      <c r="I77" s="39">
        <v>16.608499999999999</v>
      </c>
      <c r="J77" s="39">
        <v>17.506399999999999</v>
      </c>
      <c r="K77" s="39">
        <v>18.1738</v>
      </c>
      <c r="L77" s="39">
        <v>4.6135000000000002</v>
      </c>
      <c r="M77" s="39">
        <v>0.85740000000000005</v>
      </c>
      <c r="N77" s="39">
        <v>5.0331999999999999</v>
      </c>
      <c r="O77" s="39">
        <v>7.0285000000000002</v>
      </c>
      <c r="P77" s="39">
        <v>5.3198999999999996</v>
      </c>
    </row>
    <row r="78" spans="1:16" hidden="1" outlineLevel="1" collapsed="1">
      <c r="A78" s="9">
        <v>42583</v>
      </c>
      <c r="B78" s="39">
        <v>9.0259</v>
      </c>
      <c r="C78" s="39">
        <v>2.8523999999999998</v>
      </c>
      <c r="D78" s="39">
        <v>11.1562</v>
      </c>
      <c r="E78" s="39">
        <v>10.321999999999999</v>
      </c>
      <c r="F78" s="39">
        <v>11.624700000000001</v>
      </c>
      <c r="G78" s="39">
        <v>13.4276</v>
      </c>
      <c r="H78" s="39">
        <v>4.2496</v>
      </c>
      <c r="I78" s="39">
        <v>16.139099999999999</v>
      </c>
      <c r="J78" s="39">
        <v>16.2224</v>
      </c>
      <c r="K78" s="39">
        <v>18.851600000000001</v>
      </c>
      <c r="L78" s="39">
        <v>3.0196999999999998</v>
      </c>
      <c r="M78" s="39">
        <v>0.99350000000000005</v>
      </c>
      <c r="N78" s="39">
        <v>4.3811999999999998</v>
      </c>
      <c r="O78" s="39">
        <v>1.9873000000000001</v>
      </c>
      <c r="P78" s="39">
        <v>6.8647999999999998</v>
      </c>
    </row>
    <row r="79" spans="1:16" hidden="1" outlineLevel="1" collapsed="1">
      <c r="A79" s="9">
        <v>42614</v>
      </c>
      <c r="B79" s="39">
        <v>9.1556999999999995</v>
      </c>
      <c r="C79" s="39">
        <v>2.9245999999999999</v>
      </c>
      <c r="D79" s="39">
        <v>10.9702</v>
      </c>
      <c r="E79" s="39">
        <v>13.7189</v>
      </c>
      <c r="F79" s="39">
        <v>16.925599999999999</v>
      </c>
      <c r="G79" s="39">
        <v>13.3032</v>
      </c>
      <c r="H79" s="39">
        <v>4.4702999999999999</v>
      </c>
      <c r="I79" s="39">
        <v>16.054600000000001</v>
      </c>
      <c r="J79" s="39">
        <v>17.2</v>
      </c>
      <c r="K79" s="39">
        <v>18.645800000000001</v>
      </c>
      <c r="L79" s="39">
        <v>3.3188</v>
      </c>
      <c r="M79" s="39">
        <v>1.0349999999999999</v>
      </c>
      <c r="N79" s="39">
        <v>3.9756</v>
      </c>
      <c r="O79" s="39">
        <v>6.0995999999999997</v>
      </c>
      <c r="P79" s="39">
        <v>2.2178</v>
      </c>
    </row>
    <row r="80" spans="1:16" hidden="1" outlineLevel="1" collapsed="1">
      <c r="A80" s="9">
        <v>42644</v>
      </c>
      <c r="B80" s="39">
        <v>9.7051999999999996</v>
      </c>
      <c r="C80" s="39">
        <v>4.6619999999999999</v>
      </c>
      <c r="D80" s="39">
        <v>11.326599999999999</v>
      </c>
      <c r="E80" s="39">
        <v>13.4864</v>
      </c>
      <c r="F80" s="39">
        <v>12.6713</v>
      </c>
      <c r="G80" s="39">
        <v>12.882300000000001</v>
      </c>
      <c r="H80" s="39">
        <v>6.1031000000000004</v>
      </c>
      <c r="I80" s="39">
        <v>16.046800000000001</v>
      </c>
      <c r="J80" s="39">
        <v>17.383299999999998</v>
      </c>
      <c r="K80" s="39">
        <v>19.462</v>
      </c>
      <c r="L80" s="39">
        <v>4.4515000000000002</v>
      </c>
      <c r="M80" s="39">
        <v>0.98599999999999999</v>
      </c>
      <c r="N80" s="39">
        <v>4.976</v>
      </c>
      <c r="O80" s="39">
        <v>7.0915999999999997</v>
      </c>
      <c r="P80" s="39">
        <v>8.7487999999999992</v>
      </c>
    </row>
    <row r="81" spans="1:16" hidden="1" outlineLevel="1" collapsed="1">
      <c r="A81" s="9">
        <v>42675</v>
      </c>
      <c r="B81" s="39">
        <v>10.0154</v>
      </c>
      <c r="C81" s="39">
        <v>3.0678999999999998</v>
      </c>
      <c r="D81" s="39">
        <v>11.441800000000001</v>
      </c>
      <c r="E81" s="39">
        <v>12.9453</v>
      </c>
      <c r="F81" s="39">
        <v>12.193</v>
      </c>
      <c r="G81" s="39">
        <v>13.817</v>
      </c>
      <c r="H81" s="39">
        <v>4.1859999999999999</v>
      </c>
      <c r="I81" s="39">
        <v>16.480699999999999</v>
      </c>
      <c r="J81" s="39">
        <v>17.7317</v>
      </c>
      <c r="K81" s="39">
        <v>17.8033</v>
      </c>
      <c r="L81" s="39">
        <v>4.9676999999999998</v>
      </c>
      <c r="M81" s="39">
        <v>0.92900000000000005</v>
      </c>
      <c r="N81" s="39">
        <v>5.1925999999999997</v>
      </c>
      <c r="O81" s="39">
        <v>7.5004999999999997</v>
      </c>
      <c r="P81" s="39">
        <v>9.3928999999999991</v>
      </c>
    </row>
    <row r="82" spans="1:16" hidden="1" outlineLevel="1" collapsed="1">
      <c r="A82" s="9">
        <v>42705</v>
      </c>
      <c r="B82" s="39">
        <v>10.076000000000001</v>
      </c>
      <c r="C82" s="39">
        <v>3.0488</v>
      </c>
      <c r="D82" s="39">
        <v>11.7911</v>
      </c>
      <c r="E82" s="39">
        <v>13.046099999999999</v>
      </c>
      <c r="F82" s="39">
        <v>12.0847</v>
      </c>
      <c r="G82" s="39">
        <v>13.9939</v>
      </c>
      <c r="H82" s="39">
        <v>4.5772000000000004</v>
      </c>
      <c r="I82" s="39">
        <v>16.453900000000001</v>
      </c>
      <c r="J82" s="39">
        <v>18.020099999999999</v>
      </c>
      <c r="K82" s="39">
        <v>19.3811</v>
      </c>
      <c r="L82" s="39">
        <v>4.8128000000000002</v>
      </c>
      <c r="M82" s="39">
        <v>0.82940000000000003</v>
      </c>
      <c r="N82" s="39">
        <v>5.3806000000000003</v>
      </c>
      <c r="O82" s="39">
        <v>7.2853000000000003</v>
      </c>
      <c r="P82" s="39">
        <v>9.9916999999999998</v>
      </c>
    </row>
    <row r="83" spans="1:16" hidden="1" outlineLevel="1" collapsed="1">
      <c r="A83" s="9">
        <v>42736</v>
      </c>
      <c r="B83" s="39">
        <v>10.0557</v>
      </c>
      <c r="C83" s="39">
        <v>3.8391000000000002</v>
      </c>
      <c r="D83" s="39">
        <v>11.136799999999999</v>
      </c>
      <c r="E83" s="39">
        <v>12.382300000000001</v>
      </c>
      <c r="F83" s="39">
        <v>19.1783</v>
      </c>
      <c r="G83" s="39">
        <v>13.831899999999999</v>
      </c>
      <c r="H83" s="39">
        <v>5.3864000000000001</v>
      </c>
      <c r="I83" s="39">
        <v>15.4161</v>
      </c>
      <c r="J83" s="39">
        <v>17.547999999999998</v>
      </c>
      <c r="K83" s="39">
        <v>19.963000000000001</v>
      </c>
      <c r="L83" s="39">
        <v>4.3711000000000002</v>
      </c>
      <c r="M83" s="39">
        <v>1.0286999999999999</v>
      </c>
      <c r="N83" s="39">
        <v>4.6272000000000002</v>
      </c>
      <c r="O83" s="39">
        <v>6.1345000000000001</v>
      </c>
      <c r="P83" s="39">
        <v>6.75</v>
      </c>
    </row>
    <row r="84" spans="1:16" hidden="1" outlineLevel="1" collapsed="1">
      <c r="A84" s="9">
        <v>42767</v>
      </c>
      <c r="B84" s="39">
        <v>9.6639999999999997</v>
      </c>
      <c r="C84" s="39">
        <v>2.7854999999999999</v>
      </c>
      <c r="D84" s="39">
        <v>11.0252</v>
      </c>
      <c r="E84" s="39">
        <v>12.8498</v>
      </c>
      <c r="F84" s="39">
        <v>8.4816000000000003</v>
      </c>
      <c r="G84" s="39">
        <v>13.8886</v>
      </c>
      <c r="H84" s="39">
        <v>4.3311000000000002</v>
      </c>
      <c r="I84" s="39">
        <v>15.7857</v>
      </c>
      <c r="J84" s="39">
        <v>17.4023</v>
      </c>
      <c r="K84" s="39">
        <v>17.301400000000001</v>
      </c>
      <c r="L84" s="39">
        <v>4.0095999999999998</v>
      </c>
      <c r="M84" s="39">
        <v>1.0152000000000001</v>
      </c>
      <c r="N84" s="39">
        <v>4.3398000000000003</v>
      </c>
      <c r="O84" s="39">
        <v>6.6501000000000001</v>
      </c>
      <c r="P84" s="39">
        <v>6.7500999999999998</v>
      </c>
    </row>
    <row r="85" spans="1:16" hidden="1" outlineLevel="1" collapsed="1">
      <c r="A85" s="9">
        <v>42795</v>
      </c>
      <c r="B85" s="39">
        <v>9.5112000000000005</v>
      </c>
      <c r="C85" s="39">
        <v>2.4946999999999999</v>
      </c>
      <c r="D85" s="39">
        <v>10.850899999999999</v>
      </c>
      <c r="E85" s="39">
        <v>13.5327</v>
      </c>
      <c r="F85" s="39">
        <v>6.4923999999999999</v>
      </c>
      <c r="G85" s="39">
        <v>13.675599999999999</v>
      </c>
      <c r="H85" s="39">
        <v>3.9554</v>
      </c>
      <c r="I85" s="39">
        <v>15.480399999999999</v>
      </c>
      <c r="J85" s="39">
        <v>17.102699999999999</v>
      </c>
      <c r="K85" s="39">
        <v>15.283799999999999</v>
      </c>
      <c r="L85" s="39">
        <v>3.4226000000000001</v>
      </c>
      <c r="M85" s="39">
        <v>0.97160000000000002</v>
      </c>
      <c r="N85" s="39">
        <v>3.9096000000000002</v>
      </c>
      <c r="O85" s="39">
        <v>5.8874000000000004</v>
      </c>
      <c r="P85" s="39">
        <v>5.8567</v>
      </c>
    </row>
    <row r="86" spans="1:16" hidden="1" outlineLevel="1" collapsed="1">
      <c r="A86" s="9">
        <v>42826</v>
      </c>
      <c r="B86" s="39">
        <v>9.2325999999999997</v>
      </c>
      <c r="C86" s="39">
        <v>2.8163</v>
      </c>
      <c r="D86" s="39">
        <v>10.733499999999999</v>
      </c>
      <c r="E86" s="39">
        <v>12.4915</v>
      </c>
      <c r="F86" s="39">
        <v>8.7822999999999993</v>
      </c>
      <c r="G86" s="39">
        <v>12.6724</v>
      </c>
      <c r="H86" s="39">
        <v>4.0883000000000003</v>
      </c>
      <c r="I86" s="39">
        <v>14.7072</v>
      </c>
      <c r="J86" s="39">
        <v>16.1129</v>
      </c>
      <c r="K86" s="39">
        <v>17.8736</v>
      </c>
      <c r="L86" s="39">
        <v>3.6610999999999998</v>
      </c>
      <c r="M86" s="39">
        <v>0.99390000000000001</v>
      </c>
      <c r="N86" s="39">
        <v>4.1745999999999999</v>
      </c>
      <c r="O86" s="39">
        <v>5.9217000000000004</v>
      </c>
      <c r="P86" s="39">
        <v>7.3997000000000002</v>
      </c>
    </row>
    <row r="87" spans="1:16" hidden="1" outlineLevel="1" collapsed="1">
      <c r="A87" s="9">
        <v>42856</v>
      </c>
      <c r="B87" s="39">
        <v>8.7506000000000004</v>
      </c>
      <c r="C87" s="39">
        <v>3.1381000000000001</v>
      </c>
      <c r="D87" s="39">
        <v>10.404199999999999</v>
      </c>
      <c r="E87" s="39">
        <v>11.844099999999999</v>
      </c>
      <c r="F87" s="39">
        <v>7.5387000000000004</v>
      </c>
      <c r="G87" s="39">
        <v>12.464</v>
      </c>
      <c r="H87" s="39">
        <v>4.6303999999999998</v>
      </c>
      <c r="I87" s="39">
        <v>14.936999999999999</v>
      </c>
      <c r="J87" s="39">
        <v>15.701599999999999</v>
      </c>
      <c r="K87" s="39">
        <v>16.046600000000002</v>
      </c>
      <c r="L87" s="39">
        <v>3.0377999999999998</v>
      </c>
      <c r="M87" s="39">
        <v>0.94779999999999998</v>
      </c>
      <c r="N87" s="39">
        <v>3.4577</v>
      </c>
      <c r="O87" s="39">
        <v>5.1147999999999998</v>
      </c>
      <c r="P87" s="39">
        <v>7.1614000000000004</v>
      </c>
    </row>
    <row r="88" spans="1:16" hidden="1" outlineLevel="1" collapsed="1">
      <c r="A88" s="9">
        <v>42887</v>
      </c>
      <c r="B88" s="39">
        <v>8.4309999999999992</v>
      </c>
      <c r="C88" s="39">
        <v>3.1560000000000001</v>
      </c>
      <c r="D88" s="39">
        <v>9.9846000000000004</v>
      </c>
      <c r="E88" s="39">
        <v>11.646100000000001</v>
      </c>
      <c r="F88" s="39">
        <v>16.396100000000001</v>
      </c>
      <c r="G88" s="39">
        <v>11.7852</v>
      </c>
      <c r="H88" s="39">
        <v>4.4847000000000001</v>
      </c>
      <c r="I88" s="39">
        <v>14.277799999999999</v>
      </c>
      <c r="J88" s="39">
        <v>15.400499999999999</v>
      </c>
      <c r="K88" s="39">
        <v>16.437799999999999</v>
      </c>
      <c r="L88" s="39">
        <v>3.0552999999999999</v>
      </c>
      <c r="M88" s="39">
        <v>0.94979999999999998</v>
      </c>
      <c r="N88" s="39">
        <v>3.4695</v>
      </c>
      <c r="O88" s="39">
        <v>4.9477000000000002</v>
      </c>
      <c r="P88" s="39">
        <v>6.75</v>
      </c>
    </row>
    <row r="89" spans="1:16" hidden="1" outlineLevel="1" collapsed="1">
      <c r="A89" s="9">
        <v>42917</v>
      </c>
      <c r="B89" s="39">
        <v>8.4794</v>
      </c>
      <c r="C89" s="39">
        <v>3.2532999999999999</v>
      </c>
      <c r="D89" s="39">
        <v>10.059699999999999</v>
      </c>
      <c r="E89" s="39">
        <v>10.5365</v>
      </c>
      <c r="F89" s="39">
        <v>3.5935000000000001</v>
      </c>
      <c r="G89" s="39">
        <v>12.377800000000001</v>
      </c>
      <c r="H89" s="39">
        <v>4.7870999999999997</v>
      </c>
      <c r="I89" s="39">
        <v>14.684699999999999</v>
      </c>
      <c r="J89" s="39">
        <v>15.728300000000001</v>
      </c>
      <c r="K89" s="39">
        <v>10.242900000000001</v>
      </c>
      <c r="L89" s="39">
        <v>3.0024000000000002</v>
      </c>
      <c r="M89" s="39">
        <v>0.95860000000000001</v>
      </c>
      <c r="N89" s="39">
        <v>3.2826</v>
      </c>
      <c r="O89" s="39">
        <v>4.7125000000000004</v>
      </c>
      <c r="P89" s="39">
        <v>3.5356000000000001</v>
      </c>
    </row>
    <row r="90" spans="1:16" hidden="1" outlineLevel="1" collapsed="1">
      <c r="A90" s="9">
        <v>42948</v>
      </c>
      <c r="B90" s="39">
        <v>7.4345999999999997</v>
      </c>
      <c r="C90" s="39">
        <v>2.0398000000000001</v>
      </c>
      <c r="D90" s="39">
        <v>9.4359999999999999</v>
      </c>
      <c r="E90" s="39">
        <v>7.4965999999999999</v>
      </c>
      <c r="F90" s="39">
        <v>9.7523999999999997</v>
      </c>
      <c r="G90" s="39">
        <v>11.268599999999999</v>
      </c>
      <c r="H90" s="39">
        <v>2.7993000000000001</v>
      </c>
      <c r="I90" s="39">
        <v>13.5153</v>
      </c>
      <c r="J90" s="39">
        <v>14.9734</v>
      </c>
      <c r="K90" s="39">
        <v>12.9727</v>
      </c>
      <c r="L90" s="39">
        <v>2.6166</v>
      </c>
      <c r="M90" s="39">
        <v>0.96009999999999995</v>
      </c>
      <c r="N90" s="39">
        <v>3.2073</v>
      </c>
      <c r="O90" s="39">
        <v>2.7212999999999998</v>
      </c>
      <c r="P90" s="39">
        <v>6.9253</v>
      </c>
    </row>
    <row r="91" spans="1:16" hidden="1" outlineLevel="1" collapsed="1">
      <c r="A91" s="9">
        <v>42979</v>
      </c>
      <c r="B91" s="39">
        <v>7.1050000000000004</v>
      </c>
      <c r="C91" s="39">
        <v>1.8927</v>
      </c>
      <c r="D91" s="39">
        <v>9.0924999999999994</v>
      </c>
      <c r="E91" s="39">
        <v>9.2911999999999999</v>
      </c>
      <c r="F91" s="39">
        <v>5.5479000000000003</v>
      </c>
      <c r="G91" s="39">
        <v>10.6206</v>
      </c>
      <c r="H91" s="39">
        <v>2.7452999999999999</v>
      </c>
      <c r="I91" s="39">
        <v>13.4681</v>
      </c>
      <c r="J91" s="39">
        <v>13.975899999999999</v>
      </c>
      <c r="K91" s="39">
        <v>13.240600000000001</v>
      </c>
      <c r="L91" s="39">
        <v>2.6193</v>
      </c>
      <c r="M91" s="39">
        <v>0.87119999999999997</v>
      </c>
      <c r="N91" s="39">
        <v>3.0371999999999999</v>
      </c>
      <c r="O91" s="39">
        <v>4.2767999999999997</v>
      </c>
      <c r="P91" s="39">
        <v>5.2283999999999997</v>
      </c>
    </row>
    <row r="92" spans="1:16" hidden="1" outlineLevel="1" collapsed="1">
      <c r="A92" s="9">
        <v>43009</v>
      </c>
      <c r="B92" s="39">
        <v>7.1012000000000004</v>
      </c>
      <c r="C92" s="39">
        <v>2.2393999999999998</v>
      </c>
      <c r="D92" s="39">
        <v>8.9700000000000006</v>
      </c>
      <c r="E92" s="39">
        <v>8.5061999999999998</v>
      </c>
      <c r="F92" s="39">
        <v>12.687799999999999</v>
      </c>
      <c r="G92" s="39">
        <v>10.654999999999999</v>
      </c>
      <c r="H92" s="39">
        <v>3.3582000000000001</v>
      </c>
      <c r="I92" s="39">
        <v>13.0398</v>
      </c>
      <c r="J92" s="39">
        <v>13.7981</v>
      </c>
      <c r="K92" s="39">
        <v>17.3992</v>
      </c>
      <c r="L92" s="39">
        <v>2.6097999999999999</v>
      </c>
      <c r="M92" s="39">
        <v>0.95669999999999999</v>
      </c>
      <c r="N92" s="39">
        <v>2.9874999999999998</v>
      </c>
      <c r="O92" s="39">
        <v>4.0547000000000004</v>
      </c>
      <c r="P92" s="39">
        <v>5.2760999999999996</v>
      </c>
    </row>
    <row r="93" spans="1:16" hidden="1" outlineLevel="1" collapsed="1">
      <c r="A93" s="9">
        <v>43040</v>
      </c>
      <c r="B93" s="39">
        <v>7.2893999999999997</v>
      </c>
      <c r="C93" s="39">
        <v>1.6561999999999999</v>
      </c>
      <c r="D93" s="39">
        <v>8.9276</v>
      </c>
      <c r="E93" s="39">
        <v>8.657</v>
      </c>
      <c r="F93" s="39">
        <v>19.688500000000001</v>
      </c>
      <c r="G93" s="39">
        <v>10.9061</v>
      </c>
      <c r="H93" s="39">
        <v>2.3691</v>
      </c>
      <c r="I93" s="39">
        <v>12.799899999999999</v>
      </c>
      <c r="J93" s="39">
        <v>13.7768</v>
      </c>
      <c r="K93" s="39">
        <v>19.765799999999999</v>
      </c>
      <c r="L93" s="39">
        <v>2.5198</v>
      </c>
      <c r="M93" s="39">
        <v>0.95730000000000004</v>
      </c>
      <c r="N93" s="39">
        <v>2.7711999999999999</v>
      </c>
      <c r="O93" s="39">
        <v>4.1036999999999999</v>
      </c>
      <c r="P93" s="39">
        <v>6.75</v>
      </c>
    </row>
    <row r="94" spans="1:16" hidden="1" outlineLevel="1" collapsed="1">
      <c r="A94" s="9">
        <v>43070</v>
      </c>
      <c r="B94" s="39">
        <v>7.7678000000000003</v>
      </c>
      <c r="C94" s="39">
        <v>2.0308999999999999</v>
      </c>
      <c r="D94" s="39">
        <v>9.2782999999999998</v>
      </c>
      <c r="E94" s="39">
        <v>9.8750999999999998</v>
      </c>
      <c r="F94" s="39">
        <v>7.1859000000000002</v>
      </c>
      <c r="G94" s="39">
        <v>11.418799999999999</v>
      </c>
      <c r="H94" s="39">
        <v>3.0324</v>
      </c>
      <c r="I94" s="39">
        <v>13.126099999999999</v>
      </c>
      <c r="J94" s="39">
        <v>16.062100000000001</v>
      </c>
      <c r="K94" s="39">
        <v>14.821400000000001</v>
      </c>
      <c r="L94" s="39">
        <v>2.5413000000000001</v>
      </c>
      <c r="M94" s="39">
        <v>0.95220000000000005</v>
      </c>
      <c r="N94" s="39">
        <v>2.8458999999999999</v>
      </c>
      <c r="O94" s="39">
        <v>4.2949999999999999</v>
      </c>
      <c r="P94" s="39">
        <v>6.9348000000000001</v>
      </c>
    </row>
    <row r="95" spans="1:16" hidden="1" outlineLevel="1" collapsed="1">
      <c r="A95" s="9">
        <v>43101</v>
      </c>
      <c r="B95" s="39">
        <v>7.3201999999999998</v>
      </c>
      <c r="C95" s="39">
        <v>2.4214000000000002</v>
      </c>
      <c r="D95" s="39">
        <v>8.9402000000000008</v>
      </c>
      <c r="E95" s="39">
        <v>8.6912000000000003</v>
      </c>
      <c r="F95" s="39">
        <v>7.8232999999999997</v>
      </c>
      <c r="G95" s="39">
        <v>11.336600000000001</v>
      </c>
      <c r="H95" s="39">
        <v>4.0194999999999999</v>
      </c>
      <c r="I95" s="39">
        <v>13.3529</v>
      </c>
      <c r="J95" s="39">
        <v>13.63</v>
      </c>
      <c r="K95" s="39">
        <v>13.117000000000001</v>
      </c>
      <c r="L95" s="39">
        <v>2.2911000000000001</v>
      </c>
      <c r="M95" s="39">
        <v>0.86870000000000003</v>
      </c>
      <c r="N95" s="39">
        <v>2.653</v>
      </c>
      <c r="O95" s="39">
        <v>4.2685000000000004</v>
      </c>
      <c r="P95" s="39">
        <v>6.6390000000000002</v>
      </c>
    </row>
    <row r="96" spans="1:16" hidden="1" outlineLevel="1" collapsed="1">
      <c r="A96" s="9">
        <v>43132</v>
      </c>
      <c r="B96" s="39">
        <v>7.2289000000000003</v>
      </c>
      <c r="C96" s="39">
        <v>1.5643</v>
      </c>
      <c r="D96" s="39">
        <v>8.6426999999999996</v>
      </c>
      <c r="E96" s="39">
        <v>11.110300000000001</v>
      </c>
      <c r="F96" s="39">
        <v>7.7949000000000002</v>
      </c>
      <c r="G96" s="39">
        <v>11.1858</v>
      </c>
      <c r="H96" s="39">
        <v>2.1596000000000002</v>
      </c>
      <c r="I96" s="39">
        <v>13.2727</v>
      </c>
      <c r="J96" s="39">
        <v>15.4544</v>
      </c>
      <c r="K96" s="39">
        <v>14.212400000000001</v>
      </c>
      <c r="L96" s="39">
        <v>2.3732000000000002</v>
      </c>
      <c r="M96" s="39">
        <v>0.96799999999999997</v>
      </c>
      <c r="N96" s="39">
        <v>2.6846000000000001</v>
      </c>
      <c r="O96" s="39">
        <v>4.6436000000000002</v>
      </c>
      <c r="P96" s="39">
        <v>7.2568000000000001</v>
      </c>
    </row>
    <row r="97" spans="1:16" hidden="1" outlineLevel="1" collapsed="1">
      <c r="A97" s="9">
        <v>43160</v>
      </c>
      <c r="B97" s="39">
        <v>7.0757000000000003</v>
      </c>
      <c r="C97" s="39">
        <v>1.6212</v>
      </c>
      <c r="D97" s="39">
        <v>9.2852999999999994</v>
      </c>
      <c r="E97" s="39">
        <v>10.2995</v>
      </c>
      <c r="F97" s="39">
        <v>8.6118000000000006</v>
      </c>
      <c r="G97" s="39">
        <v>10.2638</v>
      </c>
      <c r="H97" s="39">
        <v>2.1707999999999998</v>
      </c>
      <c r="I97" s="39">
        <v>13.0342</v>
      </c>
      <c r="J97" s="39">
        <v>14.482699999999999</v>
      </c>
      <c r="K97" s="39">
        <v>13.3474</v>
      </c>
      <c r="L97" s="39">
        <v>2.0293000000000001</v>
      </c>
      <c r="M97" s="39">
        <v>0.96679999999999999</v>
      </c>
      <c r="N97" s="39">
        <v>2.5232000000000001</v>
      </c>
      <c r="O97" s="39">
        <v>3.6417000000000002</v>
      </c>
      <c r="P97" s="39">
        <v>4.9848999999999997</v>
      </c>
    </row>
    <row r="98" spans="1:16" hidden="1" outlineLevel="1" collapsed="1">
      <c r="A98" s="9">
        <v>43191</v>
      </c>
      <c r="B98" s="39">
        <v>7.84</v>
      </c>
      <c r="C98" s="39">
        <v>2.1701000000000001</v>
      </c>
      <c r="D98" s="39">
        <v>9.7988</v>
      </c>
      <c r="E98" s="39">
        <v>10.4092</v>
      </c>
      <c r="F98" s="39">
        <v>8.7533999999999992</v>
      </c>
      <c r="G98" s="39">
        <v>11.139200000000001</v>
      </c>
      <c r="H98" s="39">
        <v>3.0562</v>
      </c>
      <c r="I98" s="39">
        <v>13.6357</v>
      </c>
      <c r="J98" s="39">
        <v>13.6294</v>
      </c>
      <c r="K98" s="39">
        <v>15.642799999999999</v>
      </c>
      <c r="L98" s="39">
        <v>2.2423999999999999</v>
      </c>
      <c r="M98" s="39">
        <v>0.98609999999999998</v>
      </c>
      <c r="N98" s="39">
        <v>2.7214999999999998</v>
      </c>
      <c r="O98" s="39">
        <v>3.7605</v>
      </c>
      <c r="P98" s="39">
        <v>7.2272999999999996</v>
      </c>
    </row>
    <row r="99" spans="1:16" hidden="1" outlineLevel="1" collapsed="1">
      <c r="A99" s="9">
        <v>43221</v>
      </c>
      <c r="B99" s="39">
        <v>7.2862999999999998</v>
      </c>
      <c r="C99" s="39">
        <v>1.5811999999999999</v>
      </c>
      <c r="D99" s="39">
        <v>9.4232999999999993</v>
      </c>
      <c r="E99" s="39">
        <v>10.0844</v>
      </c>
      <c r="F99" s="39">
        <v>10.7379</v>
      </c>
      <c r="G99" s="39">
        <v>10.5101</v>
      </c>
      <c r="H99" s="39">
        <v>2.0426000000000002</v>
      </c>
      <c r="I99" s="39">
        <v>13.279400000000001</v>
      </c>
      <c r="J99" s="39">
        <v>14.213900000000001</v>
      </c>
      <c r="K99" s="39">
        <v>15.9787</v>
      </c>
      <c r="L99" s="39">
        <v>1.9630000000000001</v>
      </c>
      <c r="M99" s="39">
        <v>0.98519999999999996</v>
      </c>
      <c r="N99" s="39">
        <v>2.3628999999999998</v>
      </c>
      <c r="O99" s="39">
        <v>3.6168999999999998</v>
      </c>
      <c r="P99" s="39">
        <v>6.8589000000000002</v>
      </c>
    </row>
    <row r="100" spans="1:16" hidden="1" outlineLevel="1" collapsed="1">
      <c r="A100" s="9">
        <v>43252</v>
      </c>
      <c r="B100" s="39">
        <v>7.4772999999999996</v>
      </c>
      <c r="C100" s="39">
        <v>1.5322</v>
      </c>
      <c r="D100" s="39">
        <v>9.6591000000000005</v>
      </c>
      <c r="E100" s="39">
        <v>9.8336000000000006</v>
      </c>
      <c r="F100" s="39">
        <v>10.335900000000001</v>
      </c>
      <c r="G100" s="39">
        <v>10.7241</v>
      </c>
      <c r="H100" s="39">
        <v>1.96</v>
      </c>
      <c r="I100" s="39">
        <v>13.4902</v>
      </c>
      <c r="J100" s="39">
        <v>14.4398</v>
      </c>
      <c r="K100" s="39">
        <v>16.3645</v>
      </c>
      <c r="L100" s="39">
        <v>2.0141</v>
      </c>
      <c r="M100" s="39">
        <v>0.97699999999999998</v>
      </c>
      <c r="N100" s="39">
        <v>2.3963000000000001</v>
      </c>
      <c r="O100" s="39">
        <v>3.9723999999999999</v>
      </c>
      <c r="P100" s="39">
        <v>6.6443000000000003</v>
      </c>
    </row>
    <row r="101" spans="1:16" hidden="1" outlineLevel="1" collapsed="1">
      <c r="A101" s="9">
        <v>43282</v>
      </c>
      <c r="B101" s="39">
        <v>7.1966999999999999</v>
      </c>
      <c r="C101" s="39">
        <v>1.5738000000000001</v>
      </c>
      <c r="D101" s="39">
        <v>9.2803000000000004</v>
      </c>
      <c r="E101" s="39">
        <v>9.3020999999999994</v>
      </c>
      <c r="F101" s="39">
        <v>17.036300000000001</v>
      </c>
      <c r="G101" s="39">
        <v>10.4297</v>
      </c>
      <c r="H101" s="39">
        <v>2.0217999999999998</v>
      </c>
      <c r="I101" s="39">
        <v>13.248200000000001</v>
      </c>
      <c r="J101" s="39">
        <v>14.1721</v>
      </c>
      <c r="K101" s="39">
        <v>17.6462</v>
      </c>
      <c r="L101" s="39">
        <v>2.1092</v>
      </c>
      <c r="M101" s="39">
        <v>0.9748</v>
      </c>
      <c r="N101" s="39">
        <v>2.4887000000000001</v>
      </c>
      <c r="O101" s="39">
        <v>4.2012</v>
      </c>
      <c r="P101" s="39">
        <v>6.7351000000000001</v>
      </c>
    </row>
    <row r="102" spans="1:16" hidden="1" outlineLevel="1" collapsed="1">
      <c r="A102" s="9">
        <v>43313</v>
      </c>
      <c r="B102" s="39">
        <v>6.6334</v>
      </c>
      <c r="C102" s="39">
        <v>1.506</v>
      </c>
      <c r="D102" s="39">
        <v>8.5847999999999995</v>
      </c>
      <c r="E102" s="39">
        <v>8.0351999999999997</v>
      </c>
      <c r="F102" s="39">
        <v>5.9927999999999999</v>
      </c>
      <c r="G102" s="39">
        <v>10.5764</v>
      </c>
      <c r="H102" s="39">
        <v>2.0209000000000001</v>
      </c>
      <c r="I102" s="39">
        <v>13.5929</v>
      </c>
      <c r="J102" s="39">
        <v>14.790699999999999</v>
      </c>
      <c r="K102" s="39">
        <v>13.670299999999999</v>
      </c>
      <c r="L102" s="39">
        <v>2.2797999999999998</v>
      </c>
      <c r="M102" s="39">
        <v>0.9637</v>
      </c>
      <c r="N102" s="39">
        <v>2.5411999999999999</v>
      </c>
      <c r="O102" s="39">
        <v>4.5926</v>
      </c>
      <c r="P102" s="39">
        <v>5.7054999999999998</v>
      </c>
    </row>
    <row r="103" spans="1:16" hidden="1" outlineLevel="1" collapsed="1">
      <c r="A103" s="9">
        <v>43344</v>
      </c>
      <c r="B103" s="39">
        <v>6.5358000000000001</v>
      </c>
      <c r="C103" s="39">
        <v>1.4610000000000001</v>
      </c>
      <c r="D103" s="39">
        <v>8.8440999999999992</v>
      </c>
      <c r="E103" s="39">
        <v>10.645200000000001</v>
      </c>
      <c r="F103" s="39">
        <v>16.355699999999999</v>
      </c>
      <c r="G103" s="39">
        <v>10.106299999999999</v>
      </c>
      <c r="H103" s="39">
        <v>1.8723000000000001</v>
      </c>
      <c r="I103" s="39">
        <v>13.7545</v>
      </c>
      <c r="J103" s="39">
        <v>15.3605</v>
      </c>
      <c r="K103" s="39">
        <v>17.757100000000001</v>
      </c>
      <c r="L103" s="39">
        <v>2.0274999999999999</v>
      </c>
      <c r="M103" s="39">
        <v>0.97570000000000001</v>
      </c>
      <c r="N103" s="39">
        <v>2.4657</v>
      </c>
      <c r="O103" s="39">
        <v>4.1276000000000002</v>
      </c>
      <c r="P103" s="39">
        <v>6.2747000000000002</v>
      </c>
    </row>
    <row r="104" spans="1:16" hidden="1" outlineLevel="1" collapsed="1">
      <c r="A104" s="9">
        <v>43374</v>
      </c>
      <c r="B104" s="39">
        <v>7.1154999999999999</v>
      </c>
      <c r="C104" s="39">
        <v>1.5743</v>
      </c>
      <c r="D104" s="39">
        <v>9.5885999999999996</v>
      </c>
      <c r="E104" s="39">
        <v>10.5466</v>
      </c>
      <c r="F104" s="39">
        <v>16.485399999999998</v>
      </c>
      <c r="G104" s="39">
        <v>10.625299999999999</v>
      </c>
      <c r="H104" s="39">
        <v>2.1292</v>
      </c>
      <c r="I104" s="39">
        <v>13.8354</v>
      </c>
      <c r="J104" s="39">
        <v>15.524900000000001</v>
      </c>
      <c r="K104" s="39">
        <v>17.102900000000002</v>
      </c>
      <c r="L104" s="39">
        <v>2.0825</v>
      </c>
      <c r="M104" s="39">
        <v>0.96050000000000002</v>
      </c>
      <c r="N104" s="39">
        <v>2.5910000000000002</v>
      </c>
      <c r="O104" s="39">
        <v>4.6456999999999997</v>
      </c>
      <c r="P104" s="39">
        <v>7.0842999999999998</v>
      </c>
    </row>
    <row r="105" spans="1:16" hidden="1" outlineLevel="1" collapsed="1">
      <c r="A105" s="9">
        <v>43405</v>
      </c>
      <c r="B105" s="39">
        <v>6.6086999999999998</v>
      </c>
      <c r="C105" s="39">
        <v>1.6234999999999999</v>
      </c>
      <c r="D105" s="39">
        <v>8.8779000000000003</v>
      </c>
      <c r="E105" s="39">
        <v>6.6069000000000004</v>
      </c>
      <c r="F105" s="39">
        <v>12.611700000000001</v>
      </c>
      <c r="G105" s="39">
        <v>10.585800000000001</v>
      </c>
      <c r="H105" s="39">
        <v>2.2056</v>
      </c>
      <c r="I105" s="39">
        <v>14.092000000000001</v>
      </c>
      <c r="J105" s="39">
        <v>15.4871</v>
      </c>
      <c r="K105" s="39">
        <v>14.722799999999999</v>
      </c>
      <c r="L105" s="39">
        <v>2.2158000000000002</v>
      </c>
      <c r="M105" s="39">
        <v>0.95389999999999997</v>
      </c>
      <c r="N105" s="39">
        <v>2.6183000000000001</v>
      </c>
      <c r="O105" s="39">
        <v>3.3769</v>
      </c>
      <c r="P105" s="39">
        <v>5.05</v>
      </c>
    </row>
    <row r="106" spans="1:16" hidden="1" outlineLevel="1" collapsed="1">
      <c r="A106" s="9">
        <v>43435</v>
      </c>
      <c r="B106" s="39">
        <v>7.7801999999999998</v>
      </c>
      <c r="C106" s="39">
        <v>3.1606000000000001</v>
      </c>
      <c r="D106" s="39">
        <v>9.9657999999999998</v>
      </c>
      <c r="E106" s="39">
        <v>10.749599999999999</v>
      </c>
      <c r="F106" s="39">
        <v>4.1424000000000003</v>
      </c>
      <c r="G106" s="39">
        <v>11.065200000000001</v>
      </c>
      <c r="H106" s="39">
        <v>4.4093999999999998</v>
      </c>
      <c r="I106" s="39">
        <v>14.3332</v>
      </c>
      <c r="J106" s="39">
        <v>15.87</v>
      </c>
      <c r="K106" s="39">
        <v>7.7843</v>
      </c>
      <c r="L106" s="39">
        <v>2.4083999999999999</v>
      </c>
      <c r="M106" s="39">
        <v>0.96240000000000003</v>
      </c>
      <c r="N106" s="39">
        <v>2.9192999999999998</v>
      </c>
      <c r="O106" s="39">
        <v>4.8403</v>
      </c>
      <c r="P106" s="39">
        <v>2.7642000000000002</v>
      </c>
    </row>
    <row r="107" spans="1:16" hidden="1" outlineLevel="1" collapsed="1">
      <c r="A107" s="9">
        <v>43466</v>
      </c>
      <c r="B107" s="39">
        <v>7.8807999999999998</v>
      </c>
      <c r="C107" s="39">
        <v>1.6198999999999999</v>
      </c>
      <c r="D107" s="39">
        <v>10.382400000000001</v>
      </c>
      <c r="E107" s="39">
        <v>11.3803</v>
      </c>
      <c r="F107" s="39">
        <v>10.244999999999999</v>
      </c>
      <c r="G107" s="39">
        <v>11.2087</v>
      </c>
      <c r="H107" s="39">
        <v>2.0634999999999999</v>
      </c>
      <c r="I107" s="39">
        <v>14.636200000000001</v>
      </c>
      <c r="J107" s="39">
        <v>16.3444</v>
      </c>
      <c r="K107" s="39">
        <v>17.075600000000001</v>
      </c>
      <c r="L107" s="39">
        <v>2.3765000000000001</v>
      </c>
      <c r="M107" s="39">
        <v>0.96189999999999998</v>
      </c>
      <c r="N107" s="39">
        <v>2.9369999999999998</v>
      </c>
      <c r="O107" s="39">
        <v>3.9902000000000002</v>
      </c>
      <c r="P107" s="39">
        <v>5.7009999999999996</v>
      </c>
    </row>
    <row r="108" spans="1:16" hidden="1" outlineLevel="1" collapsed="1">
      <c r="A108" s="9">
        <v>43497</v>
      </c>
      <c r="B108" s="39">
        <v>7.7244000000000002</v>
      </c>
      <c r="C108" s="39">
        <v>1.7168000000000001</v>
      </c>
      <c r="D108" s="39">
        <v>10.086399999999999</v>
      </c>
      <c r="E108" s="39">
        <v>10.9902</v>
      </c>
      <c r="F108" s="39">
        <v>7.6685999999999996</v>
      </c>
      <c r="G108" s="39">
        <v>11.159000000000001</v>
      </c>
      <c r="H108" s="39">
        <v>2.3170000000000002</v>
      </c>
      <c r="I108" s="39">
        <v>14.231</v>
      </c>
      <c r="J108" s="39">
        <v>15.9902</v>
      </c>
      <c r="K108" s="39">
        <v>16.187899999999999</v>
      </c>
      <c r="L108" s="39">
        <v>2.3323</v>
      </c>
      <c r="M108" s="39">
        <v>0.95040000000000002</v>
      </c>
      <c r="N108" s="39">
        <v>2.8988999999999998</v>
      </c>
      <c r="O108" s="39">
        <v>4.6341000000000001</v>
      </c>
      <c r="P108" s="39">
        <v>6.0740999999999996</v>
      </c>
    </row>
    <row r="109" spans="1:16" hidden="1" outlineLevel="1" collapsed="1">
      <c r="A109" s="9">
        <v>43525</v>
      </c>
      <c r="B109" s="39">
        <v>7.1311999999999998</v>
      </c>
      <c r="C109" s="39">
        <v>1.7779</v>
      </c>
      <c r="D109" s="39">
        <v>9.4658999999999995</v>
      </c>
      <c r="E109" s="39">
        <v>9.9573</v>
      </c>
      <c r="F109" s="39">
        <v>11.109</v>
      </c>
      <c r="G109" s="39">
        <v>10.433400000000001</v>
      </c>
      <c r="H109" s="39">
        <v>2.3247</v>
      </c>
      <c r="I109" s="39">
        <v>13.8651</v>
      </c>
      <c r="J109" s="39">
        <v>15.7995</v>
      </c>
      <c r="K109" s="39">
        <v>17.472300000000001</v>
      </c>
      <c r="L109" s="39">
        <v>2.173</v>
      </c>
      <c r="M109" s="39">
        <v>0.97030000000000005</v>
      </c>
      <c r="N109" s="39">
        <v>2.6518000000000002</v>
      </c>
      <c r="O109" s="39">
        <v>3.3462999999999998</v>
      </c>
      <c r="P109" s="39">
        <v>6.0475000000000003</v>
      </c>
    </row>
    <row r="110" spans="1:16" hidden="1" outlineLevel="1" collapsed="1">
      <c r="A110" s="9">
        <v>43556</v>
      </c>
      <c r="B110" s="39">
        <v>7.6249000000000002</v>
      </c>
      <c r="C110" s="39">
        <v>3.0676999999999999</v>
      </c>
      <c r="D110" s="39">
        <v>9.9478000000000009</v>
      </c>
      <c r="E110" s="39">
        <v>10.4855</v>
      </c>
      <c r="F110" s="39">
        <v>7.3662999999999998</v>
      </c>
      <c r="G110" s="39">
        <v>10.586399999999999</v>
      </c>
      <c r="H110" s="39">
        <v>4.1920999999999999</v>
      </c>
      <c r="I110" s="39">
        <v>13.913</v>
      </c>
      <c r="J110" s="39">
        <v>15.337899999999999</v>
      </c>
      <c r="K110" s="39">
        <v>17.193200000000001</v>
      </c>
      <c r="L110" s="39">
        <v>2.2583000000000002</v>
      </c>
      <c r="M110" s="39">
        <v>0.92349999999999999</v>
      </c>
      <c r="N110" s="39">
        <v>2.7814999999999999</v>
      </c>
      <c r="O110" s="39">
        <v>4.8060999999999998</v>
      </c>
      <c r="P110" s="39">
        <v>6.0114999999999998</v>
      </c>
    </row>
    <row r="111" spans="1:16" hidden="1" outlineLevel="1" collapsed="1">
      <c r="A111" s="9">
        <v>43586</v>
      </c>
      <c r="B111" s="39">
        <v>7.5865</v>
      </c>
      <c r="C111" s="39">
        <v>1.5806</v>
      </c>
      <c r="D111" s="39">
        <v>10.0852</v>
      </c>
      <c r="E111" s="39">
        <v>9.8331</v>
      </c>
      <c r="F111" s="39">
        <v>6.8204000000000002</v>
      </c>
      <c r="G111" s="39">
        <v>11.0098</v>
      </c>
      <c r="H111" s="39">
        <v>2.0434999999999999</v>
      </c>
      <c r="I111" s="39">
        <v>14.482200000000001</v>
      </c>
      <c r="J111" s="39">
        <v>14.986700000000001</v>
      </c>
      <c r="K111" s="39">
        <v>9.3698999999999995</v>
      </c>
      <c r="L111" s="39">
        <v>2.3176999999999999</v>
      </c>
      <c r="M111" s="39">
        <v>0.93840000000000001</v>
      </c>
      <c r="N111" s="39">
        <v>2.8247</v>
      </c>
      <c r="O111" s="39">
        <v>4.4508999999999999</v>
      </c>
      <c r="P111" s="39">
        <v>6.0964</v>
      </c>
    </row>
    <row r="112" spans="1:16" hidden="1" outlineLevel="1" collapsed="1">
      <c r="A112" s="9">
        <v>43617</v>
      </c>
      <c r="B112" s="39">
        <v>8.2800999999999991</v>
      </c>
      <c r="C112" s="39">
        <v>1.6848000000000001</v>
      </c>
      <c r="D112" s="39">
        <v>10.6663</v>
      </c>
      <c r="E112" s="39">
        <v>9.8969000000000005</v>
      </c>
      <c r="F112" s="39">
        <v>17.212199999999999</v>
      </c>
      <c r="G112" s="39">
        <v>12.0844</v>
      </c>
      <c r="H112" s="39">
        <v>2.2907999999999999</v>
      </c>
      <c r="I112" s="39">
        <v>15.119300000000001</v>
      </c>
      <c r="J112" s="39">
        <v>14.082599999999999</v>
      </c>
      <c r="K112" s="39">
        <v>17.539000000000001</v>
      </c>
      <c r="L112" s="39">
        <v>2.1934999999999998</v>
      </c>
      <c r="M112" s="39">
        <v>0.95089999999999997</v>
      </c>
      <c r="N112" s="39">
        <v>2.6808999999999998</v>
      </c>
      <c r="O112" s="39">
        <v>4.1692</v>
      </c>
      <c r="P112" s="39">
        <v>4.9984000000000002</v>
      </c>
    </row>
    <row r="113" spans="1:16" hidden="1" outlineLevel="1" collapsed="1">
      <c r="A113" s="9">
        <v>43647</v>
      </c>
      <c r="B113" s="39">
        <v>8.3099000000000007</v>
      </c>
      <c r="C113" s="39">
        <v>1.7212000000000001</v>
      </c>
      <c r="D113" s="39">
        <v>10.881399999999999</v>
      </c>
      <c r="E113" s="39">
        <v>8.8533000000000008</v>
      </c>
      <c r="F113" s="39">
        <v>11.9285</v>
      </c>
      <c r="G113" s="39">
        <v>12.162800000000001</v>
      </c>
      <c r="H113" s="39">
        <v>2.3624999999999998</v>
      </c>
      <c r="I113" s="39">
        <v>15.3611</v>
      </c>
      <c r="J113" s="39">
        <v>14.0898</v>
      </c>
      <c r="K113" s="39">
        <v>17.391200000000001</v>
      </c>
      <c r="L113" s="39">
        <v>2.2736000000000001</v>
      </c>
      <c r="M113" s="39">
        <v>0.95350000000000001</v>
      </c>
      <c r="N113" s="39">
        <v>2.7776000000000001</v>
      </c>
      <c r="O113" s="39">
        <v>4.2793999999999999</v>
      </c>
      <c r="P113" s="39">
        <v>7.0662000000000003</v>
      </c>
    </row>
    <row r="114" spans="1:16" hidden="1" outlineLevel="1" collapsed="1">
      <c r="A114" s="9">
        <v>43678</v>
      </c>
      <c r="B114" s="39">
        <v>8.2972000000000001</v>
      </c>
      <c r="C114" s="39">
        <v>2.1238999999999999</v>
      </c>
      <c r="D114" s="39">
        <v>9.9283000000000001</v>
      </c>
      <c r="E114" s="39">
        <v>8.7466000000000008</v>
      </c>
      <c r="F114" s="39">
        <v>8.2989999999999995</v>
      </c>
      <c r="G114" s="39">
        <v>12.652100000000001</v>
      </c>
      <c r="H114" s="39">
        <v>3.0861000000000001</v>
      </c>
      <c r="I114" s="39">
        <v>14.933199999999999</v>
      </c>
      <c r="J114" s="39">
        <v>15.092000000000001</v>
      </c>
      <c r="K114" s="39">
        <v>16.120799999999999</v>
      </c>
      <c r="L114" s="39">
        <v>2.3544</v>
      </c>
      <c r="M114" s="39">
        <v>0.91830000000000001</v>
      </c>
      <c r="N114" s="39">
        <v>2.5615999999999999</v>
      </c>
      <c r="O114" s="39">
        <v>4.2984999999999998</v>
      </c>
      <c r="P114" s="39">
        <v>5.4134000000000002</v>
      </c>
    </row>
    <row r="115" spans="1:16" hidden="1" outlineLevel="1" collapsed="1">
      <c r="A115" s="9">
        <v>43709</v>
      </c>
      <c r="B115" s="39">
        <v>9.6837</v>
      </c>
      <c r="C115" s="39">
        <v>4.9927999999999999</v>
      </c>
      <c r="D115" s="39">
        <v>10.0481</v>
      </c>
      <c r="E115" s="39">
        <v>9.36</v>
      </c>
      <c r="F115" s="39">
        <v>6.5411999999999999</v>
      </c>
      <c r="G115" s="39">
        <v>14.751300000000001</v>
      </c>
      <c r="H115" s="39">
        <v>6.5449000000000002</v>
      </c>
      <c r="I115" s="39">
        <v>15.5045</v>
      </c>
      <c r="J115" s="39">
        <v>14.428699999999999</v>
      </c>
      <c r="K115" s="39">
        <v>16.8337</v>
      </c>
      <c r="L115" s="39">
        <v>2.5097</v>
      </c>
      <c r="M115" s="39">
        <v>0.628</v>
      </c>
      <c r="N115" s="39">
        <v>2.4931000000000001</v>
      </c>
      <c r="O115" s="39">
        <v>3.7650000000000001</v>
      </c>
      <c r="P115" s="39">
        <v>5.5754000000000001</v>
      </c>
    </row>
    <row r="116" spans="1:16" hidden="1" outlineLevel="1" collapsed="1">
      <c r="A116" s="9">
        <v>43739</v>
      </c>
      <c r="B116" s="39">
        <v>9.7852999999999994</v>
      </c>
      <c r="C116" s="39">
        <v>3.7126000000000001</v>
      </c>
      <c r="D116" s="39">
        <v>10.2325</v>
      </c>
      <c r="E116" s="39">
        <v>9.1928000000000001</v>
      </c>
      <c r="F116" s="39">
        <v>15.7828</v>
      </c>
      <c r="G116" s="39">
        <v>14.809900000000001</v>
      </c>
      <c r="H116" s="39">
        <v>5.8112000000000004</v>
      </c>
      <c r="I116" s="39">
        <v>15.4339</v>
      </c>
      <c r="J116" s="39">
        <v>15.055099999999999</v>
      </c>
      <c r="K116" s="39">
        <v>15.7828</v>
      </c>
      <c r="L116" s="39">
        <v>2.383</v>
      </c>
      <c r="M116" s="39">
        <v>0.49640000000000001</v>
      </c>
      <c r="N116" s="39">
        <v>2.4356</v>
      </c>
      <c r="O116" s="39">
        <v>3.8130999999999999</v>
      </c>
      <c r="P116" s="39" t="s">
        <v>268</v>
      </c>
    </row>
    <row r="117" spans="1:16" hidden="1" outlineLevel="1" collapsed="1">
      <c r="A117" s="9">
        <v>43770</v>
      </c>
      <c r="B117" s="39">
        <v>8.9070999999999998</v>
      </c>
      <c r="C117" s="39">
        <v>5.5728</v>
      </c>
      <c r="D117" s="39">
        <v>8.9565000000000001</v>
      </c>
      <c r="E117" s="39">
        <v>10.6349</v>
      </c>
      <c r="F117" s="39">
        <v>4.5071000000000003</v>
      </c>
      <c r="G117" s="39">
        <v>14.3941</v>
      </c>
      <c r="H117" s="39">
        <v>7.2339000000000002</v>
      </c>
      <c r="I117" s="39">
        <v>15.0174</v>
      </c>
      <c r="J117" s="39">
        <v>13.533899999999999</v>
      </c>
      <c r="K117" s="39">
        <v>16.8</v>
      </c>
      <c r="L117" s="39">
        <v>2.7263000000000002</v>
      </c>
      <c r="M117" s="39">
        <v>0.61719999999999997</v>
      </c>
      <c r="N117" s="39">
        <v>2.7366999999999999</v>
      </c>
      <c r="O117" s="39">
        <v>3.5051999999999999</v>
      </c>
      <c r="P117" s="39">
        <v>4.4734999999999996</v>
      </c>
    </row>
    <row r="118" spans="1:16" hidden="1" outlineLevel="1" collapsed="1">
      <c r="A118" s="9">
        <v>43800</v>
      </c>
      <c r="B118" s="39">
        <v>9.9010999999999996</v>
      </c>
      <c r="C118" s="39">
        <v>6.5476999999999999</v>
      </c>
      <c r="D118" s="39">
        <v>10.1829</v>
      </c>
      <c r="E118" s="39">
        <v>9.5235000000000003</v>
      </c>
      <c r="F118" s="39">
        <v>16.677900000000001</v>
      </c>
      <c r="G118" s="39">
        <v>13.6867</v>
      </c>
      <c r="H118" s="39">
        <v>7.3192000000000004</v>
      </c>
      <c r="I118" s="39">
        <v>14.3238</v>
      </c>
      <c r="J118" s="39">
        <v>14.2995</v>
      </c>
      <c r="K118" s="39">
        <v>16.677900000000001</v>
      </c>
      <c r="L118" s="39">
        <v>2.3336000000000001</v>
      </c>
      <c r="M118" s="39">
        <v>0.26390000000000002</v>
      </c>
      <c r="N118" s="39">
        <v>2.25</v>
      </c>
      <c r="O118" s="39">
        <v>3.9883000000000002</v>
      </c>
      <c r="P118" s="39" t="s">
        <v>268</v>
      </c>
    </row>
    <row r="119" spans="1:16" hidden="1" outlineLevel="1" collapsed="1">
      <c r="A119" s="9">
        <v>43831</v>
      </c>
      <c r="B119" s="39">
        <v>9.3480000000000008</v>
      </c>
      <c r="C119" s="39">
        <v>6.0324999999999998</v>
      </c>
      <c r="D119" s="39">
        <v>9.6469000000000005</v>
      </c>
      <c r="E119" s="39">
        <v>7.8792999999999997</v>
      </c>
      <c r="F119" s="39">
        <v>4.3811</v>
      </c>
      <c r="G119" s="39">
        <v>13.5924</v>
      </c>
      <c r="H119" s="39">
        <v>7.1384999999999996</v>
      </c>
      <c r="I119" s="39">
        <v>14.079499999999999</v>
      </c>
      <c r="J119" s="39">
        <v>14.2736</v>
      </c>
      <c r="K119" s="39">
        <v>17.7544</v>
      </c>
      <c r="L119" s="39">
        <v>2.1657999999999999</v>
      </c>
      <c r="M119" s="39">
        <v>0.312</v>
      </c>
      <c r="N119" s="39">
        <v>2.0966999999999998</v>
      </c>
      <c r="O119" s="39">
        <v>3.2595000000000001</v>
      </c>
      <c r="P119" s="39">
        <v>4.2975000000000003</v>
      </c>
    </row>
    <row r="120" spans="1:16" hidden="1" outlineLevel="1" collapsed="1">
      <c r="A120" s="9">
        <v>43862</v>
      </c>
      <c r="B120" s="39">
        <v>9.2157</v>
      </c>
      <c r="C120" s="39">
        <v>6.1311</v>
      </c>
      <c r="D120" s="39">
        <v>9.3727</v>
      </c>
      <c r="E120" s="39">
        <v>9.5861000000000001</v>
      </c>
      <c r="F120" s="39">
        <v>10.025499999999999</v>
      </c>
      <c r="G120" s="39">
        <v>12.8186</v>
      </c>
      <c r="H120" s="39">
        <v>6.9909999999999997</v>
      </c>
      <c r="I120" s="39">
        <v>13.2273</v>
      </c>
      <c r="J120" s="39">
        <v>13.5504</v>
      </c>
      <c r="K120" s="39">
        <v>12.866899999999999</v>
      </c>
      <c r="L120" s="39">
        <v>1.8783000000000001</v>
      </c>
      <c r="M120" s="39">
        <v>0.53349999999999997</v>
      </c>
      <c r="N120" s="39">
        <v>1.7965</v>
      </c>
      <c r="O120" s="39">
        <v>3.0169000000000001</v>
      </c>
      <c r="P120" s="39">
        <v>4</v>
      </c>
    </row>
    <row r="121" spans="1:16" hidden="1" outlineLevel="1" collapsed="1">
      <c r="A121" s="9">
        <v>43891</v>
      </c>
      <c r="B121" s="39">
        <v>8.5023999999999997</v>
      </c>
      <c r="C121" s="39">
        <v>5.6417999999999999</v>
      </c>
      <c r="D121" s="39">
        <v>8.7182999999999993</v>
      </c>
      <c r="E121" s="39">
        <v>8.6343999999999994</v>
      </c>
      <c r="F121" s="39">
        <v>9.1525999999999996</v>
      </c>
      <c r="G121" s="39">
        <v>11.9245</v>
      </c>
      <c r="H121" s="39">
        <v>6.7366000000000001</v>
      </c>
      <c r="I121" s="39">
        <v>12.396800000000001</v>
      </c>
      <c r="J121" s="39">
        <v>12.6761</v>
      </c>
      <c r="K121" s="39">
        <v>10.2597</v>
      </c>
      <c r="L121" s="39">
        <v>1.6119000000000001</v>
      </c>
      <c r="M121" s="39">
        <v>0.50790000000000002</v>
      </c>
      <c r="N121" s="39">
        <v>1.5963000000000001</v>
      </c>
      <c r="O121" s="39">
        <v>2.7168000000000001</v>
      </c>
      <c r="P121" s="39">
        <v>4.6500000000000004</v>
      </c>
    </row>
    <row r="122" spans="1:16" hidden="1" outlineLevel="1" collapsed="1">
      <c r="A122" s="9">
        <v>43922</v>
      </c>
      <c r="B122" s="39">
        <v>8.4286999999999992</v>
      </c>
      <c r="C122" s="39">
        <v>6.5326000000000004</v>
      </c>
      <c r="D122" s="39">
        <v>8.7467000000000006</v>
      </c>
      <c r="E122" s="39">
        <v>6.7611999999999997</v>
      </c>
      <c r="F122" s="39">
        <v>12.0365</v>
      </c>
      <c r="G122" s="39">
        <v>11.935</v>
      </c>
      <c r="H122" s="39">
        <v>7.3179999999999996</v>
      </c>
      <c r="I122" s="39">
        <v>12.779</v>
      </c>
      <c r="J122" s="39">
        <v>12.501099999999999</v>
      </c>
      <c r="K122" s="39">
        <v>12.0365</v>
      </c>
      <c r="L122" s="39">
        <v>1.8431</v>
      </c>
      <c r="M122" s="39">
        <v>0.13550000000000001</v>
      </c>
      <c r="N122" s="39">
        <v>1.8086</v>
      </c>
      <c r="O122" s="39">
        <v>3.2982999999999998</v>
      </c>
      <c r="P122" s="39" t="s">
        <v>268</v>
      </c>
    </row>
    <row r="123" spans="1:16" hidden="1" outlineLevel="1" collapsed="1">
      <c r="A123" s="9">
        <v>43952</v>
      </c>
      <c r="B123" s="39">
        <v>8.2800999999999991</v>
      </c>
      <c r="C123" s="39">
        <v>7.0076999999999998</v>
      </c>
      <c r="D123" s="39">
        <v>8.4741999999999997</v>
      </c>
      <c r="E123" s="39">
        <v>7.4828000000000001</v>
      </c>
      <c r="F123" s="39">
        <v>14.803000000000001</v>
      </c>
      <c r="G123" s="39">
        <v>11.6762</v>
      </c>
      <c r="H123" s="39">
        <v>7.3365999999999998</v>
      </c>
      <c r="I123" s="39">
        <v>12.209300000000001</v>
      </c>
      <c r="J123" s="39">
        <v>12.984299999999999</v>
      </c>
      <c r="K123" s="39">
        <v>14.803000000000001</v>
      </c>
      <c r="L123" s="39">
        <v>1.7932999999999999</v>
      </c>
      <c r="M123" s="39">
        <v>0.34</v>
      </c>
      <c r="N123" s="39">
        <v>1.6515</v>
      </c>
      <c r="O123" s="39">
        <v>2.9293</v>
      </c>
      <c r="P123" s="39" t="s">
        <v>268</v>
      </c>
    </row>
    <row r="124" spans="1:16" hidden="1" outlineLevel="1" collapsed="1">
      <c r="A124" s="9">
        <v>43983</v>
      </c>
      <c r="B124" s="39">
        <v>7.6711</v>
      </c>
      <c r="C124" s="39">
        <v>5.2217000000000002</v>
      </c>
      <c r="D124" s="39">
        <v>7.9142999999999999</v>
      </c>
      <c r="E124" s="39">
        <v>6.52</v>
      </c>
      <c r="F124" s="39">
        <v>5.5975000000000001</v>
      </c>
      <c r="G124" s="39">
        <v>10.582000000000001</v>
      </c>
      <c r="H124" s="39">
        <v>6.1074999999999999</v>
      </c>
      <c r="I124" s="39">
        <v>11.0168</v>
      </c>
      <c r="J124" s="39">
        <v>10.4819</v>
      </c>
      <c r="K124" s="39">
        <v>9.6085999999999991</v>
      </c>
      <c r="L124" s="39">
        <v>1.5477000000000001</v>
      </c>
      <c r="M124" s="39">
        <v>0.22819999999999999</v>
      </c>
      <c r="N124" s="39">
        <v>1.4776</v>
      </c>
      <c r="O124" s="39">
        <v>3.0472000000000001</v>
      </c>
      <c r="P124" s="39">
        <v>1.0055000000000001</v>
      </c>
    </row>
    <row r="125" spans="1:16" hidden="1" outlineLevel="1" collapsed="1">
      <c r="A125" s="9">
        <v>44013</v>
      </c>
      <c r="B125" s="39">
        <v>6.8411999999999997</v>
      </c>
      <c r="C125" s="39">
        <v>4.9238999999999997</v>
      </c>
      <c r="D125" s="39">
        <v>7.0731999999999999</v>
      </c>
      <c r="E125" s="39">
        <v>5.9476000000000004</v>
      </c>
      <c r="F125" s="39">
        <v>5.6886000000000001</v>
      </c>
      <c r="G125" s="39">
        <v>9.67</v>
      </c>
      <c r="H125" s="39">
        <v>5.4189999999999996</v>
      </c>
      <c r="I125" s="39">
        <v>10.251300000000001</v>
      </c>
      <c r="J125" s="39">
        <v>9.4473000000000003</v>
      </c>
      <c r="K125" s="39">
        <v>8.6656999999999993</v>
      </c>
      <c r="L125" s="39">
        <v>1.337</v>
      </c>
      <c r="M125" s="39">
        <v>0.1323</v>
      </c>
      <c r="N125" s="39">
        <v>1.3039000000000001</v>
      </c>
      <c r="O125" s="39">
        <v>2.1509</v>
      </c>
      <c r="P125" s="39">
        <v>4.8719000000000001</v>
      </c>
    </row>
    <row r="126" spans="1:16" hidden="1" outlineLevel="1" collapsed="1">
      <c r="A126" s="9">
        <v>44044</v>
      </c>
      <c r="B126" s="39">
        <v>6.6429999999999998</v>
      </c>
      <c r="C126" s="39">
        <v>4.0069999999999997</v>
      </c>
      <c r="D126" s="39">
        <v>6.9775999999999998</v>
      </c>
      <c r="E126" s="39">
        <v>4.8095999999999997</v>
      </c>
      <c r="F126" s="39">
        <v>6.1802999999999999</v>
      </c>
      <c r="G126" s="39">
        <v>9.5109999999999992</v>
      </c>
      <c r="H126" s="39">
        <v>4.8369</v>
      </c>
      <c r="I126" s="39">
        <v>10.011900000000001</v>
      </c>
      <c r="J126" s="39">
        <v>8.2669999999999995</v>
      </c>
      <c r="K126" s="39">
        <v>7.7568999999999999</v>
      </c>
      <c r="L126" s="39">
        <v>1.3916999999999999</v>
      </c>
      <c r="M126" s="39">
        <v>9.3600000000000003E-2</v>
      </c>
      <c r="N126" s="39">
        <v>1.2736000000000001</v>
      </c>
      <c r="O126" s="39">
        <v>2.6459999999999999</v>
      </c>
      <c r="P126" s="39">
        <v>4.7986000000000004</v>
      </c>
    </row>
    <row r="127" spans="1:16" hidden="1" outlineLevel="1" collapsed="1">
      <c r="A127" s="9">
        <v>44075</v>
      </c>
      <c r="B127" s="39">
        <v>6.0456000000000003</v>
      </c>
      <c r="C127" s="39">
        <v>3.4007000000000001</v>
      </c>
      <c r="D127" s="39">
        <v>6.3468</v>
      </c>
      <c r="E127" s="39">
        <v>6.2104999999999997</v>
      </c>
      <c r="F127" s="39">
        <v>7.1104000000000003</v>
      </c>
      <c r="G127" s="39">
        <v>9.1170000000000009</v>
      </c>
      <c r="H127" s="39">
        <v>4.5608000000000004</v>
      </c>
      <c r="I127" s="39">
        <v>9.8027999999999995</v>
      </c>
      <c r="J127" s="39">
        <v>8.7827999999999999</v>
      </c>
      <c r="K127" s="39">
        <v>8.2707999999999995</v>
      </c>
      <c r="L127" s="39">
        <v>1.1902999999999999</v>
      </c>
      <c r="M127" s="39">
        <v>6.9199999999999998E-2</v>
      </c>
      <c r="N127" s="39">
        <v>1.2286999999999999</v>
      </c>
      <c r="O127" s="39">
        <v>2.0242</v>
      </c>
      <c r="P127" s="39">
        <v>3.9527999999999999</v>
      </c>
    </row>
    <row r="128" spans="1:16" hidden="1" outlineLevel="1" collapsed="1">
      <c r="A128" s="9">
        <v>44105</v>
      </c>
      <c r="B128" s="39">
        <v>6.3452999999999999</v>
      </c>
      <c r="C128" s="39">
        <v>3.5518999999999998</v>
      </c>
      <c r="D128" s="39">
        <v>6.6886000000000001</v>
      </c>
      <c r="E128" s="39">
        <v>5.4695999999999998</v>
      </c>
      <c r="F128" s="39">
        <v>8.6738</v>
      </c>
      <c r="G128" s="39">
        <v>8.9074000000000009</v>
      </c>
      <c r="H128" s="39">
        <v>4.1064999999999996</v>
      </c>
      <c r="I128" s="39">
        <v>9.6143000000000001</v>
      </c>
      <c r="J128" s="39">
        <v>8.3440999999999992</v>
      </c>
      <c r="K128" s="39">
        <v>11.076599999999999</v>
      </c>
      <c r="L128" s="39">
        <v>1.1603000000000001</v>
      </c>
      <c r="M128" s="39">
        <v>5.2200000000000003E-2</v>
      </c>
      <c r="N128" s="39">
        <v>1.1348</v>
      </c>
      <c r="O128" s="39">
        <v>2.2124000000000001</v>
      </c>
      <c r="P128" s="39">
        <v>4.6957000000000004</v>
      </c>
    </row>
    <row r="129" spans="1:16" hidden="1" outlineLevel="1" collapsed="1">
      <c r="A129" s="9">
        <v>44136</v>
      </c>
      <c r="B129" s="39">
        <v>5.6738</v>
      </c>
      <c r="C129" s="39">
        <v>4.4843999999999999</v>
      </c>
      <c r="D129" s="39">
        <v>5.9249999999999998</v>
      </c>
      <c r="E129" s="39">
        <v>5.0987999999999998</v>
      </c>
      <c r="F129" s="39">
        <v>6.2073999999999998</v>
      </c>
      <c r="G129" s="39">
        <v>7.657</v>
      </c>
      <c r="H129" s="39">
        <v>4.8715000000000002</v>
      </c>
      <c r="I129" s="39">
        <v>8.3559999999999999</v>
      </c>
      <c r="J129" s="39">
        <v>7.6822999999999997</v>
      </c>
      <c r="K129" s="39">
        <v>12.056699999999999</v>
      </c>
      <c r="L129" s="39">
        <v>1.0448</v>
      </c>
      <c r="M129" s="39">
        <v>6.4399999999999999E-2</v>
      </c>
      <c r="N129" s="39">
        <v>1.0073000000000001</v>
      </c>
      <c r="O129" s="39">
        <v>1.8754</v>
      </c>
      <c r="P129" s="39">
        <v>5</v>
      </c>
    </row>
    <row r="130" spans="1:16" hidden="1" outlineLevel="1" collapsed="1">
      <c r="A130" s="9">
        <v>44166</v>
      </c>
      <c r="B130" s="39">
        <v>5.2331000000000003</v>
      </c>
      <c r="C130" s="39">
        <v>4.7196999999999996</v>
      </c>
      <c r="D130" s="39">
        <v>6.0373999999999999</v>
      </c>
      <c r="E130" s="39">
        <v>6.5782999999999996</v>
      </c>
      <c r="F130" s="39">
        <v>9.2029999999999994</v>
      </c>
      <c r="G130" s="39">
        <v>5.8304999999999998</v>
      </c>
      <c r="H130" s="39">
        <v>4.7786999999999997</v>
      </c>
      <c r="I130" s="39">
        <v>8.3764000000000003</v>
      </c>
      <c r="J130" s="39">
        <v>8.4738000000000007</v>
      </c>
      <c r="K130" s="39">
        <v>11.956</v>
      </c>
      <c r="L130" s="39">
        <v>1.1261000000000001</v>
      </c>
      <c r="M130" s="39">
        <v>7.5999999999999998E-2</v>
      </c>
      <c r="N130" s="39">
        <v>1.0225</v>
      </c>
      <c r="O130" s="39">
        <v>2.66</v>
      </c>
      <c r="P130" s="39">
        <v>5</v>
      </c>
    </row>
    <row r="131" spans="1:16" hidden="1" outlineLevel="1" collapsed="1">
      <c r="A131" s="9">
        <v>44197</v>
      </c>
      <c r="B131" s="39">
        <v>5.8169000000000004</v>
      </c>
      <c r="C131" s="39">
        <v>5.1356999999999999</v>
      </c>
      <c r="D131" s="39">
        <v>5.9368999999999996</v>
      </c>
      <c r="E131" s="39">
        <v>6.0453999999999999</v>
      </c>
      <c r="F131" s="39">
        <v>5.3654000000000002</v>
      </c>
      <c r="G131" s="39">
        <v>7.4877000000000002</v>
      </c>
      <c r="H131" s="39">
        <v>5.4668999999999999</v>
      </c>
      <c r="I131" s="39">
        <v>8.0228999999999999</v>
      </c>
      <c r="J131" s="39">
        <v>7.8224999999999998</v>
      </c>
      <c r="K131" s="39">
        <v>12.3788</v>
      </c>
      <c r="L131" s="39">
        <v>1.1888000000000001</v>
      </c>
      <c r="M131" s="39">
        <v>5.5800000000000002E-2</v>
      </c>
      <c r="N131" s="39">
        <v>1.0842000000000001</v>
      </c>
      <c r="O131" s="39">
        <v>2.1137000000000001</v>
      </c>
      <c r="P131" s="39">
        <v>3.6568999999999998</v>
      </c>
    </row>
    <row r="132" spans="1:16" hidden="1" outlineLevel="1" collapsed="1">
      <c r="A132" s="9">
        <v>44228</v>
      </c>
      <c r="B132" s="39">
        <v>5.1684000000000001</v>
      </c>
      <c r="C132" s="39">
        <v>4.5039999999999996</v>
      </c>
      <c r="D132" s="39">
        <v>5.2074999999999996</v>
      </c>
      <c r="E132" s="39">
        <v>5.6348000000000003</v>
      </c>
      <c r="F132" s="39">
        <v>9.1715999999999998</v>
      </c>
      <c r="G132" s="39">
        <v>7.2586000000000004</v>
      </c>
      <c r="H132" s="39">
        <v>4.8811</v>
      </c>
      <c r="I132" s="39">
        <v>7.6614000000000004</v>
      </c>
      <c r="J132" s="39">
        <v>7.3536999999999999</v>
      </c>
      <c r="K132" s="39">
        <v>11.638500000000001</v>
      </c>
      <c r="L132" s="39">
        <v>0.96489999999999998</v>
      </c>
      <c r="M132" s="39">
        <v>4.8099999999999997E-2</v>
      </c>
      <c r="N132" s="39">
        <v>0.92120000000000002</v>
      </c>
      <c r="O132" s="39">
        <v>1.8892</v>
      </c>
      <c r="P132" s="39">
        <v>4.3613</v>
      </c>
    </row>
    <row r="133" spans="1:16" hidden="1" outlineLevel="1" collapsed="1">
      <c r="A133" s="9">
        <v>44256</v>
      </c>
      <c r="B133" s="39">
        <v>4.7301000000000002</v>
      </c>
      <c r="C133" s="39">
        <v>3.2900999999999998</v>
      </c>
      <c r="D133" s="39">
        <v>4.8358999999999996</v>
      </c>
      <c r="E133" s="39">
        <v>5.4234</v>
      </c>
      <c r="F133" s="39">
        <v>6.6487999999999996</v>
      </c>
      <c r="G133" s="39">
        <v>7.0129000000000001</v>
      </c>
      <c r="H133" s="39">
        <v>4.1315</v>
      </c>
      <c r="I133" s="39">
        <v>7.4025999999999996</v>
      </c>
      <c r="J133" s="39">
        <v>6.8784999999999998</v>
      </c>
      <c r="K133" s="39">
        <v>12.1762</v>
      </c>
      <c r="L133" s="39">
        <v>0.60229999999999995</v>
      </c>
      <c r="M133" s="39">
        <v>8.0199999999999994E-2</v>
      </c>
      <c r="N133" s="39">
        <v>0.56499999999999995</v>
      </c>
      <c r="O133" s="39">
        <v>1.7337</v>
      </c>
      <c r="P133" s="39">
        <v>4.3113999999999999</v>
      </c>
    </row>
    <row r="134" spans="1:16" hidden="1" outlineLevel="1" collapsed="1">
      <c r="A134" s="9">
        <v>44287</v>
      </c>
      <c r="B134" s="39">
        <v>4.6558999999999999</v>
      </c>
      <c r="C134" s="39">
        <v>3.9659</v>
      </c>
      <c r="D134" s="39">
        <v>4.7266000000000004</v>
      </c>
      <c r="E134" s="39">
        <v>4.8274999999999997</v>
      </c>
      <c r="F134" s="39">
        <v>10.527799999999999</v>
      </c>
      <c r="G134" s="39">
        <v>6.7099000000000002</v>
      </c>
      <c r="H134" s="39">
        <v>4.5448000000000004</v>
      </c>
      <c r="I134" s="39">
        <v>7.0792999999999999</v>
      </c>
      <c r="J134" s="39">
        <v>6.6021999999999998</v>
      </c>
      <c r="K134" s="39">
        <v>12.107200000000001</v>
      </c>
      <c r="L134" s="39">
        <v>0.56189999999999996</v>
      </c>
      <c r="M134" s="39">
        <v>3.6600000000000001E-2</v>
      </c>
      <c r="N134" s="39">
        <v>0.54990000000000006</v>
      </c>
      <c r="O134" s="39">
        <v>1.2794000000000001</v>
      </c>
      <c r="P134" s="39">
        <v>4.8250000000000002</v>
      </c>
    </row>
    <row r="135" spans="1:16" hidden="1" outlineLevel="1" collapsed="1">
      <c r="A135" s="9">
        <v>44317</v>
      </c>
      <c r="B135" s="39">
        <v>5.0011000000000001</v>
      </c>
      <c r="C135" s="39">
        <v>3.9752999999999998</v>
      </c>
      <c r="D135" s="39">
        <v>5.0674000000000001</v>
      </c>
      <c r="E135" s="39">
        <v>5.5735000000000001</v>
      </c>
      <c r="F135" s="39">
        <v>6.6585999999999999</v>
      </c>
      <c r="G135" s="39">
        <v>6.7732000000000001</v>
      </c>
      <c r="H135" s="39">
        <v>4.3154000000000003</v>
      </c>
      <c r="I135" s="39">
        <v>7.0723000000000003</v>
      </c>
      <c r="J135" s="39">
        <v>7.5567000000000002</v>
      </c>
      <c r="K135" s="39">
        <v>11.5124</v>
      </c>
      <c r="L135" s="39">
        <v>0.58599999999999997</v>
      </c>
      <c r="M135" s="39">
        <v>5.5399999999999998E-2</v>
      </c>
      <c r="N135" s="39">
        <v>0.53910000000000002</v>
      </c>
      <c r="O135" s="39">
        <v>0.81469999999999998</v>
      </c>
      <c r="P135" s="39">
        <v>4</v>
      </c>
    </row>
    <row r="136" spans="1:16" hidden="1" outlineLevel="1" collapsed="1">
      <c r="A136" s="9">
        <v>44348</v>
      </c>
      <c r="B136" s="39">
        <v>5.2309000000000001</v>
      </c>
      <c r="C136" s="39">
        <v>4.9039000000000001</v>
      </c>
      <c r="D136" s="39">
        <v>5.2606999999999999</v>
      </c>
      <c r="E136" s="39">
        <v>5.4577</v>
      </c>
      <c r="F136" s="39">
        <v>4.8895</v>
      </c>
      <c r="G136" s="39">
        <v>6.7584999999999997</v>
      </c>
      <c r="H136" s="39">
        <v>5.1882999999999999</v>
      </c>
      <c r="I136" s="39">
        <v>6.9981999999999998</v>
      </c>
      <c r="J136" s="39">
        <v>6.8395999999999999</v>
      </c>
      <c r="K136" s="39">
        <v>11.6112</v>
      </c>
      <c r="L136" s="39">
        <v>0.55169999999999997</v>
      </c>
      <c r="M136" s="39">
        <v>0.1246</v>
      </c>
      <c r="N136" s="39">
        <v>0.50129999999999997</v>
      </c>
      <c r="O136" s="39">
        <v>0.95220000000000005</v>
      </c>
      <c r="P136" s="39">
        <v>3.1453000000000002</v>
      </c>
    </row>
    <row r="137" spans="1:16" hidden="1" outlineLevel="1" collapsed="1">
      <c r="A137" s="9">
        <v>44378</v>
      </c>
      <c r="B137" s="39">
        <v>5.1247999999999996</v>
      </c>
      <c r="C137" s="39">
        <v>3.9567999999999999</v>
      </c>
      <c r="D137" s="39">
        <v>5.2088999999999999</v>
      </c>
      <c r="E137" s="39">
        <v>5.9603000000000002</v>
      </c>
      <c r="F137" s="39">
        <v>11.5235</v>
      </c>
      <c r="G137" s="39">
        <v>6.6451000000000002</v>
      </c>
      <c r="H137" s="39">
        <v>4.5769000000000002</v>
      </c>
      <c r="I137" s="39">
        <v>6.8627000000000002</v>
      </c>
      <c r="J137" s="39">
        <v>7.8183999999999996</v>
      </c>
      <c r="K137" s="39">
        <v>11.5235</v>
      </c>
      <c r="L137" s="39">
        <v>0.47089999999999999</v>
      </c>
      <c r="M137" s="39">
        <v>5.1900000000000002E-2</v>
      </c>
      <c r="N137" s="39">
        <v>0.46139999999999998</v>
      </c>
      <c r="O137" s="39">
        <v>1.0447</v>
      </c>
      <c r="P137" s="39" t="s">
        <v>268</v>
      </c>
    </row>
    <row r="138" spans="1:16" hidden="1" outlineLevel="1" collapsed="1">
      <c r="A138" s="9">
        <v>44409</v>
      </c>
      <c r="B138" s="39">
        <v>4.7714999999999996</v>
      </c>
      <c r="C138" s="39">
        <v>3.6968000000000001</v>
      </c>
      <c r="D138" s="39">
        <v>4.9927000000000001</v>
      </c>
      <c r="E138" s="39">
        <v>4.2443999999999997</v>
      </c>
      <c r="F138" s="39">
        <v>11.719799999999999</v>
      </c>
      <c r="G138" s="39">
        <v>6.4927000000000001</v>
      </c>
      <c r="H138" s="39">
        <v>4.3833000000000002</v>
      </c>
      <c r="I138" s="39">
        <v>6.8715999999999999</v>
      </c>
      <c r="J138" s="39">
        <v>7.2510000000000003</v>
      </c>
      <c r="K138" s="39">
        <v>11.719799999999999</v>
      </c>
      <c r="L138" s="39">
        <v>0.49459999999999998</v>
      </c>
      <c r="M138" s="39">
        <v>4.6699999999999998E-2</v>
      </c>
      <c r="N138" s="39">
        <v>0.49259999999999998</v>
      </c>
      <c r="O138" s="39">
        <v>0.83409999999999995</v>
      </c>
      <c r="P138" s="39" t="s">
        <v>268</v>
      </c>
    </row>
    <row r="139" spans="1:16" hidden="1" outlineLevel="1" collapsed="1">
      <c r="A139" s="9">
        <v>44440</v>
      </c>
      <c r="B139" s="39">
        <v>4.9451999999999998</v>
      </c>
      <c r="C139" s="39">
        <v>3.6922999999999999</v>
      </c>
      <c r="D139" s="39">
        <v>4.8567999999999998</v>
      </c>
      <c r="E139" s="39">
        <v>7.2409999999999997</v>
      </c>
      <c r="F139" s="39">
        <v>12.175800000000001</v>
      </c>
      <c r="G139" s="39">
        <v>6.8201000000000001</v>
      </c>
      <c r="H139" s="39">
        <v>4.1444000000000001</v>
      </c>
      <c r="I139" s="39">
        <v>7.0505000000000004</v>
      </c>
      <c r="J139" s="39">
        <v>8.4497999999999998</v>
      </c>
      <c r="K139" s="39">
        <v>12.175800000000001</v>
      </c>
      <c r="L139" s="39">
        <v>0.46529999999999999</v>
      </c>
      <c r="M139" s="39">
        <v>1.8800000000000001E-2</v>
      </c>
      <c r="N139" s="39">
        <v>0.44950000000000001</v>
      </c>
      <c r="O139" s="39">
        <v>1.1307</v>
      </c>
      <c r="P139" s="39" t="s">
        <v>268</v>
      </c>
    </row>
    <row r="140" spans="1:16" hidden="1" outlineLevel="1" collapsed="1">
      <c r="A140" s="9">
        <v>44470</v>
      </c>
      <c r="B140" s="39">
        <v>4.9654999999999996</v>
      </c>
      <c r="C140" s="39">
        <v>3.7462</v>
      </c>
      <c r="D140" s="39">
        <v>5.1712999999999996</v>
      </c>
      <c r="E140" s="39">
        <v>5.3295000000000003</v>
      </c>
      <c r="F140" s="39">
        <v>6.9004000000000003</v>
      </c>
      <c r="G140" s="39">
        <v>6.4767000000000001</v>
      </c>
      <c r="H140" s="39">
        <v>4.1002000000000001</v>
      </c>
      <c r="I140" s="39">
        <v>7.0002000000000004</v>
      </c>
      <c r="J140" s="39">
        <v>7.2938000000000001</v>
      </c>
      <c r="K140" s="39">
        <v>11.897600000000001</v>
      </c>
      <c r="L140" s="39">
        <v>0.52549999999999997</v>
      </c>
      <c r="M140" s="39">
        <v>4.8000000000000001E-2</v>
      </c>
      <c r="N140" s="39">
        <v>0.51400000000000001</v>
      </c>
      <c r="O140" s="39">
        <v>0.81079999999999997</v>
      </c>
      <c r="P140" s="39">
        <v>3.7530999999999999</v>
      </c>
    </row>
    <row r="141" spans="1:16" hidden="1" outlineLevel="1" collapsed="1">
      <c r="A141" s="9">
        <v>44501</v>
      </c>
      <c r="B141" s="39">
        <v>5.1845999999999997</v>
      </c>
      <c r="C141" s="39">
        <v>3.2686000000000002</v>
      </c>
      <c r="D141" s="39">
        <v>5.2568999999999999</v>
      </c>
      <c r="E141" s="39">
        <v>7.7061000000000002</v>
      </c>
      <c r="F141" s="39">
        <v>12.164999999999999</v>
      </c>
      <c r="G141" s="39">
        <v>6.6521999999999997</v>
      </c>
      <c r="H141" s="39">
        <v>3.8365</v>
      </c>
      <c r="I141" s="39">
        <v>6.9466000000000001</v>
      </c>
      <c r="J141" s="39">
        <v>9.016</v>
      </c>
      <c r="K141" s="39">
        <v>12.164999999999999</v>
      </c>
      <c r="L141" s="39">
        <v>0.4007</v>
      </c>
      <c r="M141" s="39">
        <v>1.9E-2</v>
      </c>
      <c r="N141" s="39">
        <v>0.40500000000000003</v>
      </c>
      <c r="O141" s="39">
        <v>0.93089999999999995</v>
      </c>
      <c r="P141" s="39" t="s">
        <v>268</v>
      </c>
    </row>
    <row r="142" spans="1:16" hidden="1" outlineLevel="1" collapsed="1">
      <c r="A142" s="9">
        <v>44531</v>
      </c>
      <c r="B142" s="39">
        <v>5.4432</v>
      </c>
      <c r="C142" s="39">
        <v>4.0682999999999998</v>
      </c>
      <c r="D142" s="39">
        <v>5.1340000000000003</v>
      </c>
      <c r="E142" s="39">
        <v>8.5038999999999998</v>
      </c>
      <c r="F142" s="39">
        <v>7.1002999999999998</v>
      </c>
      <c r="G142" s="39">
        <v>7.0141999999999998</v>
      </c>
      <c r="H142" s="39">
        <v>4.3491999999999997</v>
      </c>
      <c r="I142" s="39">
        <v>7.1700999999999997</v>
      </c>
      <c r="J142" s="39">
        <v>9.1632999999999996</v>
      </c>
      <c r="K142" s="39">
        <v>11.823700000000001</v>
      </c>
      <c r="L142" s="39">
        <v>0.4415</v>
      </c>
      <c r="M142" s="39">
        <v>4.4200000000000003E-2</v>
      </c>
      <c r="N142" s="39">
        <v>0.40789999999999998</v>
      </c>
      <c r="O142" s="39">
        <v>1.2616000000000001</v>
      </c>
      <c r="P142" s="39">
        <v>3.75</v>
      </c>
    </row>
    <row r="143" spans="1:16" hidden="1" outlineLevel="1" collapsed="1">
      <c r="A143" s="9">
        <v>44562</v>
      </c>
      <c r="B143" s="39">
        <v>5.3667999999999996</v>
      </c>
      <c r="C143" s="39">
        <v>4.2986000000000004</v>
      </c>
      <c r="D143" s="39">
        <v>5.125</v>
      </c>
      <c r="E143" s="39">
        <v>8.2745999999999995</v>
      </c>
      <c r="F143" s="39">
        <v>3.5807000000000002</v>
      </c>
      <c r="G143" s="39">
        <v>6.9550000000000001</v>
      </c>
      <c r="H143" s="39">
        <v>4.6855000000000002</v>
      </c>
      <c r="I143" s="39">
        <v>7.04</v>
      </c>
      <c r="J143" s="39">
        <v>9.5446000000000009</v>
      </c>
      <c r="K143" s="39">
        <v>4.7630999999999997</v>
      </c>
      <c r="L143" s="39">
        <v>0.51070000000000004</v>
      </c>
      <c r="M143" s="39">
        <v>0.1032</v>
      </c>
      <c r="N143" s="39">
        <v>0.44400000000000001</v>
      </c>
      <c r="O143" s="39">
        <v>1.2212000000000001</v>
      </c>
      <c r="P143" s="39">
        <v>3.5293000000000001</v>
      </c>
    </row>
    <row r="144" spans="1:16" hidden="1" outlineLevel="1" collapsed="1">
      <c r="A144" s="9">
        <v>44593</v>
      </c>
      <c r="B144" s="39">
        <v>5.0956999999999999</v>
      </c>
      <c r="C144" s="39">
        <v>4.0427999999999997</v>
      </c>
      <c r="D144" s="39">
        <v>5.1562000000000001</v>
      </c>
      <c r="E144" s="39">
        <v>7.6631</v>
      </c>
      <c r="F144" s="39">
        <v>11.8705</v>
      </c>
      <c r="G144" s="39">
        <v>6.4261999999999997</v>
      </c>
      <c r="H144" s="39">
        <v>4.3636999999999997</v>
      </c>
      <c r="I144" s="39">
        <v>6.9508000000000001</v>
      </c>
      <c r="J144" s="39">
        <v>8.9621999999999993</v>
      </c>
      <c r="K144" s="39">
        <v>11.8705</v>
      </c>
      <c r="L144" s="39">
        <v>0.61229999999999996</v>
      </c>
      <c r="M144" s="39">
        <v>4.8399999999999999E-2</v>
      </c>
      <c r="N144" s="39">
        <v>0.61099999999999999</v>
      </c>
      <c r="O144" s="39">
        <v>1.3738999999999999</v>
      </c>
      <c r="P144" s="39" t="s">
        <v>268</v>
      </c>
    </row>
    <row r="145" spans="1:16" hidden="1" outlineLevel="1" collapsed="1">
      <c r="A145" s="9">
        <v>44621</v>
      </c>
      <c r="B145" s="39">
        <v>5.3468999999999998</v>
      </c>
      <c r="C145" s="39">
        <v>4.6336000000000004</v>
      </c>
      <c r="D145" s="39">
        <v>5.4015000000000004</v>
      </c>
      <c r="E145" s="39">
        <v>7.6147</v>
      </c>
      <c r="F145" s="39">
        <v>7</v>
      </c>
      <c r="G145" s="39">
        <v>6.4782000000000002</v>
      </c>
      <c r="H145" s="39">
        <v>4.7323000000000004</v>
      </c>
      <c r="I145" s="39">
        <v>6.8669000000000002</v>
      </c>
      <c r="J145" s="39">
        <v>9.9120000000000008</v>
      </c>
      <c r="K145" s="39">
        <v>7</v>
      </c>
      <c r="L145" s="39">
        <v>0.54159999999999997</v>
      </c>
      <c r="M145" s="39">
        <v>0.03</v>
      </c>
      <c r="N145" s="39">
        <v>0.52639999999999998</v>
      </c>
      <c r="O145" s="39">
        <v>0.9647</v>
      </c>
      <c r="P145" s="39" t="s">
        <v>268</v>
      </c>
    </row>
    <row r="146" spans="1:16" hidden="1" outlineLevel="1" collapsed="1">
      <c r="A146" s="9">
        <v>44652</v>
      </c>
      <c r="B146" s="39">
        <v>5.2514000000000003</v>
      </c>
      <c r="C146" s="39">
        <v>3.5028000000000001</v>
      </c>
      <c r="D146" s="39">
        <v>5.3213999999999997</v>
      </c>
      <c r="E146" s="39">
        <v>7.8484999999999996</v>
      </c>
      <c r="F146" s="39">
        <v>11.161</v>
      </c>
      <c r="G146" s="39">
        <v>6.3063000000000002</v>
      </c>
      <c r="H146" s="39">
        <v>4.4757999999999996</v>
      </c>
      <c r="I146" s="39">
        <v>6.3956999999999997</v>
      </c>
      <c r="J146" s="39">
        <v>8.5061999999999998</v>
      </c>
      <c r="K146" s="39">
        <v>11.161</v>
      </c>
      <c r="L146" s="39">
        <v>0.35549999999999998</v>
      </c>
      <c r="M146" s="39">
        <v>1.6299999999999999E-2</v>
      </c>
      <c r="N146" s="39">
        <v>0.40649999999999997</v>
      </c>
      <c r="O146" s="39">
        <v>1.0773999999999999</v>
      </c>
      <c r="P146" s="39" t="s">
        <v>268</v>
      </c>
    </row>
    <row r="147" spans="1:16" hidden="1" outlineLevel="1" collapsed="1">
      <c r="A147" s="9">
        <v>44682</v>
      </c>
      <c r="B147" s="39">
        <v>5.1661000000000001</v>
      </c>
      <c r="C147" s="39">
        <v>3.4904000000000002</v>
      </c>
      <c r="D147" s="39">
        <v>5.2872000000000003</v>
      </c>
      <c r="E147" s="39">
        <v>6.5998999999999999</v>
      </c>
      <c r="F147" s="39">
        <v>12.170199999999999</v>
      </c>
      <c r="G147" s="39">
        <v>5.7565</v>
      </c>
      <c r="H147" s="39">
        <v>3.5779000000000001</v>
      </c>
      <c r="I147" s="39">
        <v>5.9367999999999999</v>
      </c>
      <c r="J147" s="39">
        <v>7.9866000000000001</v>
      </c>
      <c r="K147" s="39">
        <v>12.170199999999999</v>
      </c>
      <c r="L147" s="39">
        <v>0.55940000000000001</v>
      </c>
      <c r="M147" s="39">
        <v>0.09</v>
      </c>
      <c r="N147" s="39">
        <v>0.46589999999999998</v>
      </c>
      <c r="O147" s="39">
        <v>1.3341000000000001</v>
      </c>
      <c r="P147" s="39" t="s">
        <v>268</v>
      </c>
    </row>
    <row r="148" spans="1:16" hidden="1" outlineLevel="1" collapsed="1">
      <c r="A148" s="9">
        <v>44713</v>
      </c>
      <c r="B148" s="39">
        <v>5.2679999999999998</v>
      </c>
      <c r="C148" s="39">
        <v>3.7498999999999998</v>
      </c>
      <c r="D148" s="39">
        <v>5.3003</v>
      </c>
      <c r="E148" s="39">
        <v>8.1038999999999994</v>
      </c>
      <c r="F148" s="39">
        <v>12.709300000000001</v>
      </c>
      <c r="G148" s="39">
        <v>6.1748000000000003</v>
      </c>
      <c r="H148" s="39">
        <v>3.8414999999999999</v>
      </c>
      <c r="I148" s="39">
        <v>6.3000999999999996</v>
      </c>
      <c r="J148" s="39">
        <v>9.4331999999999994</v>
      </c>
      <c r="K148" s="39">
        <v>13.3231</v>
      </c>
      <c r="L148" s="39">
        <v>0.30280000000000001</v>
      </c>
      <c r="M148" s="39">
        <v>8.2400000000000001E-2</v>
      </c>
      <c r="N148" s="39">
        <v>0.27639999999999998</v>
      </c>
      <c r="O148" s="39">
        <v>1.1637</v>
      </c>
      <c r="P148" s="39">
        <v>0.01</v>
      </c>
    </row>
    <row r="149" spans="1:16" hidden="1" outlineLevel="1" collapsed="1">
      <c r="A149" s="9">
        <v>44743</v>
      </c>
      <c r="B149" s="39">
        <v>6.7948000000000004</v>
      </c>
      <c r="C149" s="39">
        <v>3.9161000000000001</v>
      </c>
      <c r="D149" s="39">
        <v>6.8738000000000001</v>
      </c>
      <c r="E149" s="39">
        <v>10.0311</v>
      </c>
      <c r="F149" s="39">
        <v>7.7670000000000003</v>
      </c>
      <c r="G149" s="39">
        <v>7.8266</v>
      </c>
      <c r="H149" s="39">
        <v>4.1060999999999996</v>
      </c>
      <c r="I149" s="39">
        <v>8.0446000000000009</v>
      </c>
      <c r="J149" s="39">
        <v>10.731</v>
      </c>
      <c r="K149" s="39">
        <v>14.4975</v>
      </c>
      <c r="L149" s="39">
        <v>0.51129999999999998</v>
      </c>
      <c r="M149" s="39">
        <v>4.7300000000000002E-2</v>
      </c>
      <c r="N149" s="39">
        <v>0.4965</v>
      </c>
      <c r="O149" s="39">
        <v>1.3873</v>
      </c>
      <c r="P149" s="39">
        <v>0.97209999999999996</v>
      </c>
    </row>
    <row r="150" spans="1:16" hidden="1" outlineLevel="1" collapsed="1">
      <c r="A150" s="9">
        <v>44774</v>
      </c>
      <c r="B150" s="39">
        <v>5.8045999999999998</v>
      </c>
      <c r="C150" s="39">
        <v>3.8540999999999999</v>
      </c>
      <c r="D150" s="39">
        <v>5.8407</v>
      </c>
      <c r="E150" s="39">
        <v>9.0111000000000008</v>
      </c>
      <c r="F150" s="39">
        <v>5.9710000000000001</v>
      </c>
      <c r="G150" s="39">
        <v>7.87</v>
      </c>
      <c r="H150" s="39">
        <v>4.0522</v>
      </c>
      <c r="I150" s="39">
        <v>8.2863000000000007</v>
      </c>
      <c r="J150" s="39">
        <v>10.146599999999999</v>
      </c>
      <c r="K150" s="39">
        <v>7.1807999999999996</v>
      </c>
      <c r="L150" s="39">
        <v>0.44069999999999998</v>
      </c>
      <c r="M150" s="39">
        <v>6.13E-2</v>
      </c>
      <c r="N150" s="39">
        <v>0.42149999999999999</v>
      </c>
      <c r="O150" s="39">
        <v>1.5134000000000001</v>
      </c>
      <c r="P150" s="39">
        <v>4.1032999999999999</v>
      </c>
    </row>
    <row r="151" spans="1:16" hidden="1" outlineLevel="1" collapsed="1">
      <c r="A151" s="9">
        <v>44805</v>
      </c>
      <c r="B151" s="39">
        <v>7.0231000000000003</v>
      </c>
      <c r="C151" s="39">
        <v>3.9152999999999998</v>
      </c>
      <c r="D151" s="39">
        <v>7.0412999999999997</v>
      </c>
      <c r="E151" s="39">
        <v>10.5059</v>
      </c>
      <c r="F151" s="39">
        <v>11.7308</v>
      </c>
      <c r="G151" s="39">
        <v>9.4751999999999992</v>
      </c>
      <c r="H151" s="39">
        <v>4.1806000000000001</v>
      </c>
      <c r="I151" s="39">
        <v>9.7136999999999993</v>
      </c>
      <c r="J151" s="39">
        <v>11.5952</v>
      </c>
      <c r="K151" s="39">
        <v>11.7308</v>
      </c>
      <c r="L151" s="39">
        <v>0.37990000000000002</v>
      </c>
      <c r="M151" s="39">
        <v>7.7799999999999994E-2</v>
      </c>
      <c r="N151" s="39">
        <v>0.36270000000000002</v>
      </c>
      <c r="O151" s="39">
        <v>1.7582</v>
      </c>
      <c r="P151" s="39" t="s">
        <v>268</v>
      </c>
    </row>
    <row r="152" spans="1:16" hidden="1" outlineLevel="1" collapsed="1">
      <c r="A152" s="9">
        <v>44835</v>
      </c>
      <c r="B152" s="39">
        <v>6.4966999999999997</v>
      </c>
      <c r="C152" s="39">
        <v>3.7907000000000002</v>
      </c>
      <c r="D152" s="39">
        <v>6.5384000000000002</v>
      </c>
      <c r="E152" s="39">
        <v>10.5253</v>
      </c>
      <c r="F152" s="39">
        <v>8.7605000000000004</v>
      </c>
      <c r="G152" s="39">
        <v>9.9666999999999994</v>
      </c>
      <c r="H152" s="39">
        <v>4.4499000000000004</v>
      </c>
      <c r="I152" s="39">
        <v>10.4133</v>
      </c>
      <c r="J152" s="39">
        <v>12.009</v>
      </c>
      <c r="K152" s="39">
        <v>10.047800000000001</v>
      </c>
      <c r="L152" s="39">
        <v>0.23880000000000001</v>
      </c>
      <c r="M152" s="39">
        <v>0.15260000000000001</v>
      </c>
      <c r="N152" s="39">
        <v>0.2261</v>
      </c>
      <c r="O152" s="39">
        <v>1.2702</v>
      </c>
      <c r="P152" s="39">
        <v>4.5</v>
      </c>
    </row>
    <row r="153" spans="1:16" hidden="1" outlineLevel="1" collapsed="1">
      <c r="A153" s="9">
        <v>44866</v>
      </c>
      <c r="B153" s="39">
        <v>6.9790000000000001</v>
      </c>
      <c r="C153" s="39">
        <v>3.9695</v>
      </c>
      <c r="D153" s="39">
        <v>7.0323000000000002</v>
      </c>
      <c r="E153" s="39">
        <v>12.4251</v>
      </c>
      <c r="F153" s="39">
        <v>6.8985000000000003</v>
      </c>
      <c r="G153" s="39">
        <v>10.0289</v>
      </c>
      <c r="H153" s="39">
        <v>4.0442999999999998</v>
      </c>
      <c r="I153" s="39">
        <v>10.7715</v>
      </c>
      <c r="J153" s="39">
        <v>13.5024</v>
      </c>
      <c r="K153" s="39">
        <v>16.7483</v>
      </c>
      <c r="L153" s="39">
        <v>0.2903</v>
      </c>
      <c r="M153" s="39">
        <v>0.188</v>
      </c>
      <c r="N153" s="39">
        <v>0.2145</v>
      </c>
      <c r="O153" s="39">
        <v>2.4460000000000002</v>
      </c>
      <c r="P153" s="39">
        <v>5.75</v>
      </c>
    </row>
    <row r="154" spans="1:16" hidden="1" outlineLevel="1" collapsed="1">
      <c r="A154" s="9">
        <v>44896</v>
      </c>
      <c r="B154" s="39">
        <v>7.1298000000000004</v>
      </c>
      <c r="C154" s="39">
        <v>4.0833000000000004</v>
      </c>
      <c r="D154" s="39">
        <v>6.9930000000000003</v>
      </c>
      <c r="E154" s="39">
        <v>13.2804</v>
      </c>
      <c r="F154" s="39">
        <v>17.0974</v>
      </c>
      <c r="G154" s="39">
        <v>10.6662</v>
      </c>
      <c r="H154" s="39">
        <v>4.3171999999999997</v>
      </c>
      <c r="I154" s="39">
        <v>11.143000000000001</v>
      </c>
      <c r="J154" s="39">
        <v>14.156499999999999</v>
      </c>
      <c r="K154" s="39">
        <v>17.0974</v>
      </c>
      <c r="L154" s="39">
        <v>0.30309999999999998</v>
      </c>
      <c r="M154" s="39">
        <v>8.7800000000000003E-2</v>
      </c>
      <c r="N154" s="39">
        <v>0.2984</v>
      </c>
      <c r="O154" s="39">
        <v>0.96650000000000003</v>
      </c>
      <c r="P154" s="39" t="s">
        <v>268</v>
      </c>
    </row>
    <row r="155" spans="1:16" hidden="1" outlineLevel="1" collapsed="1">
      <c r="A155" s="9">
        <v>44927</v>
      </c>
      <c r="B155" s="39">
        <v>7.5301</v>
      </c>
      <c r="C155" s="39">
        <v>4.5140000000000002</v>
      </c>
      <c r="D155" s="39">
        <v>7.4684999999999997</v>
      </c>
      <c r="E155" s="39">
        <v>12.189299999999999</v>
      </c>
      <c r="F155" s="39">
        <v>7.1978</v>
      </c>
      <c r="G155" s="39">
        <v>11.7156</v>
      </c>
      <c r="H155" s="39">
        <v>4.9116999999999997</v>
      </c>
      <c r="I155" s="39">
        <v>12.032</v>
      </c>
      <c r="J155" s="39">
        <v>13.2135</v>
      </c>
      <c r="K155" s="39">
        <v>17.567</v>
      </c>
      <c r="L155" s="39">
        <v>0.18759999999999999</v>
      </c>
      <c r="M155" s="39">
        <v>4.19E-2</v>
      </c>
      <c r="N155" s="39">
        <v>0.13780000000000001</v>
      </c>
      <c r="O155" s="39">
        <v>1.6548</v>
      </c>
      <c r="P155" s="39">
        <v>5.7148000000000003</v>
      </c>
    </row>
    <row r="156" spans="1:16" hidden="1" outlineLevel="1" collapsed="1">
      <c r="A156" s="9">
        <v>44958</v>
      </c>
      <c r="B156" s="39">
        <v>6.6234000000000002</v>
      </c>
      <c r="C156" s="39">
        <v>3.8014999999999999</v>
      </c>
      <c r="D156" s="39">
        <v>6.6882000000000001</v>
      </c>
      <c r="E156" s="39">
        <v>11.3093</v>
      </c>
      <c r="F156" s="39">
        <v>5.2451999999999996</v>
      </c>
      <c r="G156" s="39">
        <v>10.6852</v>
      </c>
      <c r="H156" s="39">
        <v>3.8525999999999998</v>
      </c>
      <c r="I156" s="39">
        <v>11.797800000000001</v>
      </c>
      <c r="J156" s="39">
        <v>13.8712</v>
      </c>
      <c r="K156" s="39">
        <v>17.418600000000001</v>
      </c>
      <c r="L156" s="39">
        <v>0.31630000000000003</v>
      </c>
      <c r="M156" s="39">
        <v>0.1167</v>
      </c>
      <c r="N156" s="39">
        <v>0.26960000000000001</v>
      </c>
      <c r="O156" s="39">
        <v>2.0842000000000001</v>
      </c>
      <c r="P156" s="39">
        <v>1.5</v>
      </c>
    </row>
    <row r="157" spans="1:16" hidden="1" outlineLevel="1" collapsed="1">
      <c r="A157" s="9">
        <v>44986</v>
      </c>
      <c r="B157" s="39">
        <v>7.9402999999999997</v>
      </c>
      <c r="C157" s="39">
        <v>3.8216999999999999</v>
      </c>
      <c r="D157" s="39">
        <v>7.8564999999999996</v>
      </c>
      <c r="E157" s="39">
        <v>11.315200000000001</v>
      </c>
      <c r="F157" s="39">
        <v>15.1274</v>
      </c>
      <c r="G157" s="39">
        <v>11.930899999999999</v>
      </c>
      <c r="H157" s="39">
        <v>3.9264999999999999</v>
      </c>
      <c r="I157" s="39">
        <v>12.2439</v>
      </c>
      <c r="J157" s="39">
        <v>14.257099999999999</v>
      </c>
      <c r="K157" s="39">
        <v>15.307399999999999</v>
      </c>
      <c r="L157" s="39">
        <v>0.38519999999999999</v>
      </c>
      <c r="M157" s="39">
        <v>0.01</v>
      </c>
      <c r="N157" s="39">
        <v>0.35780000000000001</v>
      </c>
      <c r="O157" s="39">
        <v>1.0544</v>
      </c>
      <c r="P157" s="39">
        <v>1.2753000000000001</v>
      </c>
    </row>
    <row r="158" spans="1:16" hidden="1" outlineLevel="1" collapsed="1">
      <c r="A158" s="9">
        <v>45017</v>
      </c>
      <c r="B158" s="39">
        <v>8.8620999999999999</v>
      </c>
      <c r="C158" s="39">
        <v>3.5127000000000002</v>
      </c>
      <c r="D158" s="39">
        <v>8.9380000000000006</v>
      </c>
      <c r="E158" s="39">
        <v>12.377000000000001</v>
      </c>
      <c r="F158" s="39">
        <v>13.1906</v>
      </c>
      <c r="G158" s="39">
        <v>12.286899999999999</v>
      </c>
      <c r="H158" s="39">
        <v>3.7191000000000001</v>
      </c>
      <c r="I158" s="39">
        <v>12.764799999999999</v>
      </c>
      <c r="J158" s="39">
        <v>14.1874</v>
      </c>
      <c r="K158" s="39">
        <v>15.9573</v>
      </c>
      <c r="L158" s="39">
        <v>0.29699999999999999</v>
      </c>
      <c r="M158" s="39">
        <v>4.07E-2</v>
      </c>
      <c r="N158" s="39">
        <v>0.27229999999999999</v>
      </c>
      <c r="O158" s="39">
        <v>1.2864</v>
      </c>
      <c r="P158" s="39">
        <v>1.5295000000000001</v>
      </c>
    </row>
    <row r="159" spans="1:16" hidden="1" outlineLevel="1" collapsed="1">
      <c r="A159" s="9">
        <v>45047</v>
      </c>
      <c r="B159" s="39">
        <v>10.3423</v>
      </c>
      <c r="C159" s="39">
        <v>2.9666999999999999</v>
      </c>
      <c r="D159" s="39">
        <v>10.705399999999999</v>
      </c>
      <c r="E159" s="39">
        <v>11.780099999999999</v>
      </c>
      <c r="F159" s="39">
        <v>11.6472</v>
      </c>
      <c r="G159" s="39">
        <v>12.788</v>
      </c>
      <c r="H159" s="39">
        <v>3.1753</v>
      </c>
      <c r="I159" s="39">
        <v>13.426500000000001</v>
      </c>
      <c r="J159" s="39">
        <v>13.4442</v>
      </c>
      <c r="K159" s="39">
        <v>14.896100000000001</v>
      </c>
      <c r="L159" s="39">
        <v>0.40200000000000002</v>
      </c>
      <c r="M159" s="39">
        <v>2.47E-2</v>
      </c>
      <c r="N159" s="39">
        <v>0.38240000000000002</v>
      </c>
      <c r="O159" s="39">
        <v>1.1499999999999999</v>
      </c>
      <c r="P159" s="39">
        <v>0.71619999999999995</v>
      </c>
    </row>
    <row r="160" spans="1:16" hidden="1" outlineLevel="1" collapsed="1">
      <c r="A160" s="9">
        <v>45078</v>
      </c>
      <c r="B160" s="39">
        <v>10.820499999999999</v>
      </c>
      <c r="C160" s="39">
        <v>3.4037000000000002</v>
      </c>
      <c r="D160" s="39">
        <v>11.0281</v>
      </c>
      <c r="E160" s="39">
        <v>12.4536</v>
      </c>
      <c r="F160" s="39">
        <v>9.8458000000000006</v>
      </c>
      <c r="G160" s="39">
        <v>13.2545</v>
      </c>
      <c r="H160" s="39">
        <v>3.6322999999999999</v>
      </c>
      <c r="I160" s="39">
        <v>13.6442</v>
      </c>
      <c r="J160" s="39">
        <v>13.8422</v>
      </c>
      <c r="K160" s="39">
        <v>14.905799999999999</v>
      </c>
      <c r="L160" s="39">
        <v>0.57250000000000001</v>
      </c>
      <c r="M160" s="39">
        <v>0.1333</v>
      </c>
      <c r="N160" s="39">
        <v>0.57069999999999999</v>
      </c>
      <c r="O160" s="39">
        <v>0.88300000000000001</v>
      </c>
      <c r="P160" s="39">
        <v>0.64590000000000003</v>
      </c>
    </row>
    <row r="161" spans="1:16" hidden="1" outlineLevel="1" collapsed="1">
      <c r="A161" s="9">
        <v>45108</v>
      </c>
      <c r="B161" s="39">
        <v>11.011699999999999</v>
      </c>
      <c r="C161" s="39">
        <v>3.0076000000000001</v>
      </c>
      <c r="D161" s="39">
        <v>11.5174</v>
      </c>
      <c r="E161" s="39">
        <v>10.928599999999999</v>
      </c>
      <c r="F161" s="39">
        <v>5.1158000000000001</v>
      </c>
      <c r="G161" s="39">
        <v>13.2514</v>
      </c>
      <c r="H161" s="39">
        <v>3.4283000000000001</v>
      </c>
      <c r="I161" s="39">
        <v>13.868499999999999</v>
      </c>
      <c r="J161" s="39">
        <v>13.9259</v>
      </c>
      <c r="K161" s="39">
        <v>6.3733000000000004</v>
      </c>
      <c r="L161" s="39">
        <v>0.61609999999999998</v>
      </c>
      <c r="M161" s="39">
        <v>6.83E-2</v>
      </c>
      <c r="N161" s="39">
        <v>0.59609999999999996</v>
      </c>
      <c r="O161" s="39">
        <v>1.2551000000000001</v>
      </c>
      <c r="P161" s="39">
        <v>0.45629999999999998</v>
      </c>
    </row>
    <row r="162" spans="1:16" hidden="1" outlineLevel="1" collapsed="1">
      <c r="A162" s="9">
        <v>45139</v>
      </c>
      <c r="B162" s="39">
        <v>10.0923</v>
      </c>
      <c r="C162" s="39">
        <v>3.0272000000000001</v>
      </c>
      <c r="D162" s="39">
        <v>10.488899999999999</v>
      </c>
      <c r="E162" s="39">
        <v>11.358499999999999</v>
      </c>
      <c r="F162" s="39">
        <v>12.116300000000001</v>
      </c>
      <c r="G162" s="39">
        <v>12.6236</v>
      </c>
      <c r="H162" s="39">
        <v>3.4083999999999999</v>
      </c>
      <c r="I162" s="39">
        <v>13.2384</v>
      </c>
      <c r="J162" s="39">
        <v>13.8354</v>
      </c>
      <c r="K162" s="39">
        <v>16.2593</v>
      </c>
      <c r="L162" s="39">
        <v>0.746</v>
      </c>
      <c r="M162" s="39">
        <v>3.0499999999999999E-2</v>
      </c>
      <c r="N162" s="39">
        <v>0.74829999999999997</v>
      </c>
      <c r="O162" s="39">
        <v>1.3028999999999999</v>
      </c>
      <c r="P162" s="39">
        <v>0.67100000000000004</v>
      </c>
    </row>
    <row r="163" spans="1:16" hidden="1" outlineLevel="1" collapsed="1">
      <c r="A163" s="9">
        <v>45170</v>
      </c>
      <c r="B163" s="39">
        <v>9.8074999999999992</v>
      </c>
      <c r="C163" s="39">
        <v>3.3083999999999998</v>
      </c>
      <c r="D163" s="39">
        <v>10.018000000000001</v>
      </c>
      <c r="E163" s="39">
        <v>12.269500000000001</v>
      </c>
      <c r="F163" s="39">
        <v>11.2319</v>
      </c>
      <c r="G163" s="39">
        <v>12.849500000000001</v>
      </c>
      <c r="H163" s="39">
        <v>4.0106999999999999</v>
      </c>
      <c r="I163" s="39">
        <v>13.237299999999999</v>
      </c>
      <c r="J163" s="39">
        <v>14.393700000000001</v>
      </c>
      <c r="K163" s="39">
        <v>15.5557</v>
      </c>
      <c r="L163" s="39">
        <v>0.74950000000000006</v>
      </c>
      <c r="M163" s="39">
        <v>3.61E-2</v>
      </c>
      <c r="N163" s="39">
        <v>0.75700000000000001</v>
      </c>
      <c r="O163" s="39">
        <v>1.4195</v>
      </c>
      <c r="P163" s="39">
        <v>0.69869999999999999</v>
      </c>
    </row>
    <row r="164" spans="1:16" hidden="1" outlineLevel="1" collapsed="1">
      <c r="A164" s="9">
        <v>45200</v>
      </c>
      <c r="B164" s="39">
        <v>9.6880000000000006</v>
      </c>
      <c r="C164" s="39">
        <v>3.1633</v>
      </c>
      <c r="D164" s="39">
        <v>10.0375</v>
      </c>
      <c r="E164" s="39">
        <v>11.1273</v>
      </c>
      <c r="F164" s="39">
        <v>14.8452</v>
      </c>
      <c r="G164" s="39">
        <v>12.344099999999999</v>
      </c>
      <c r="H164" s="39">
        <v>4.1798000000000002</v>
      </c>
      <c r="I164" s="39">
        <v>12.7585</v>
      </c>
      <c r="J164" s="39">
        <v>14.484400000000001</v>
      </c>
      <c r="K164" s="39">
        <v>15.092000000000001</v>
      </c>
      <c r="L164" s="39">
        <v>0.6845</v>
      </c>
      <c r="M164" s="39">
        <v>3.1800000000000002E-2</v>
      </c>
      <c r="N164" s="39">
        <v>0.70930000000000004</v>
      </c>
      <c r="O164" s="39">
        <v>1.0912999999999999</v>
      </c>
      <c r="P164" s="39">
        <v>0.72670000000000001</v>
      </c>
    </row>
    <row r="165" spans="1:16" hidden="1" outlineLevel="1" collapsed="1">
      <c r="A165" s="9">
        <v>45231</v>
      </c>
      <c r="B165" s="39">
        <v>10.2075</v>
      </c>
      <c r="C165" s="39">
        <v>3.0211000000000001</v>
      </c>
      <c r="D165" s="39">
        <v>10.6111</v>
      </c>
      <c r="E165" s="39">
        <v>13.045500000000001</v>
      </c>
      <c r="F165" s="39">
        <v>9.3605</v>
      </c>
      <c r="G165" s="39">
        <v>12.2012</v>
      </c>
      <c r="H165" s="39">
        <v>3.5209000000000001</v>
      </c>
      <c r="I165" s="39">
        <v>12.7608</v>
      </c>
      <c r="J165" s="39">
        <v>14.306699999999999</v>
      </c>
      <c r="K165" s="39">
        <v>15.099600000000001</v>
      </c>
      <c r="L165" s="39">
        <v>0.62390000000000001</v>
      </c>
      <c r="M165" s="39">
        <v>2.3400000000000001E-2</v>
      </c>
      <c r="N165" s="39">
        <v>0.64059999999999995</v>
      </c>
      <c r="O165" s="39">
        <v>1.2292000000000001</v>
      </c>
      <c r="P165" s="39">
        <v>3.4594</v>
      </c>
    </row>
    <row r="166" spans="1:16" hidden="1" outlineLevel="1" collapsed="1">
      <c r="A166" s="9">
        <v>45261</v>
      </c>
      <c r="B166" s="39">
        <v>10.112500000000001</v>
      </c>
      <c r="C166" s="39">
        <v>3.1191</v>
      </c>
      <c r="D166" s="39">
        <v>10.402200000000001</v>
      </c>
      <c r="E166" s="39">
        <v>12.4788</v>
      </c>
      <c r="F166" s="39">
        <v>16.7118</v>
      </c>
      <c r="G166" s="39">
        <v>12.3276</v>
      </c>
      <c r="H166" s="39">
        <v>3.8572000000000002</v>
      </c>
      <c r="I166" s="39">
        <v>12.728400000000001</v>
      </c>
      <c r="J166" s="39">
        <v>14.2006</v>
      </c>
      <c r="K166" s="39">
        <v>16.7118</v>
      </c>
      <c r="L166" s="39">
        <v>0.70269999999999999</v>
      </c>
      <c r="M166" s="39">
        <v>2.3300000000000001E-2</v>
      </c>
      <c r="N166" s="39">
        <v>0.72219999999999995</v>
      </c>
      <c r="O166" s="39">
        <v>1.2549999999999999</v>
      </c>
      <c r="P166" s="39" t="s">
        <v>268</v>
      </c>
    </row>
    <row r="167" spans="1:16" hidden="1" outlineLevel="1" collapsed="1">
      <c r="A167" s="9">
        <v>45292</v>
      </c>
      <c r="B167" s="39">
        <v>9.9700000000000006</v>
      </c>
      <c r="C167" s="39">
        <v>2.8496999999999999</v>
      </c>
      <c r="D167" s="39">
        <v>10.2189</v>
      </c>
      <c r="E167" s="39">
        <v>11.512700000000001</v>
      </c>
      <c r="F167" s="39">
        <v>16.622900000000001</v>
      </c>
      <c r="G167" s="39">
        <v>12.1693</v>
      </c>
      <c r="H167" s="39">
        <v>3.9024000000000001</v>
      </c>
      <c r="I167" s="39">
        <v>12.3918</v>
      </c>
      <c r="J167" s="39">
        <v>14.4382</v>
      </c>
      <c r="K167" s="39">
        <v>16.622900000000001</v>
      </c>
      <c r="L167" s="39">
        <v>0.68910000000000005</v>
      </c>
      <c r="M167" s="39">
        <v>2.81E-2</v>
      </c>
      <c r="N167" s="39">
        <v>0.70250000000000001</v>
      </c>
      <c r="O167" s="39">
        <v>1.1394</v>
      </c>
      <c r="P167" s="39" t="s">
        <v>268</v>
      </c>
    </row>
    <row r="168" spans="1:16" hidden="1" outlineLevel="1" collapsed="1">
      <c r="A168" s="9">
        <v>45323</v>
      </c>
      <c r="B168" s="39">
        <v>9.7395999999999994</v>
      </c>
      <c r="C168" s="39">
        <v>3.2873999999999999</v>
      </c>
      <c r="D168" s="39">
        <v>10.0661</v>
      </c>
      <c r="E168" s="39">
        <v>11.220700000000001</v>
      </c>
      <c r="F168" s="39">
        <v>12.7935</v>
      </c>
      <c r="G168" s="39">
        <v>11.8659</v>
      </c>
      <c r="H168" s="39">
        <v>4.1536</v>
      </c>
      <c r="I168" s="39">
        <v>12.2128</v>
      </c>
      <c r="J168" s="39">
        <v>14.1744</v>
      </c>
      <c r="K168" s="39">
        <v>16.142700000000001</v>
      </c>
      <c r="L168" s="39">
        <v>0.91710000000000003</v>
      </c>
      <c r="M168" s="39">
        <v>0.02</v>
      </c>
      <c r="N168" s="39">
        <v>0.9163</v>
      </c>
      <c r="O168" s="39">
        <v>1.6306</v>
      </c>
      <c r="P168" s="39">
        <v>3.5</v>
      </c>
    </row>
    <row r="169" spans="1:16" hidden="1" outlineLevel="1" collapsed="1">
      <c r="A169" s="9">
        <v>45352</v>
      </c>
      <c r="B169" s="39">
        <v>9.5862999999999996</v>
      </c>
      <c r="C169" s="39">
        <v>3.3277999999999999</v>
      </c>
      <c r="D169" s="39">
        <v>9.7706999999999997</v>
      </c>
      <c r="E169" s="39">
        <v>12.402900000000001</v>
      </c>
      <c r="F169" s="39">
        <v>15.136900000000001</v>
      </c>
      <c r="G169" s="39">
        <v>11.769600000000001</v>
      </c>
      <c r="H169" s="39">
        <v>4.4935</v>
      </c>
      <c r="I169" s="39">
        <v>11.9894</v>
      </c>
      <c r="J169" s="39">
        <v>14.3911</v>
      </c>
      <c r="K169" s="39">
        <v>17.810400000000001</v>
      </c>
      <c r="L169" s="39">
        <v>1.014</v>
      </c>
      <c r="M169" s="39">
        <v>1.89E-2</v>
      </c>
      <c r="N169" s="39">
        <v>1.0658000000000001</v>
      </c>
      <c r="O169" s="39">
        <v>1.5438000000000001</v>
      </c>
      <c r="P169" s="39">
        <v>0.58430000000000004</v>
      </c>
    </row>
    <row r="170" spans="1:16" hidden="1" outlineLevel="1" collapsed="1">
      <c r="A170" s="9">
        <v>45383</v>
      </c>
      <c r="B170" s="39">
        <v>9.4408999999999992</v>
      </c>
      <c r="C170" s="39">
        <v>3.5425</v>
      </c>
      <c r="D170" s="39">
        <v>9.6343999999999994</v>
      </c>
      <c r="E170" s="39">
        <v>11.425000000000001</v>
      </c>
      <c r="F170" s="39">
        <v>14.863899999999999</v>
      </c>
      <c r="G170" s="39">
        <v>11.6791</v>
      </c>
      <c r="H170" s="39">
        <v>4.4890999999999996</v>
      </c>
      <c r="I170" s="39">
        <v>11.986499999999999</v>
      </c>
      <c r="J170" s="39">
        <v>13.3757</v>
      </c>
      <c r="K170" s="39">
        <v>15.229100000000001</v>
      </c>
      <c r="L170" s="39">
        <v>0.8246</v>
      </c>
      <c r="M170" s="39">
        <v>1.67E-2</v>
      </c>
      <c r="N170" s="39">
        <v>0.87129999999999996</v>
      </c>
      <c r="O170" s="39">
        <v>0.96230000000000004</v>
      </c>
      <c r="P170" s="39">
        <v>0.7</v>
      </c>
    </row>
    <row r="171" spans="1:16" hidden="1" outlineLevel="1" collapsed="1">
      <c r="A171" s="9">
        <v>45413</v>
      </c>
      <c r="B171" s="39">
        <v>9.7111999999999998</v>
      </c>
      <c r="C171" s="39">
        <v>3.7593999999999999</v>
      </c>
      <c r="D171" s="39">
        <v>10.2263</v>
      </c>
      <c r="E171" s="39">
        <v>9.1371000000000002</v>
      </c>
      <c r="F171" s="39">
        <v>11.215299999999999</v>
      </c>
      <c r="G171" s="39">
        <v>11.5372</v>
      </c>
      <c r="H171" s="39">
        <v>4.8097000000000003</v>
      </c>
      <c r="I171" s="39">
        <v>11.8896</v>
      </c>
      <c r="J171" s="39">
        <v>12.149800000000001</v>
      </c>
      <c r="K171" s="39">
        <v>14.53</v>
      </c>
      <c r="L171" s="39">
        <v>0.86299999999999999</v>
      </c>
      <c r="M171" s="39">
        <v>1.7299999999999999E-2</v>
      </c>
      <c r="N171" s="39">
        <v>0.99339999999999995</v>
      </c>
      <c r="O171" s="39">
        <v>0.70920000000000005</v>
      </c>
      <c r="P171" s="39">
        <v>0.46179999999999999</v>
      </c>
    </row>
    <row r="172" spans="1:16" hidden="1" outlineLevel="1" collapsed="1">
      <c r="A172" s="9">
        <v>45444</v>
      </c>
      <c r="B172" s="39">
        <v>9.5463000000000005</v>
      </c>
      <c r="C172" s="39">
        <v>3.1467000000000001</v>
      </c>
      <c r="D172" s="39">
        <v>9.8874999999999993</v>
      </c>
      <c r="E172" s="39">
        <v>10.0406</v>
      </c>
      <c r="F172" s="39">
        <v>13.6333</v>
      </c>
      <c r="G172" s="39">
        <v>11.3285</v>
      </c>
      <c r="H172" s="39">
        <v>4.3743999999999996</v>
      </c>
      <c r="I172" s="39">
        <v>11.642300000000001</v>
      </c>
      <c r="J172" s="39">
        <v>11.8307</v>
      </c>
      <c r="K172" s="39">
        <v>13.639099999999999</v>
      </c>
      <c r="L172" s="39">
        <v>0.85340000000000005</v>
      </c>
      <c r="M172" s="39">
        <v>1.55E-2</v>
      </c>
      <c r="N172" s="39">
        <v>0.9758</v>
      </c>
      <c r="O172" s="39">
        <v>0.7208</v>
      </c>
      <c r="P172" s="39">
        <v>0.6</v>
      </c>
    </row>
    <row r="173" spans="1:16" hidden="1" outlineLevel="1" collapsed="1">
      <c r="A173" s="9">
        <v>45474</v>
      </c>
      <c r="B173" s="39">
        <v>9.3998000000000008</v>
      </c>
      <c r="C173" s="39">
        <v>3.2292999999999998</v>
      </c>
      <c r="D173" s="39">
        <v>9.6666000000000007</v>
      </c>
      <c r="E173" s="39">
        <v>10.015700000000001</v>
      </c>
      <c r="F173" s="39">
        <v>13.083</v>
      </c>
      <c r="G173" s="39">
        <v>11.318300000000001</v>
      </c>
      <c r="H173" s="39">
        <v>4.5953999999999997</v>
      </c>
      <c r="I173" s="39">
        <v>11.545199999999999</v>
      </c>
      <c r="J173" s="39">
        <v>12.0326</v>
      </c>
      <c r="K173" s="39">
        <v>13.354200000000001</v>
      </c>
      <c r="L173" s="39">
        <v>0.97440000000000004</v>
      </c>
      <c r="M173" s="39">
        <v>1.24E-2</v>
      </c>
      <c r="N173" s="39">
        <v>1.1157999999999999</v>
      </c>
      <c r="O173" s="39">
        <v>0.68940000000000001</v>
      </c>
      <c r="P173" s="39">
        <v>0.69699999999999995</v>
      </c>
    </row>
    <row r="174" spans="1:16" hidden="1" outlineLevel="1" collapsed="1">
      <c r="A174" s="9">
        <v>45505</v>
      </c>
      <c r="B174" s="39">
        <v>9.3170999999999999</v>
      </c>
      <c r="C174" s="39">
        <v>3.3380000000000001</v>
      </c>
      <c r="D174" s="39">
        <v>9.6359999999999992</v>
      </c>
      <c r="E174" s="39">
        <v>9.7751999999999999</v>
      </c>
      <c r="F174" s="39">
        <v>13.2728</v>
      </c>
      <c r="G174" s="39">
        <v>11.293699999999999</v>
      </c>
      <c r="H174" s="39">
        <v>4.7640000000000002</v>
      </c>
      <c r="I174" s="39">
        <v>11.522500000000001</v>
      </c>
      <c r="J174" s="39">
        <v>12.1045</v>
      </c>
      <c r="K174" s="39">
        <v>13.284800000000001</v>
      </c>
      <c r="L174" s="39">
        <v>0.95979999999999999</v>
      </c>
      <c r="M174" s="39">
        <v>1.66E-2</v>
      </c>
      <c r="N174" s="39">
        <v>1.0537000000000001</v>
      </c>
      <c r="O174" s="39">
        <v>1.0226999999999999</v>
      </c>
      <c r="P174" s="39">
        <v>0.6</v>
      </c>
    </row>
    <row r="175" spans="1:16" hidden="1" outlineLevel="1" collapsed="1">
      <c r="A175" s="9">
        <v>45536</v>
      </c>
      <c r="B175" s="39">
        <v>9.0658999999999992</v>
      </c>
      <c r="C175" s="39">
        <v>3.4095</v>
      </c>
      <c r="D175" s="39">
        <v>9.3859999999999992</v>
      </c>
      <c r="E175" s="39">
        <v>9.6249000000000002</v>
      </c>
      <c r="F175" s="39">
        <v>12.652200000000001</v>
      </c>
      <c r="G175" s="39">
        <v>11.3935</v>
      </c>
      <c r="H175" s="39">
        <v>4.7428999999999997</v>
      </c>
      <c r="I175" s="39">
        <v>11.8117</v>
      </c>
      <c r="J175" s="39">
        <v>11.6242</v>
      </c>
      <c r="K175" s="39">
        <v>13.1526</v>
      </c>
      <c r="L175" s="39">
        <v>1.0952</v>
      </c>
      <c r="M175" s="39">
        <v>1.89E-2</v>
      </c>
      <c r="N175" s="39">
        <v>1.2310000000000001</v>
      </c>
      <c r="O175" s="39">
        <v>0.84140000000000004</v>
      </c>
      <c r="P175" s="39">
        <v>6.0299999999999999E-2</v>
      </c>
    </row>
    <row r="176" spans="1:16" hidden="1" outlineLevel="1" collapsed="1">
      <c r="A176" s="9">
        <v>45566</v>
      </c>
      <c r="B176" s="39">
        <v>8.6635000000000009</v>
      </c>
      <c r="C176" s="39">
        <v>3.4870999999999999</v>
      </c>
      <c r="D176" s="39">
        <v>8.9027999999999992</v>
      </c>
      <c r="E176" s="39">
        <v>9.6288999999999998</v>
      </c>
      <c r="F176" s="39">
        <v>12.3284</v>
      </c>
      <c r="G176" s="39">
        <v>11.1523</v>
      </c>
      <c r="H176" s="39">
        <v>4.8265000000000002</v>
      </c>
      <c r="I176" s="39">
        <v>11.519</v>
      </c>
      <c r="J176" s="39">
        <v>11.839600000000001</v>
      </c>
      <c r="K176" s="39">
        <v>13.3222</v>
      </c>
      <c r="L176" s="39">
        <v>1.0304</v>
      </c>
      <c r="M176" s="39">
        <v>1.32E-2</v>
      </c>
      <c r="N176" s="39">
        <v>1.1171</v>
      </c>
      <c r="O176" s="39">
        <v>1.0835999999999999</v>
      </c>
      <c r="P176" s="39">
        <v>0.4889</v>
      </c>
    </row>
    <row r="177" spans="1:16" collapsed="1">
      <c r="A177" s="9">
        <v>45597</v>
      </c>
      <c r="B177" s="39">
        <v>9.2112999999999996</v>
      </c>
      <c r="C177" s="39">
        <v>3.6511</v>
      </c>
      <c r="D177" s="39">
        <v>9.3736999999999995</v>
      </c>
      <c r="E177" s="39">
        <v>8.9731000000000005</v>
      </c>
      <c r="F177" s="39">
        <v>12.2684</v>
      </c>
      <c r="G177" s="39">
        <v>11.336399999999999</v>
      </c>
      <c r="H177" s="39">
        <v>4.8592000000000004</v>
      </c>
      <c r="I177" s="39">
        <v>11.483000000000001</v>
      </c>
      <c r="J177" s="39">
        <v>11.4838</v>
      </c>
      <c r="K177" s="39">
        <v>13.846399999999999</v>
      </c>
      <c r="L177" s="39">
        <v>1.0697000000000001</v>
      </c>
      <c r="M177" s="39">
        <v>1.17E-2</v>
      </c>
      <c r="N177" s="39">
        <v>1.0854999999999999</v>
      </c>
      <c r="O177" s="39">
        <v>1.3323</v>
      </c>
      <c r="P177" s="39">
        <v>0.96540000000000004</v>
      </c>
    </row>
    <row r="178" spans="1:16">
      <c r="A178" s="9">
        <v>45627</v>
      </c>
      <c r="B178" s="39">
        <v>8.2383000000000006</v>
      </c>
      <c r="C178" s="39">
        <v>3.6536</v>
      </c>
      <c r="D178" s="39">
        <v>8.0000999999999998</v>
      </c>
      <c r="E178" s="39">
        <v>9.5704999999999991</v>
      </c>
      <c r="F178" s="39">
        <v>12.2121</v>
      </c>
      <c r="G178" s="39">
        <v>10.8461</v>
      </c>
      <c r="H178" s="39">
        <v>4.9882999999999997</v>
      </c>
      <c r="I178" s="39">
        <v>10.8345</v>
      </c>
      <c r="J178" s="39">
        <v>11.8393</v>
      </c>
      <c r="K178" s="39">
        <v>13.841900000000001</v>
      </c>
      <c r="L178" s="39">
        <v>1.1400999999999999</v>
      </c>
      <c r="M178" s="39">
        <v>1.3299999999999999E-2</v>
      </c>
      <c r="N178" s="39">
        <v>1.2585</v>
      </c>
      <c r="O178" s="39">
        <v>1.0563</v>
      </c>
      <c r="P178" s="39">
        <v>1.0584</v>
      </c>
    </row>
    <row r="179" spans="1:16">
      <c r="A179" s="9">
        <v>45658</v>
      </c>
      <c r="B179" s="39">
        <v>8.4364000000000008</v>
      </c>
      <c r="C179" s="39">
        <v>3.4348999999999998</v>
      </c>
      <c r="D179" s="39">
        <v>8.4118999999999993</v>
      </c>
      <c r="E179" s="39">
        <v>9.2134999999999998</v>
      </c>
      <c r="F179" s="39">
        <v>11.678599999999999</v>
      </c>
      <c r="G179" s="39">
        <v>11.1616</v>
      </c>
      <c r="H179" s="39">
        <v>4.9267000000000003</v>
      </c>
      <c r="I179" s="39">
        <v>11.269399999999999</v>
      </c>
      <c r="J179" s="39">
        <v>12.035299999999999</v>
      </c>
      <c r="K179" s="39">
        <v>13.372999999999999</v>
      </c>
      <c r="L179" s="39">
        <v>1.0466</v>
      </c>
      <c r="M179" s="39">
        <v>1.4E-2</v>
      </c>
      <c r="N179" s="39">
        <v>1.1476</v>
      </c>
      <c r="O179" s="39">
        <v>1.0718000000000001</v>
      </c>
      <c r="P179" s="39">
        <v>1.1853</v>
      </c>
    </row>
    <row r="180" spans="1:16">
      <c r="A180" s="9">
        <v>45689</v>
      </c>
      <c r="B180" s="39">
        <v>8.5716999999999999</v>
      </c>
      <c r="C180" s="39">
        <v>3.9317000000000002</v>
      </c>
      <c r="D180" s="39">
        <v>8.7174999999999994</v>
      </c>
      <c r="E180" s="39">
        <v>9.0839999999999996</v>
      </c>
      <c r="F180" s="39">
        <v>11.4678</v>
      </c>
      <c r="G180" s="39">
        <v>11.141</v>
      </c>
      <c r="H180" s="39">
        <v>5.2647000000000004</v>
      </c>
      <c r="I180" s="39">
        <v>11.344799999999999</v>
      </c>
      <c r="J180" s="39">
        <v>11.9872</v>
      </c>
      <c r="K180" s="39">
        <v>13.9224</v>
      </c>
      <c r="L180" s="39">
        <v>1.0082</v>
      </c>
      <c r="M180" s="39">
        <v>1.4E-2</v>
      </c>
      <c r="N180" s="39">
        <v>1.0738000000000001</v>
      </c>
      <c r="O180" s="39">
        <v>1.1277999999999999</v>
      </c>
      <c r="P180" s="39">
        <v>1.3303</v>
      </c>
    </row>
    <row r="181" spans="1:16">
      <c r="A181" s="9">
        <v>45717</v>
      </c>
      <c r="B181" s="39">
        <v>8.7858999999999998</v>
      </c>
      <c r="C181" s="39">
        <v>3.2633000000000001</v>
      </c>
      <c r="D181" s="39">
        <v>8.7903000000000002</v>
      </c>
      <c r="E181" s="39">
        <v>9.7220999999999993</v>
      </c>
      <c r="F181" s="39">
        <v>12.098800000000001</v>
      </c>
      <c r="G181" s="39">
        <v>11.2143</v>
      </c>
      <c r="H181" s="39">
        <v>4.8704999999999998</v>
      </c>
      <c r="I181" s="39">
        <v>11.2136</v>
      </c>
      <c r="J181" s="39">
        <v>12.2441</v>
      </c>
      <c r="K181" s="39">
        <v>13.966699999999999</v>
      </c>
      <c r="L181" s="39">
        <v>1.0829</v>
      </c>
      <c r="M181" s="39">
        <v>1.2699999999999999E-2</v>
      </c>
      <c r="N181" s="39">
        <v>1.1992</v>
      </c>
      <c r="O181" s="39">
        <v>1.1407</v>
      </c>
      <c r="P181" s="39">
        <v>1.2242999999999999</v>
      </c>
    </row>
    <row r="182" spans="1:16">
      <c r="A182" s="9">
        <v>45748</v>
      </c>
      <c r="B182" s="39">
        <v>9.2042999999999999</v>
      </c>
      <c r="C182" s="39">
        <v>3.2829999999999999</v>
      </c>
      <c r="D182" s="39">
        <v>9.2169000000000008</v>
      </c>
      <c r="E182" s="39">
        <v>10.225199999999999</v>
      </c>
      <c r="F182" s="39">
        <v>12.182399999999999</v>
      </c>
      <c r="G182" s="39">
        <v>11.6966</v>
      </c>
      <c r="H182" s="39">
        <v>4.9984999999999999</v>
      </c>
      <c r="I182" s="39">
        <v>11.815899999999999</v>
      </c>
      <c r="J182" s="39">
        <v>12.194000000000001</v>
      </c>
      <c r="K182" s="39">
        <v>14.354799999999999</v>
      </c>
      <c r="L182" s="39">
        <v>1.0976999999999999</v>
      </c>
      <c r="M182" s="39">
        <v>1.61E-2</v>
      </c>
      <c r="N182" s="39">
        <v>1.2030000000000001</v>
      </c>
      <c r="O182" s="39">
        <v>1.0965</v>
      </c>
      <c r="P182" s="39">
        <v>1.2915000000000001</v>
      </c>
    </row>
    <row r="183" spans="1:16">
      <c r="A183" s="9">
        <v>45778</v>
      </c>
      <c r="B183" s="39">
        <v>9.5977999999999994</v>
      </c>
      <c r="C183" s="39">
        <v>2.9971000000000001</v>
      </c>
      <c r="D183" s="39">
        <v>9.9873999999999992</v>
      </c>
      <c r="E183" s="39">
        <v>9.5036000000000005</v>
      </c>
      <c r="F183" s="39">
        <v>11.1919</v>
      </c>
      <c r="G183" s="39">
        <v>12.0015</v>
      </c>
      <c r="H183" s="39">
        <v>4.7895000000000003</v>
      </c>
      <c r="I183" s="39">
        <v>12.3226</v>
      </c>
      <c r="J183" s="39">
        <v>12.01</v>
      </c>
      <c r="K183" s="39">
        <v>13.2097</v>
      </c>
      <c r="L183" s="39">
        <v>1.0356000000000001</v>
      </c>
      <c r="M183" s="39">
        <v>1.4200000000000001E-2</v>
      </c>
      <c r="N183" s="39">
        <v>1.1521999999999999</v>
      </c>
      <c r="O183" s="39">
        <v>1.0367</v>
      </c>
      <c r="P183" s="39">
        <v>1.3230999999999999</v>
      </c>
    </row>
    <row r="184" spans="1:16">
      <c r="A184" s="9">
        <v>45809</v>
      </c>
      <c r="B184" s="39">
        <v>9.4176000000000002</v>
      </c>
      <c r="C184" s="39">
        <v>2.7686000000000002</v>
      </c>
      <c r="D184" s="39">
        <v>9.7613000000000003</v>
      </c>
      <c r="E184" s="39">
        <v>9.8643000000000001</v>
      </c>
      <c r="F184" s="39">
        <v>11.6113</v>
      </c>
      <c r="G184" s="39">
        <v>12.014200000000001</v>
      </c>
      <c r="H184" s="39">
        <v>4.8539000000000003</v>
      </c>
      <c r="I184" s="39">
        <v>12.343999999999999</v>
      </c>
      <c r="J184" s="39">
        <v>12.1111</v>
      </c>
      <c r="K184" s="39">
        <v>13.655099999999999</v>
      </c>
      <c r="L184" s="39">
        <v>1.0102</v>
      </c>
      <c r="M184" s="39">
        <v>1.6E-2</v>
      </c>
      <c r="N184" s="39">
        <v>1.1614</v>
      </c>
      <c r="O184" s="39">
        <v>1.0398000000000001</v>
      </c>
      <c r="P184" s="39">
        <v>1.3183</v>
      </c>
    </row>
    <row r="185" spans="1:16">
      <c r="A185" s="9">
        <v>45839</v>
      </c>
      <c r="B185" s="39">
        <v>9.2706999999999997</v>
      </c>
      <c r="C185" s="39">
        <v>2.9268999999999998</v>
      </c>
      <c r="D185" s="39">
        <v>9.3268000000000004</v>
      </c>
      <c r="E185" s="39">
        <v>10.4671</v>
      </c>
      <c r="F185" s="39">
        <v>11.311400000000001</v>
      </c>
      <c r="G185" s="39">
        <v>12.0434</v>
      </c>
      <c r="H185" s="39">
        <v>4.7114000000000003</v>
      </c>
      <c r="I185" s="39">
        <v>12.325699999999999</v>
      </c>
      <c r="J185" s="39">
        <v>12.189299999999999</v>
      </c>
      <c r="K185" s="39">
        <v>14.1242</v>
      </c>
      <c r="L185" s="39">
        <v>1.0974999999999999</v>
      </c>
      <c r="M185" s="39">
        <v>1.54E-2</v>
      </c>
      <c r="N185" s="39">
        <v>1.1729000000000001</v>
      </c>
      <c r="O185" s="39">
        <v>1.2788999999999999</v>
      </c>
      <c r="P185" s="39">
        <v>1.41</v>
      </c>
    </row>
    <row r="186" spans="1:16">
      <c r="A186" s="9">
        <v>45870</v>
      </c>
      <c r="B186" s="39">
        <v>9.5259</v>
      </c>
      <c r="C186" s="39">
        <v>2.9727999999999999</v>
      </c>
      <c r="D186" s="39">
        <v>9.5432000000000006</v>
      </c>
      <c r="E186" s="39">
        <v>10.863300000000001</v>
      </c>
      <c r="F186" s="39">
        <v>11.7135</v>
      </c>
      <c r="G186" s="39">
        <v>12.1755</v>
      </c>
      <c r="H186" s="39">
        <v>4.7587999999999999</v>
      </c>
      <c r="I186" s="39">
        <v>12.2669</v>
      </c>
      <c r="J186" s="39">
        <v>12.855700000000001</v>
      </c>
      <c r="K186" s="39">
        <v>14.5512</v>
      </c>
      <c r="L186" s="39">
        <v>1.0822000000000001</v>
      </c>
      <c r="M186" s="39">
        <v>1.37E-2</v>
      </c>
      <c r="N186" s="39">
        <v>1.1469</v>
      </c>
      <c r="O186" s="39">
        <v>1.2002999999999999</v>
      </c>
      <c r="P186" s="39">
        <v>1.6023000000000001</v>
      </c>
    </row>
    <row r="187" spans="1:16">
      <c r="A187" s="9">
        <v>45901</v>
      </c>
      <c r="B187" s="39">
        <v>9.1679999999999993</v>
      </c>
      <c r="C187" s="39">
        <v>3.6842999999999999</v>
      </c>
      <c r="D187" s="39">
        <v>9.5480999999999998</v>
      </c>
      <c r="E187" s="39">
        <v>10.3384</v>
      </c>
      <c r="F187" s="39">
        <v>5.0042</v>
      </c>
      <c r="G187" s="39">
        <v>11.3794</v>
      </c>
      <c r="H187" s="39">
        <v>5.1056999999999997</v>
      </c>
      <c r="I187" s="39">
        <v>11.8116</v>
      </c>
      <c r="J187" s="39">
        <v>12.323700000000001</v>
      </c>
      <c r="K187" s="39">
        <v>5.0068999999999999</v>
      </c>
      <c r="L187" s="39">
        <v>1.0107999999999999</v>
      </c>
      <c r="M187" s="39">
        <v>1.12E-2</v>
      </c>
      <c r="N187" s="39">
        <v>1.177</v>
      </c>
      <c r="O187" s="39">
        <v>0.5474</v>
      </c>
      <c r="P187" s="39">
        <v>0.8</v>
      </c>
    </row>
    <row r="188" spans="1:16">
      <c r="A188" s="9">
        <v>45931</v>
      </c>
      <c r="B188" s="39">
        <v>8.907</v>
      </c>
      <c r="C188" s="39">
        <v>3.3693</v>
      </c>
      <c r="D188" s="39">
        <v>9.2027999999999999</v>
      </c>
      <c r="E188" s="39">
        <v>10.822900000000001</v>
      </c>
      <c r="F188" s="39">
        <v>2.8437999999999999</v>
      </c>
      <c r="G188" s="39">
        <v>11.1676</v>
      </c>
      <c r="H188" s="39">
        <v>4.9610000000000003</v>
      </c>
      <c r="I188" s="39">
        <v>11.503</v>
      </c>
      <c r="J188" s="39">
        <v>12.581799999999999</v>
      </c>
      <c r="K188" s="39">
        <v>2.8975</v>
      </c>
      <c r="L188" s="39">
        <v>1.0325</v>
      </c>
      <c r="M188" s="39">
        <v>1.01E-2</v>
      </c>
      <c r="N188" s="39">
        <v>1.1749000000000001</v>
      </c>
      <c r="O188" s="39">
        <v>0.92269999999999996</v>
      </c>
      <c r="P188" s="39">
        <v>0.35339999999999999</v>
      </c>
    </row>
    <row r="189" spans="1:16">
      <c r="A189" s="9">
        <v>45962</v>
      </c>
      <c r="B189" s="39">
        <v>8.9338999999999995</v>
      </c>
      <c r="C189" s="39">
        <v>3.4973999999999998</v>
      </c>
      <c r="D189" s="39">
        <v>9.2204999999999995</v>
      </c>
      <c r="E189" s="39">
        <v>11.2774</v>
      </c>
      <c r="F189" s="39">
        <v>3.9950999999999999</v>
      </c>
      <c r="G189" s="39">
        <v>11.1709</v>
      </c>
      <c r="H189" s="39">
        <v>4.9259000000000004</v>
      </c>
      <c r="I189" s="39">
        <v>11.5383</v>
      </c>
      <c r="J189" s="39">
        <v>12.969200000000001</v>
      </c>
      <c r="K189" s="39">
        <v>4.0058999999999996</v>
      </c>
      <c r="L189" s="39">
        <v>1.0354000000000001</v>
      </c>
      <c r="M189" s="39">
        <v>1.01E-2</v>
      </c>
      <c r="N189" s="39">
        <v>1.1954</v>
      </c>
      <c r="O189" s="39">
        <v>0.82689999999999997</v>
      </c>
      <c r="P189" s="39">
        <v>0.59019999999999995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131</v>
      </c>
    </row>
    <row r="2" spans="1:6" s="11" customFormat="1" ht="5.25" customHeight="1">
      <c r="A2" s="43"/>
    </row>
    <row r="3" spans="1:6">
      <c r="A3" s="113" t="s">
        <v>127</v>
      </c>
    </row>
    <row r="4" spans="1:6" ht="12.75" customHeight="1">
      <c r="A4" s="210" t="s">
        <v>130</v>
      </c>
      <c r="B4" s="210"/>
      <c r="C4" s="210"/>
      <c r="D4" s="41"/>
      <c r="E4" s="41"/>
      <c r="F4" s="41"/>
    </row>
    <row r="5" spans="1:6" ht="12.75" customHeight="1">
      <c r="A5" s="13" t="s">
        <v>128</v>
      </c>
    </row>
    <row r="6" spans="1:6" s="18" customFormat="1" ht="15" customHeight="1">
      <c r="A6" s="193" t="s">
        <v>0</v>
      </c>
      <c r="B6" s="252" t="s">
        <v>216</v>
      </c>
      <c r="C6" s="253" t="s">
        <v>129</v>
      </c>
      <c r="D6" s="253" t="s">
        <v>190</v>
      </c>
    </row>
    <row r="7" spans="1:6" s="18" customFormat="1" ht="15" customHeight="1">
      <c r="A7" s="194"/>
      <c r="B7" s="252"/>
      <c r="C7" s="254"/>
      <c r="D7" s="254"/>
    </row>
    <row r="8" spans="1:6" s="18" customFormat="1" ht="25.5" customHeight="1">
      <c r="A8" s="195"/>
      <c r="B8" s="252"/>
      <c r="C8" s="255"/>
      <c r="D8" s="255"/>
    </row>
    <row r="9" spans="1:6" s="18" customFormat="1" hidden="1">
      <c r="A9" s="117"/>
      <c r="B9" s="127"/>
      <c r="C9" s="128"/>
      <c r="D9" s="128"/>
    </row>
    <row r="10" spans="1:6" s="18" customFormat="1">
      <c r="A10" s="45">
        <v>1</v>
      </c>
      <c r="B10" s="146">
        <v>2</v>
      </c>
      <c r="C10" s="146">
        <v>3</v>
      </c>
      <c r="D10" s="52">
        <v>4</v>
      </c>
    </row>
    <row r="11" spans="1:6" hidden="1" outlineLevel="1">
      <c r="A11" s="42">
        <v>40544</v>
      </c>
      <c r="B11" s="147">
        <v>2</v>
      </c>
      <c r="C11" s="147">
        <v>23</v>
      </c>
      <c r="D11" s="143" t="s">
        <v>191</v>
      </c>
      <c r="E11" s="35"/>
      <c r="F11" s="35"/>
    </row>
    <row r="12" spans="1:6" hidden="1" outlineLevel="1">
      <c r="A12" s="42">
        <v>40575</v>
      </c>
      <c r="B12" s="147">
        <v>2</v>
      </c>
      <c r="C12" s="147">
        <v>21</v>
      </c>
      <c r="D12" s="143" t="s">
        <v>191</v>
      </c>
      <c r="E12" s="35"/>
      <c r="F12" s="35"/>
    </row>
    <row r="13" spans="1:6" hidden="1" outlineLevel="1">
      <c r="A13" s="42">
        <v>40603</v>
      </c>
      <c r="B13" s="147">
        <v>2</v>
      </c>
      <c r="C13" s="147">
        <v>20</v>
      </c>
      <c r="D13" s="143" t="s">
        <v>191</v>
      </c>
      <c r="E13" s="35"/>
      <c r="F13" s="35"/>
    </row>
    <row r="14" spans="1:6" hidden="1" outlineLevel="1">
      <c r="A14" s="42">
        <v>40634</v>
      </c>
      <c r="B14" s="147">
        <v>2</v>
      </c>
      <c r="C14" s="147">
        <v>20</v>
      </c>
      <c r="D14" s="143" t="s">
        <v>191</v>
      </c>
      <c r="E14" s="35"/>
      <c r="F14" s="35"/>
    </row>
    <row r="15" spans="1:6" hidden="1" outlineLevel="1">
      <c r="A15" s="42">
        <v>40664</v>
      </c>
      <c r="B15" s="147">
        <v>2</v>
      </c>
      <c r="C15" s="147">
        <v>18</v>
      </c>
      <c r="D15" s="143" t="s">
        <v>191</v>
      </c>
      <c r="E15" s="35"/>
      <c r="F15" s="35"/>
    </row>
    <row r="16" spans="1:6" hidden="1" outlineLevel="1">
      <c r="A16" s="42">
        <v>40695</v>
      </c>
      <c r="B16" s="147">
        <v>2</v>
      </c>
      <c r="C16" s="147">
        <v>15</v>
      </c>
      <c r="D16" s="143" t="s">
        <v>191</v>
      </c>
      <c r="E16" s="35"/>
      <c r="F16" s="35"/>
    </row>
    <row r="17" spans="1:6" hidden="1" outlineLevel="1">
      <c r="A17" s="42">
        <v>40725</v>
      </c>
      <c r="B17" s="147">
        <v>2</v>
      </c>
      <c r="C17" s="147">
        <v>14</v>
      </c>
      <c r="D17" s="143" t="s">
        <v>191</v>
      </c>
      <c r="E17" s="35"/>
      <c r="F17" s="35"/>
    </row>
    <row r="18" spans="1:6" hidden="1" outlineLevel="1">
      <c r="A18" s="42">
        <v>40756</v>
      </c>
      <c r="B18" s="147">
        <v>1</v>
      </c>
      <c r="C18" s="147">
        <v>13</v>
      </c>
      <c r="D18" s="143" t="s">
        <v>191</v>
      </c>
      <c r="E18" s="35"/>
      <c r="F18" s="35"/>
    </row>
    <row r="19" spans="1:6" hidden="1" outlineLevel="1">
      <c r="A19" s="42">
        <v>40787</v>
      </c>
      <c r="B19" s="147">
        <v>1</v>
      </c>
      <c r="C19" s="147">
        <v>12</v>
      </c>
      <c r="D19" s="143" t="s">
        <v>191</v>
      </c>
      <c r="E19" s="35"/>
      <c r="F19" s="35"/>
    </row>
    <row r="20" spans="1:6" hidden="1" outlineLevel="1">
      <c r="A20" s="42">
        <v>40817</v>
      </c>
      <c r="B20" s="147">
        <v>1</v>
      </c>
      <c r="C20" s="147">
        <v>12</v>
      </c>
      <c r="D20" s="143" t="s">
        <v>191</v>
      </c>
      <c r="E20" s="35"/>
      <c r="F20" s="35"/>
    </row>
    <row r="21" spans="1:6" hidden="1" outlineLevel="1">
      <c r="A21" s="42">
        <v>40848</v>
      </c>
      <c r="B21" s="147">
        <v>1</v>
      </c>
      <c r="C21" s="147">
        <v>12</v>
      </c>
      <c r="D21" s="143" t="s">
        <v>191</v>
      </c>
      <c r="E21" s="35"/>
      <c r="F21" s="35"/>
    </row>
    <row r="22" spans="1:6" hidden="1" outlineLevel="1">
      <c r="A22" s="42">
        <v>40878</v>
      </c>
      <c r="B22" s="147">
        <v>1</v>
      </c>
      <c r="C22" s="147">
        <v>12</v>
      </c>
      <c r="D22" s="143" t="s">
        <v>191</v>
      </c>
      <c r="E22" s="35"/>
      <c r="F22" s="35"/>
    </row>
    <row r="23" spans="1:6" hidden="1" outlineLevel="1">
      <c r="A23" s="42">
        <v>40909</v>
      </c>
      <c r="B23" s="147">
        <v>1</v>
      </c>
      <c r="C23" s="147">
        <v>11</v>
      </c>
      <c r="D23" s="143" t="s">
        <v>191</v>
      </c>
      <c r="E23" s="35"/>
      <c r="F23" s="35"/>
    </row>
    <row r="24" spans="1:6" hidden="1" outlineLevel="1">
      <c r="A24" s="42">
        <v>40940</v>
      </c>
      <c r="B24" s="147">
        <v>1</v>
      </c>
      <c r="C24" s="147">
        <v>11</v>
      </c>
      <c r="D24" s="143" t="s">
        <v>191</v>
      </c>
      <c r="E24" s="35"/>
      <c r="F24" s="35"/>
    </row>
    <row r="25" spans="1:6" hidden="1" outlineLevel="1">
      <c r="A25" s="42">
        <v>40969</v>
      </c>
      <c r="B25" s="147">
        <v>1</v>
      </c>
      <c r="C25" s="147">
        <v>10</v>
      </c>
      <c r="D25" s="143" t="s">
        <v>191</v>
      </c>
      <c r="E25" s="35"/>
      <c r="F25" s="35"/>
    </row>
    <row r="26" spans="1:6" hidden="1" outlineLevel="1">
      <c r="A26" s="42">
        <v>41000</v>
      </c>
      <c r="B26" s="147">
        <v>1</v>
      </c>
      <c r="C26" s="147">
        <v>9</v>
      </c>
      <c r="D26" s="143" t="s">
        <v>191</v>
      </c>
      <c r="E26" s="35"/>
      <c r="F26" s="35"/>
    </row>
    <row r="27" spans="1:6" hidden="1" outlineLevel="1">
      <c r="A27" s="42">
        <v>41030</v>
      </c>
      <c r="B27" s="147">
        <v>1</v>
      </c>
      <c r="C27" s="147">
        <v>9</v>
      </c>
      <c r="D27" s="143" t="s">
        <v>191</v>
      </c>
      <c r="E27" s="35"/>
      <c r="F27" s="35"/>
    </row>
    <row r="28" spans="1:6" hidden="1" outlineLevel="1">
      <c r="A28" s="42">
        <v>41061</v>
      </c>
      <c r="B28" s="147">
        <v>1</v>
      </c>
      <c r="C28" s="147">
        <v>9</v>
      </c>
      <c r="D28" s="143" t="s">
        <v>191</v>
      </c>
      <c r="E28" s="35"/>
      <c r="F28" s="35"/>
    </row>
    <row r="29" spans="1:6" hidden="1" outlineLevel="1">
      <c r="A29" s="42">
        <v>41091</v>
      </c>
      <c r="B29" s="147">
        <v>1</v>
      </c>
      <c r="C29" s="147">
        <v>8</v>
      </c>
      <c r="D29" s="143" t="s">
        <v>191</v>
      </c>
      <c r="E29" s="35"/>
      <c r="F29" s="35"/>
    </row>
    <row r="30" spans="1:6" hidden="1" outlineLevel="1">
      <c r="A30" s="42">
        <v>41122</v>
      </c>
      <c r="B30" s="147">
        <v>1</v>
      </c>
      <c r="C30" s="147">
        <v>8</v>
      </c>
      <c r="D30" s="143" t="s">
        <v>191</v>
      </c>
      <c r="E30" s="35"/>
      <c r="F30" s="35"/>
    </row>
    <row r="31" spans="1:6" hidden="1" outlineLevel="1">
      <c r="A31" s="42">
        <v>41153</v>
      </c>
      <c r="B31" s="147">
        <v>1</v>
      </c>
      <c r="C31" s="147">
        <v>8</v>
      </c>
      <c r="D31" s="143" t="s">
        <v>191</v>
      </c>
      <c r="E31" s="35"/>
      <c r="F31" s="35"/>
    </row>
    <row r="32" spans="1:6" hidden="1" outlineLevel="1">
      <c r="A32" s="42">
        <v>41183</v>
      </c>
      <c r="B32" s="147">
        <v>1</v>
      </c>
      <c r="C32" s="147">
        <v>8</v>
      </c>
      <c r="D32" s="143" t="s">
        <v>191</v>
      </c>
      <c r="E32" s="35"/>
      <c r="F32" s="35"/>
    </row>
    <row r="33" spans="1:6" hidden="1" outlineLevel="1">
      <c r="A33" s="42">
        <v>41214</v>
      </c>
      <c r="B33" s="147">
        <v>1</v>
      </c>
      <c r="C33" s="147">
        <v>7</v>
      </c>
      <c r="D33" s="143" t="s">
        <v>191</v>
      </c>
      <c r="E33" s="35"/>
      <c r="F33" s="35"/>
    </row>
    <row r="34" spans="1:6" hidden="1" outlineLevel="1">
      <c r="A34" s="42">
        <v>41244</v>
      </c>
      <c r="B34" s="147">
        <v>1</v>
      </c>
      <c r="C34" s="147">
        <v>7</v>
      </c>
      <c r="D34" s="143" t="s">
        <v>191</v>
      </c>
      <c r="E34" s="35"/>
      <c r="F34" s="35"/>
    </row>
    <row r="35" spans="1:6" hidden="1" outlineLevel="1">
      <c r="A35" s="42">
        <v>41275</v>
      </c>
      <c r="B35" s="147">
        <v>1</v>
      </c>
      <c r="C35" s="147">
        <v>7</v>
      </c>
      <c r="D35" s="143" t="s">
        <v>191</v>
      </c>
      <c r="E35" s="35"/>
      <c r="F35" s="35"/>
    </row>
    <row r="36" spans="1:6" hidden="1" outlineLevel="1">
      <c r="A36" s="42">
        <v>41306</v>
      </c>
      <c r="B36" s="147">
        <v>1</v>
      </c>
      <c r="C36" s="147">
        <v>6</v>
      </c>
      <c r="D36" s="143" t="s">
        <v>191</v>
      </c>
      <c r="E36" s="35"/>
      <c r="F36" s="35"/>
    </row>
    <row r="37" spans="1:6" hidden="1" outlineLevel="1">
      <c r="A37" s="42">
        <v>41334</v>
      </c>
      <c r="B37" s="147">
        <v>1</v>
      </c>
      <c r="C37" s="147">
        <v>6</v>
      </c>
      <c r="D37" s="143" t="s">
        <v>191</v>
      </c>
      <c r="E37" s="35"/>
      <c r="F37" s="35"/>
    </row>
    <row r="38" spans="1:6" hidden="1" outlineLevel="1">
      <c r="A38" s="42">
        <v>41365</v>
      </c>
      <c r="B38" s="147">
        <v>1</v>
      </c>
      <c r="C38" s="147">
        <v>6</v>
      </c>
      <c r="D38" s="143" t="s">
        <v>191</v>
      </c>
      <c r="E38" s="35"/>
      <c r="F38" s="35"/>
    </row>
    <row r="39" spans="1:6" hidden="1" outlineLevel="1">
      <c r="A39" s="42">
        <v>41395</v>
      </c>
      <c r="B39" s="147">
        <v>1</v>
      </c>
      <c r="C39" s="147">
        <v>6</v>
      </c>
      <c r="D39" s="143" t="s">
        <v>191</v>
      </c>
      <c r="E39" s="35"/>
      <c r="F39" s="35"/>
    </row>
    <row r="40" spans="1:6" hidden="1" outlineLevel="1">
      <c r="A40" s="42">
        <v>41426</v>
      </c>
      <c r="B40" s="147">
        <v>1</v>
      </c>
      <c r="C40" s="147">
        <v>6</v>
      </c>
      <c r="D40" s="143" t="s">
        <v>191</v>
      </c>
      <c r="E40" s="35"/>
      <c r="F40" s="35"/>
    </row>
    <row r="41" spans="1:6" hidden="1" outlineLevel="1">
      <c r="A41" s="42">
        <v>41456</v>
      </c>
      <c r="B41" s="147">
        <v>1</v>
      </c>
      <c r="C41" s="147">
        <v>6</v>
      </c>
      <c r="D41" s="143" t="s">
        <v>191</v>
      </c>
      <c r="E41" s="35"/>
      <c r="F41" s="35"/>
    </row>
    <row r="42" spans="1:6" hidden="1" outlineLevel="1">
      <c r="A42" s="42">
        <v>41487</v>
      </c>
      <c r="B42" s="147">
        <v>1</v>
      </c>
      <c r="C42" s="147">
        <v>5</v>
      </c>
      <c r="D42" s="143" t="s">
        <v>191</v>
      </c>
      <c r="E42" s="35"/>
      <c r="F42" s="35"/>
    </row>
    <row r="43" spans="1:6" hidden="1" outlineLevel="1">
      <c r="A43" s="42">
        <v>41518</v>
      </c>
      <c r="B43" s="147">
        <v>1</v>
      </c>
      <c r="C43" s="147">
        <v>5</v>
      </c>
      <c r="D43" s="143" t="s">
        <v>191</v>
      </c>
      <c r="E43" s="35"/>
      <c r="F43" s="35"/>
    </row>
    <row r="44" spans="1:6" hidden="1" outlineLevel="1">
      <c r="A44" s="42">
        <v>41548</v>
      </c>
      <c r="B44" s="147">
        <v>1</v>
      </c>
      <c r="C44" s="147">
        <v>5</v>
      </c>
      <c r="D44" s="143" t="s">
        <v>191</v>
      </c>
      <c r="E44" s="35"/>
      <c r="F44" s="35"/>
    </row>
    <row r="45" spans="1:6" hidden="1" outlineLevel="1">
      <c r="A45" s="42">
        <v>41579</v>
      </c>
      <c r="B45" s="147">
        <v>1</v>
      </c>
      <c r="C45" s="147">
        <v>5</v>
      </c>
      <c r="D45" s="143" t="s">
        <v>191</v>
      </c>
      <c r="E45" s="35"/>
      <c r="F45" s="35"/>
    </row>
    <row r="46" spans="1:6" hidden="1" outlineLevel="1">
      <c r="A46" s="42">
        <v>41609</v>
      </c>
      <c r="B46" s="147">
        <v>1</v>
      </c>
      <c r="C46" s="147">
        <v>5</v>
      </c>
      <c r="D46" s="143" t="s">
        <v>191</v>
      </c>
      <c r="E46" s="35"/>
      <c r="F46" s="35"/>
    </row>
    <row r="47" spans="1:6" hidden="1" outlineLevel="1">
      <c r="A47" s="42">
        <v>41640</v>
      </c>
      <c r="B47" s="147">
        <v>1</v>
      </c>
      <c r="C47" s="147">
        <v>5</v>
      </c>
      <c r="D47" s="143" t="s">
        <v>191</v>
      </c>
      <c r="E47" s="35"/>
      <c r="F47" s="35"/>
    </row>
    <row r="48" spans="1:6" hidden="1" outlineLevel="1">
      <c r="A48" s="42">
        <v>41671</v>
      </c>
      <c r="B48" s="147">
        <v>1</v>
      </c>
      <c r="C48" s="147">
        <v>5</v>
      </c>
      <c r="D48" s="143" t="s">
        <v>191</v>
      </c>
      <c r="E48" s="35"/>
      <c r="F48" s="35"/>
    </row>
    <row r="49" spans="1:6" hidden="1" outlineLevel="1">
      <c r="A49" s="42">
        <v>41699</v>
      </c>
      <c r="B49" s="147">
        <v>1</v>
      </c>
      <c r="C49" s="147">
        <v>5</v>
      </c>
      <c r="D49" s="143" t="s">
        <v>191</v>
      </c>
      <c r="E49" s="35"/>
      <c r="F49" s="35"/>
    </row>
    <row r="50" spans="1:6" hidden="1" outlineLevel="1">
      <c r="A50" s="42">
        <v>41730</v>
      </c>
      <c r="B50" s="147">
        <v>1</v>
      </c>
      <c r="C50" s="147">
        <v>5</v>
      </c>
      <c r="D50" s="143" t="s">
        <v>191</v>
      </c>
      <c r="E50" s="35"/>
      <c r="F50" s="35"/>
    </row>
    <row r="51" spans="1:6" hidden="1" outlineLevel="1">
      <c r="A51" s="42">
        <v>41760</v>
      </c>
      <c r="B51" s="147">
        <v>1</v>
      </c>
      <c r="C51" s="147">
        <v>5</v>
      </c>
      <c r="D51" s="143" t="s">
        <v>191</v>
      </c>
      <c r="E51" s="35"/>
      <c r="F51" s="35"/>
    </row>
    <row r="52" spans="1:6" hidden="1" outlineLevel="1">
      <c r="A52" s="42">
        <v>41791</v>
      </c>
      <c r="B52" s="147">
        <v>1</v>
      </c>
      <c r="C52" s="147">
        <v>5</v>
      </c>
      <c r="D52" s="143" t="s">
        <v>191</v>
      </c>
      <c r="E52" s="35"/>
      <c r="F52" s="35"/>
    </row>
    <row r="53" spans="1:6" hidden="1" outlineLevel="1">
      <c r="A53" s="42">
        <v>41821</v>
      </c>
      <c r="B53" s="147">
        <v>1</v>
      </c>
      <c r="C53" s="147">
        <v>5</v>
      </c>
      <c r="D53" s="143" t="s">
        <v>191</v>
      </c>
      <c r="E53" s="35"/>
      <c r="F53" s="35"/>
    </row>
    <row r="54" spans="1:6" hidden="1" outlineLevel="1" collapsed="1">
      <c r="A54" s="42">
        <v>41852</v>
      </c>
      <c r="B54" s="147">
        <v>1</v>
      </c>
      <c r="C54" s="147">
        <v>5</v>
      </c>
      <c r="D54" s="143" t="s">
        <v>191</v>
      </c>
      <c r="E54" s="35"/>
      <c r="F54" s="35"/>
    </row>
    <row r="55" spans="1:6" hidden="1" outlineLevel="1" collapsed="1">
      <c r="A55" s="42">
        <v>41883</v>
      </c>
      <c r="B55" s="147">
        <v>1</v>
      </c>
      <c r="C55" s="147">
        <v>5</v>
      </c>
      <c r="D55" s="143" t="s">
        <v>191</v>
      </c>
      <c r="E55" s="35"/>
      <c r="F55" s="35"/>
    </row>
    <row r="56" spans="1:6" hidden="1" outlineLevel="1" collapsed="1">
      <c r="A56" s="42">
        <v>41913</v>
      </c>
      <c r="B56" s="147">
        <v>1</v>
      </c>
      <c r="C56" s="147">
        <v>4</v>
      </c>
      <c r="D56" s="143" t="s">
        <v>191</v>
      </c>
      <c r="E56" s="35"/>
      <c r="F56" s="35"/>
    </row>
    <row r="57" spans="1:6" hidden="1" outlineLevel="1" collapsed="1">
      <c r="A57" s="42">
        <v>41944</v>
      </c>
      <c r="B57" s="147">
        <v>1</v>
      </c>
      <c r="C57" s="147">
        <v>4</v>
      </c>
      <c r="D57" s="143" t="s">
        <v>191</v>
      </c>
      <c r="E57" s="35"/>
      <c r="F57" s="35"/>
    </row>
    <row r="58" spans="1:6" hidden="1" outlineLevel="1">
      <c r="A58" s="42">
        <v>41974</v>
      </c>
      <c r="B58" s="147">
        <v>1</v>
      </c>
      <c r="C58" s="147">
        <v>4</v>
      </c>
      <c r="D58" s="143" t="s">
        <v>191</v>
      </c>
      <c r="E58" s="35"/>
      <c r="F58" s="35"/>
    </row>
    <row r="59" spans="1:6" hidden="1" outlineLevel="1">
      <c r="A59" s="42">
        <v>42005</v>
      </c>
      <c r="B59" s="147">
        <v>1</v>
      </c>
      <c r="C59" s="147">
        <v>4</v>
      </c>
      <c r="D59" s="143" t="s">
        <v>191</v>
      </c>
      <c r="E59" s="35"/>
      <c r="F59" s="35"/>
    </row>
    <row r="60" spans="1:6" hidden="1" outlineLevel="1" collapsed="1">
      <c r="A60" s="42">
        <v>42036</v>
      </c>
      <c r="B60" s="147">
        <v>1</v>
      </c>
      <c r="C60" s="147">
        <v>4</v>
      </c>
      <c r="D60" s="143" t="s">
        <v>191</v>
      </c>
      <c r="E60" s="35"/>
      <c r="F60" s="35"/>
    </row>
    <row r="61" spans="1:6" hidden="1" outlineLevel="1" collapsed="1">
      <c r="A61" s="42">
        <v>42064</v>
      </c>
      <c r="B61" s="147">
        <v>1</v>
      </c>
      <c r="C61" s="147">
        <v>4</v>
      </c>
      <c r="D61" s="143" t="s">
        <v>191</v>
      </c>
      <c r="E61" s="35"/>
      <c r="F61" s="35"/>
    </row>
    <row r="62" spans="1:6" hidden="1" outlineLevel="1" collapsed="1">
      <c r="A62" s="42">
        <v>42095</v>
      </c>
      <c r="B62" s="147">
        <v>1</v>
      </c>
      <c r="C62" s="147">
        <v>4</v>
      </c>
      <c r="D62" s="143" t="s">
        <v>191</v>
      </c>
      <c r="E62" s="35"/>
      <c r="F62" s="35"/>
    </row>
    <row r="63" spans="1:6" hidden="1" outlineLevel="1" collapsed="1">
      <c r="A63" s="42">
        <v>42125</v>
      </c>
      <c r="B63" s="147">
        <v>1</v>
      </c>
      <c r="C63" s="147">
        <v>4</v>
      </c>
      <c r="D63" s="143" t="s">
        <v>191</v>
      </c>
      <c r="E63" s="35"/>
      <c r="F63" s="35"/>
    </row>
    <row r="64" spans="1:6" hidden="1" outlineLevel="1">
      <c r="A64" s="42">
        <v>42156</v>
      </c>
      <c r="B64" s="147">
        <v>1</v>
      </c>
      <c r="C64" s="147">
        <v>4</v>
      </c>
      <c r="D64" s="143" t="s">
        <v>191</v>
      </c>
      <c r="E64" s="35"/>
      <c r="F64" s="35"/>
    </row>
    <row r="65" spans="1:6" hidden="1" outlineLevel="1">
      <c r="A65" s="42">
        <v>42186</v>
      </c>
      <c r="B65" s="147">
        <v>1</v>
      </c>
      <c r="C65" s="147">
        <v>4</v>
      </c>
      <c r="D65" s="143" t="s">
        <v>191</v>
      </c>
      <c r="E65" s="35"/>
      <c r="F65" s="35"/>
    </row>
    <row r="66" spans="1:6" hidden="1" outlineLevel="1">
      <c r="A66" s="42">
        <v>42217</v>
      </c>
      <c r="B66" s="147">
        <v>1</v>
      </c>
      <c r="C66" s="147">
        <v>3</v>
      </c>
      <c r="D66" s="143" t="s">
        <v>191</v>
      </c>
      <c r="E66" s="35"/>
      <c r="F66" s="35"/>
    </row>
    <row r="67" spans="1:6" hidden="1" outlineLevel="1">
      <c r="A67" s="42">
        <v>42248</v>
      </c>
      <c r="B67" s="147">
        <v>0</v>
      </c>
      <c r="C67" s="147">
        <v>3</v>
      </c>
      <c r="D67" s="143" t="s">
        <v>191</v>
      </c>
      <c r="E67" s="35"/>
      <c r="F67" s="35"/>
    </row>
    <row r="68" spans="1:6" hidden="1" outlineLevel="1" collapsed="1">
      <c r="A68" s="42">
        <v>42278</v>
      </c>
      <c r="B68" s="147">
        <v>0</v>
      </c>
      <c r="C68" s="147">
        <v>3</v>
      </c>
      <c r="D68" s="143" t="s">
        <v>191</v>
      </c>
      <c r="E68" s="35"/>
      <c r="F68" s="35"/>
    </row>
    <row r="69" spans="1:6" hidden="1" outlineLevel="1" collapsed="1">
      <c r="A69" s="42">
        <v>42309</v>
      </c>
      <c r="B69" s="147">
        <v>0</v>
      </c>
      <c r="C69" s="147">
        <v>3</v>
      </c>
      <c r="D69" s="143" t="s">
        <v>191</v>
      </c>
      <c r="E69" s="35"/>
      <c r="F69" s="35"/>
    </row>
    <row r="70" spans="1:6" hidden="1" outlineLevel="1" collapsed="1">
      <c r="A70" s="42">
        <v>42339</v>
      </c>
      <c r="B70" s="147">
        <v>0</v>
      </c>
      <c r="C70" s="147">
        <v>3</v>
      </c>
      <c r="D70" s="35">
        <v>316</v>
      </c>
      <c r="E70" s="35"/>
      <c r="F70" s="35"/>
    </row>
    <row r="71" spans="1:6" hidden="1" outlineLevel="1" collapsed="1">
      <c r="A71" s="42">
        <v>42370</v>
      </c>
      <c r="B71" s="147">
        <v>0</v>
      </c>
      <c r="C71" s="147">
        <v>3</v>
      </c>
      <c r="D71" s="35">
        <v>316</v>
      </c>
      <c r="E71" s="35"/>
      <c r="F71" s="35"/>
    </row>
    <row r="72" spans="1:6" hidden="1" outlineLevel="1" collapsed="1">
      <c r="A72" s="42">
        <v>42401</v>
      </c>
      <c r="B72" s="147">
        <v>0</v>
      </c>
      <c r="C72" s="147">
        <v>3</v>
      </c>
      <c r="D72" s="35">
        <v>316</v>
      </c>
      <c r="E72" s="35"/>
      <c r="F72" s="35"/>
    </row>
    <row r="73" spans="1:6" hidden="1" outlineLevel="1" collapsed="1">
      <c r="A73" s="42">
        <v>42430</v>
      </c>
      <c r="B73" s="147">
        <v>0</v>
      </c>
      <c r="C73" s="147">
        <v>3</v>
      </c>
      <c r="D73" s="35">
        <v>307</v>
      </c>
      <c r="E73" s="35"/>
      <c r="F73" s="35"/>
    </row>
    <row r="74" spans="1:6" hidden="1" outlineLevel="1" collapsed="1">
      <c r="A74" s="42">
        <v>42461</v>
      </c>
      <c r="B74" s="147">
        <v>0</v>
      </c>
      <c r="C74" s="147">
        <v>3</v>
      </c>
      <c r="D74" s="35">
        <v>307</v>
      </c>
      <c r="E74" s="35"/>
      <c r="F74" s="35"/>
    </row>
    <row r="75" spans="1:6" hidden="1" outlineLevel="2">
      <c r="A75" s="42">
        <v>42491</v>
      </c>
      <c r="B75" s="147">
        <v>0</v>
      </c>
      <c r="C75" s="147">
        <v>3</v>
      </c>
      <c r="D75" s="35">
        <v>307</v>
      </c>
      <c r="E75" s="35"/>
      <c r="F75" s="35"/>
    </row>
    <row r="76" spans="1:6" hidden="1" outlineLevel="1" collapsed="1">
      <c r="A76" s="42">
        <v>42522</v>
      </c>
      <c r="B76" s="147">
        <v>0</v>
      </c>
      <c r="C76" s="147">
        <v>3</v>
      </c>
      <c r="D76" s="35">
        <v>273</v>
      </c>
      <c r="E76" s="35"/>
      <c r="F76" s="35"/>
    </row>
    <row r="77" spans="1:6" hidden="1" outlineLevel="1" collapsed="1">
      <c r="A77" s="42">
        <v>42552</v>
      </c>
      <c r="B77" s="147">
        <v>0</v>
      </c>
      <c r="C77" s="147">
        <v>3</v>
      </c>
      <c r="D77" s="35">
        <v>273</v>
      </c>
    </row>
    <row r="78" spans="1:6" hidden="1" outlineLevel="1" collapsed="1">
      <c r="A78" s="42">
        <v>42583</v>
      </c>
      <c r="B78" s="147">
        <v>0</v>
      </c>
      <c r="C78" s="147">
        <v>3</v>
      </c>
      <c r="D78" s="35">
        <v>273</v>
      </c>
    </row>
    <row r="79" spans="1:6" hidden="1" outlineLevel="1" collapsed="1">
      <c r="A79" s="42">
        <v>42614</v>
      </c>
      <c r="B79" s="147">
        <v>0</v>
      </c>
      <c r="C79" s="147">
        <v>3</v>
      </c>
      <c r="D79" s="17">
        <v>279</v>
      </c>
    </row>
    <row r="80" spans="1:6" hidden="1" outlineLevel="1" collapsed="1">
      <c r="A80" s="42">
        <v>42644</v>
      </c>
      <c r="B80" s="147">
        <v>0</v>
      </c>
      <c r="C80" s="147">
        <v>3</v>
      </c>
      <c r="D80" s="17">
        <v>279</v>
      </c>
    </row>
    <row r="81" spans="1:4" hidden="1" outlineLevel="1" collapsed="1">
      <c r="A81" s="42">
        <v>42675</v>
      </c>
      <c r="B81" s="147">
        <v>0</v>
      </c>
      <c r="C81" s="147">
        <v>3</v>
      </c>
      <c r="D81" s="17">
        <v>279</v>
      </c>
    </row>
    <row r="82" spans="1:4" hidden="1" outlineLevel="1" collapsed="1">
      <c r="A82" s="42">
        <v>42705</v>
      </c>
      <c r="B82" s="147">
        <v>0</v>
      </c>
      <c r="C82" s="147">
        <v>3</v>
      </c>
      <c r="D82" s="17">
        <v>273</v>
      </c>
    </row>
    <row r="83" spans="1:4" hidden="1" outlineLevel="1" collapsed="1">
      <c r="A83" s="42">
        <v>42736</v>
      </c>
      <c r="B83" s="147">
        <v>0</v>
      </c>
      <c r="C83" s="147">
        <v>3</v>
      </c>
      <c r="D83" s="17">
        <v>273</v>
      </c>
    </row>
    <row r="84" spans="1:4" hidden="1" outlineLevel="1" collapsed="1">
      <c r="A84" s="42">
        <v>42767</v>
      </c>
      <c r="B84" s="147">
        <v>0</v>
      </c>
      <c r="C84" s="147">
        <v>3</v>
      </c>
      <c r="D84" s="17">
        <v>273</v>
      </c>
    </row>
    <row r="85" spans="1:4" hidden="1" outlineLevel="1" collapsed="1">
      <c r="A85" s="42">
        <v>42795</v>
      </c>
      <c r="B85" s="147">
        <v>0</v>
      </c>
      <c r="C85" s="147">
        <v>3</v>
      </c>
      <c r="D85" s="17">
        <v>262</v>
      </c>
    </row>
    <row r="86" spans="1:4" hidden="1" outlineLevel="1" collapsed="1">
      <c r="A86" s="42">
        <v>42826</v>
      </c>
      <c r="B86" s="147">
        <v>0</v>
      </c>
      <c r="C86" s="147">
        <v>3</v>
      </c>
      <c r="D86" s="17">
        <v>262</v>
      </c>
    </row>
    <row r="87" spans="1:4" hidden="1" outlineLevel="1" collapsed="1">
      <c r="A87" s="42">
        <v>42856</v>
      </c>
      <c r="B87" s="147">
        <v>0</v>
      </c>
      <c r="C87" s="147">
        <v>3</v>
      </c>
      <c r="D87" s="17">
        <v>262</v>
      </c>
    </row>
    <row r="88" spans="1:4" hidden="1" outlineLevel="1" collapsed="1">
      <c r="A88" s="42">
        <v>42887</v>
      </c>
      <c r="B88" s="147">
        <v>0</v>
      </c>
      <c r="C88" s="147">
        <v>3</v>
      </c>
      <c r="D88" s="17">
        <v>251</v>
      </c>
    </row>
    <row r="89" spans="1:4" hidden="1" outlineLevel="1" collapsed="1">
      <c r="A89" s="42">
        <v>42917</v>
      </c>
      <c r="B89" s="147">
        <v>0</v>
      </c>
      <c r="C89" s="147">
        <v>3</v>
      </c>
      <c r="D89" s="17">
        <v>251</v>
      </c>
    </row>
    <row r="90" spans="1:4" hidden="1" outlineLevel="1" collapsed="1">
      <c r="A90" s="42">
        <v>42948</v>
      </c>
      <c r="B90" s="147">
        <v>0</v>
      </c>
      <c r="C90" s="147">
        <v>3</v>
      </c>
      <c r="D90" s="17">
        <v>251</v>
      </c>
    </row>
    <row r="91" spans="1:4" hidden="1" outlineLevel="1" collapsed="1">
      <c r="A91" s="42">
        <v>42979</v>
      </c>
      <c r="B91" s="147">
        <v>0</v>
      </c>
      <c r="C91" s="147">
        <v>3</v>
      </c>
      <c r="D91" s="17">
        <v>250</v>
      </c>
    </row>
    <row r="92" spans="1:4" hidden="1" outlineLevel="1" collapsed="1">
      <c r="A92" s="42">
        <v>43009</v>
      </c>
      <c r="B92" s="147">
        <v>0</v>
      </c>
      <c r="C92" s="147">
        <v>3</v>
      </c>
      <c r="D92" s="17">
        <v>250</v>
      </c>
    </row>
    <row r="93" spans="1:4" hidden="1" outlineLevel="1" collapsed="1">
      <c r="A93" s="42">
        <v>43040</v>
      </c>
      <c r="B93" s="147">
        <v>0</v>
      </c>
      <c r="C93" s="147">
        <v>3</v>
      </c>
      <c r="D93" s="17">
        <v>250</v>
      </c>
    </row>
    <row r="94" spans="1:4" hidden="1" outlineLevel="1" collapsed="1">
      <c r="A94" s="42">
        <v>43070</v>
      </c>
      <c r="B94" s="147">
        <v>0</v>
      </c>
      <c r="C94" s="147">
        <v>3</v>
      </c>
      <c r="D94" s="17">
        <v>245</v>
      </c>
    </row>
    <row r="95" spans="1:4" hidden="1" outlineLevel="1" collapsed="1">
      <c r="A95" s="42">
        <v>43101</v>
      </c>
      <c r="B95" s="147">
        <v>0</v>
      </c>
      <c r="C95" s="147">
        <v>3</v>
      </c>
      <c r="D95" s="17">
        <v>245</v>
      </c>
    </row>
    <row r="96" spans="1:4" hidden="1" outlineLevel="1" collapsed="1">
      <c r="A96" s="42">
        <v>43132</v>
      </c>
      <c r="B96" s="147">
        <v>0</v>
      </c>
      <c r="C96" s="147">
        <v>3</v>
      </c>
      <c r="D96" s="17">
        <v>245</v>
      </c>
    </row>
    <row r="97" spans="1:4" hidden="1" outlineLevel="1" collapsed="1">
      <c r="A97" s="42">
        <v>43160</v>
      </c>
      <c r="B97" s="147">
        <v>0</v>
      </c>
      <c r="C97" s="147">
        <v>3</v>
      </c>
      <c r="D97" s="17">
        <v>248</v>
      </c>
    </row>
    <row r="98" spans="1:4" hidden="1" outlineLevel="1" collapsed="1">
      <c r="A98" s="42">
        <v>43191</v>
      </c>
      <c r="B98" s="147">
        <v>0</v>
      </c>
      <c r="C98" s="147">
        <v>3</v>
      </c>
      <c r="D98" s="17">
        <v>248</v>
      </c>
    </row>
    <row r="99" spans="1:4" hidden="1" outlineLevel="1" collapsed="1">
      <c r="A99" s="42">
        <v>43221</v>
      </c>
      <c r="B99" s="147">
        <v>0</v>
      </c>
      <c r="C99" s="147">
        <v>3</v>
      </c>
      <c r="D99" s="17">
        <v>248</v>
      </c>
    </row>
    <row r="100" spans="1:4" hidden="1" outlineLevel="1" collapsed="1">
      <c r="A100" s="42">
        <v>43252</v>
      </c>
      <c r="B100" s="147">
        <v>0</v>
      </c>
      <c r="C100" s="147">
        <v>3</v>
      </c>
      <c r="D100" s="17">
        <v>231</v>
      </c>
    </row>
    <row r="101" spans="1:4" hidden="1" outlineLevel="1" collapsed="1">
      <c r="A101" s="42">
        <v>43282</v>
      </c>
      <c r="B101" s="147">
        <v>0</v>
      </c>
      <c r="C101" s="147">
        <v>3</v>
      </c>
      <c r="D101" s="17">
        <v>231</v>
      </c>
    </row>
    <row r="102" spans="1:4" hidden="1" outlineLevel="1" collapsed="1">
      <c r="A102" s="42">
        <v>43313</v>
      </c>
      <c r="B102" s="147">
        <v>0</v>
      </c>
      <c r="C102" s="147">
        <v>3</v>
      </c>
      <c r="D102" s="17">
        <v>231</v>
      </c>
    </row>
    <row r="103" spans="1:4" hidden="1" outlineLevel="1" collapsed="1">
      <c r="A103" s="42">
        <v>43344</v>
      </c>
      <c r="B103" s="147">
        <v>0</v>
      </c>
      <c r="C103" s="147">
        <v>3</v>
      </c>
      <c r="D103" s="17">
        <v>225</v>
      </c>
    </row>
    <row r="104" spans="1:4" hidden="1" outlineLevel="1" collapsed="1">
      <c r="A104" s="42">
        <v>43374</v>
      </c>
      <c r="B104" s="147">
        <v>0</v>
      </c>
      <c r="C104" s="147">
        <v>3</v>
      </c>
      <c r="D104" s="17">
        <v>225</v>
      </c>
    </row>
    <row r="105" spans="1:4" hidden="1" outlineLevel="1" collapsed="1">
      <c r="A105" s="42">
        <v>43405</v>
      </c>
      <c r="B105" s="147">
        <v>0</v>
      </c>
      <c r="C105" s="147">
        <v>3</v>
      </c>
      <c r="D105" s="17">
        <v>225</v>
      </c>
    </row>
    <row r="106" spans="1:4" hidden="1" outlineLevel="1" collapsed="1">
      <c r="A106" s="42">
        <v>43435</v>
      </c>
      <c r="B106" s="147">
        <v>0</v>
      </c>
      <c r="C106" s="147">
        <v>3</v>
      </c>
      <c r="D106" s="17">
        <v>219</v>
      </c>
    </row>
    <row r="107" spans="1:4" hidden="1" outlineLevel="1" collapsed="1">
      <c r="A107" s="42">
        <v>43466</v>
      </c>
      <c r="B107" s="147">
        <v>0</v>
      </c>
      <c r="C107" s="147">
        <v>3</v>
      </c>
      <c r="D107" s="17">
        <v>219</v>
      </c>
    </row>
    <row r="108" spans="1:4" hidden="1" outlineLevel="1" collapsed="1">
      <c r="A108" s="42">
        <v>43497</v>
      </c>
      <c r="B108" s="147">
        <v>0</v>
      </c>
      <c r="C108" s="147">
        <v>3</v>
      </c>
      <c r="D108" s="17">
        <v>219</v>
      </c>
    </row>
    <row r="109" spans="1:4" hidden="1" outlineLevel="1" collapsed="1">
      <c r="A109" s="42">
        <v>43525</v>
      </c>
      <c r="B109" s="147">
        <v>0</v>
      </c>
      <c r="C109" s="147">
        <v>3</v>
      </c>
      <c r="D109" s="17">
        <v>218</v>
      </c>
    </row>
    <row r="110" spans="1:4" hidden="1" outlineLevel="1" collapsed="1">
      <c r="A110" s="42">
        <v>43556</v>
      </c>
      <c r="B110" s="147">
        <v>0</v>
      </c>
      <c r="C110" s="147">
        <v>3</v>
      </c>
      <c r="D110" s="17">
        <v>218</v>
      </c>
    </row>
    <row r="111" spans="1:4" hidden="1" outlineLevel="1" collapsed="1">
      <c r="A111" s="42">
        <v>43586</v>
      </c>
      <c r="B111" s="147">
        <v>0</v>
      </c>
      <c r="C111" s="147">
        <v>3</v>
      </c>
      <c r="D111" s="17">
        <v>218</v>
      </c>
    </row>
    <row r="112" spans="1:4" hidden="1" outlineLevel="1" collapsed="1">
      <c r="A112" s="42">
        <v>43617</v>
      </c>
      <c r="B112" s="147">
        <v>0</v>
      </c>
      <c r="C112" s="147">
        <v>3</v>
      </c>
      <c r="D112" s="17">
        <v>216</v>
      </c>
    </row>
    <row r="113" spans="1:4" hidden="1" outlineLevel="1" collapsed="1">
      <c r="A113" s="42">
        <v>43647</v>
      </c>
      <c r="B113" s="147">
        <v>0</v>
      </c>
      <c r="C113" s="147">
        <v>3</v>
      </c>
      <c r="D113" s="17">
        <v>216</v>
      </c>
    </row>
    <row r="114" spans="1:4" hidden="1" outlineLevel="1" collapsed="1">
      <c r="A114" s="42">
        <v>43678</v>
      </c>
      <c r="B114" s="147">
        <v>0</v>
      </c>
      <c r="C114" s="147">
        <v>3</v>
      </c>
      <c r="D114" s="17">
        <v>216</v>
      </c>
    </row>
    <row r="115" spans="1:4" hidden="1" outlineLevel="1" collapsed="1">
      <c r="A115" s="42">
        <v>43709</v>
      </c>
      <c r="B115" s="147">
        <v>0</v>
      </c>
      <c r="C115" s="147">
        <v>3</v>
      </c>
      <c r="D115" s="17">
        <v>213</v>
      </c>
    </row>
    <row r="116" spans="1:4" hidden="1" outlineLevel="1" collapsed="1">
      <c r="A116" s="42">
        <v>43739</v>
      </c>
      <c r="B116" s="147">
        <v>0</v>
      </c>
      <c r="C116" s="147">
        <v>3</v>
      </c>
      <c r="D116" s="17">
        <v>213</v>
      </c>
    </row>
    <row r="117" spans="1:4" hidden="1" outlineLevel="1" collapsed="1">
      <c r="A117" s="42">
        <v>43770</v>
      </c>
      <c r="B117" s="147">
        <v>0</v>
      </c>
      <c r="C117" s="147">
        <v>3</v>
      </c>
      <c r="D117" s="17">
        <v>213</v>
      </c>
    </row>
    <row r="118" spans="1:4" hidden="1" outlineLevel="1" collapsed="1">
      <c r="A118" s="42">
        <v>43800</v>
      </c>
      <c r="B118" s="147">
        <v>0</v>
      </c>
      <c r="C118" s="147">
        <v>3</v>
      </c>
      <c r="D118" s="17">
        <v>206</v>
      </c>
    </row>
    <row r="119" spans="1:4" hidden="1" outlineLevel="1" collapsed="1">
      <c r="A119" s="42">
        <v>43831</v>
      </c>
      <c r="B119" s="147">
        <v>0</v>
      </c>
      <c r="C119" s="147">
        <v>3</v>
      </c>
      <c r="D119" s="17">
        <v>206</v>
      </c>
    </row>
    <row r="120" spans="1:4" hidden="1" outlineLevel="1" collapsed="1">
      <c r="A120" s="42">
        <v>43862</v>
      </c>
      <c r="B120" s="147">
        <v>0</v>
      </c>
      <c r="C120" s="147">
        <v>3</v>
      </c>
      <c r="D120" s="17">
        <v>206</v>
      </c>
    </row>
    <row r="121" spans="1:4" hidden="1" outlineLevel="1" collapsed="1">
      <c r="A121" s="42">
        <v>43891</v>
      </c>
      <c r="B121" s="147">
        <v>0</v>
      </c>
      <c r="C121" s="147">
        <v>3</v>
      </c>
      <c r="D121" s="17">
        <v>202</v>
      </c>
    </row>
    <row r="122" spans="1:4" hidden="1" outlineLevel="1" collapsed="1">
      <c r="A122" s="42">
        <v>43922</v>
      </c>
      <c r="B122" s="147">
        <v>0</v>
      </c>
      <c r="C122" s="147">
        <v>3</v>
      </c>
      <c r="D122" s="17">
        <v>202</v>
      </c>
    </row>
    <row r="123" spans="1:4" hidden="1" outlineLevel="1" collapsed="1">
      <c r="A123" s="42">
        <v>43952</v>
      </c>
      <c r="B123" s="147">
        <v>0</v>
      </c>
      <c r="C123" s="147">
        <v>3</v>
      </c>
      <c r="D123" s="17">
        <v>202</v>
      </c>
    </row>
    <row r="124" spans="1:4" hidden="1" outlineLevel="1" collapsed="1">
      <c r="A124" s="42">
        <v>43983</v>
      </c>
      <c r="B124" s="147">
        <v>0</v>
      </c>
      <c r="C124" s="147">
        <v>3</v>
      </c>
      <c r="D124" s="17">
        <v>187</v>
      </c>
    </row>
    <row r="125" spans="1:4" hidden="1" outlineLevel="1" collapsed="1">
      <c r="A125" s="42">
        <v>44013</v>
      </c>
      <c r="B125" s="147">
        <v>0</v>
      </c>
      <c r="C125" s="147">
        <v>3</v>
      </c>
      <c r="D125" s="17">
        <v>187</v>
      </c>
    </row>
    <row r="126" spans="1:4" hidden="1" outlineLevel="1" collapsed="1">
      <c r="A126" s="42">
        <v>44044</v>
      </c>
      <c r="B126" s="147">
        <v>0</v>
      </c>
      <c r="C126" s="147">
        <v>3</v>
      </c>
      <c r="D126" s="17">
        <v>187</v>
      </c>
    </row>
    <row r="127" spans="1:4" hidden="1" outlineLevel="1" collapsed="1">
      <c r="A127" s="42">
        <v>44075</v>
      </c>
      <c r="B127" s="147">
        <v>0</v>
      </c>
      <c r="C127" s="147">
        <v>3</v>
      </c>
      <c r="D127" s="17">
        <v>179</v>
      </c>
    </row>
    <row r="128" spans="1:4" hidden="1" outlineLevel="1" collapsed="1">
      <c r="A128" s="42">
        <v>44105</v>
      </c>
      <c r="B128" s="147">
        <v>0</v>
      </c>
      <c r="C128" s="147">
        <v>3</v>
      </c>
      <c r="D128" s="17">
        <v>179</v>
      </c>
    </row>
    <row r="129" spans="1:4" hidden="1" outlineLevel="1" collapsed="1">
      <c r="A129" s="42">
        <v>44136</v>
      </c>
      <c r="B129" s="147">
        <v>0</v>
      </c>
      <c r="C129" s="147">
        <v>3</v>
      </c>
      <c r="D129" s="17">
        <v>179</v>
      </c>
    </row>
    <row r="130" spans="1:4" hidden="1" outlineLevel="1" collapsed="1">
      <c r="A130" s="42">
        <v>44166</v>
      </c>
      <c r="B130" s="147">
        <v>0</v>
      </c>
      <c r="C130" s="147">
        <v>3</v>
      </c>
      <c r="D130" s="17">
        <v>175</v>
      </c>
    </row>
    <row r="131" spans="1:4" hidden="1" outlineLevel="1" collapsed="1">
      <c r="A131" s="42">
        <v>44197</v>
      </c>
      <c r="B131" s="147">
        <v>0</v>
      </c>
      <c r="C131" s="147">
        <v>3</v>
      </c>
      <c r="D131" s="17">
        <v>175</v>
      </c>
    </row>
    <row r="132" spans="1:4" hidden="1" outlineLevel="1" collapsed="1">
      <c r="A132" s="42">
        <v>44228</v>
      </c>
      <c r="B132" s="147">
        <v>0</v>
      </c>
      <c r="C132" s="147">
        <v>3</v>
      </c>
      <c r="D132" s="17">
        <v>175</v>
      </c>
    </row>
    <row r="133" spans="1:4" hidden="1" outlineLevel="1" collapsed="1">
      <c r="A133" s="42">
        <v>44256</v>
      </c>
      <c r="B133" s="147">
        <v>0</v>
      </c>
      <c r="C133" s="147">
        <v>3</v>
      </c>
      <c r="D133" s="17">
        <v>174</v>
      </c>
    </row>
    <row r="134" spans="1:4" hidden="1" outlineLevel="1" collapsed="1">
      <c r="A134" s="42">
        <v>44287</v>
      </c>
      <c r="B134" s="147">
        <v>0</v>
      </c>
      <c r="C134" s="147">
        <v>3</v>
      </c>
      <c r="D134" s="17">
        <v>174</v>
      </c>
    </row>
    <row r="135" spans="1:4" hidden="1" outlineLevel="1" collapsed="1">
      <c r="A135" s="42">
        <v>44317</v>
      </c>
      <c r="B135" s="147">
        <v>0</v>
      </c>
      <c r="C135" s="147">
        <v>3</v>
      </c>
      <c r="D135" s="17">
        <v>174</v>
      </c>
    </row>
    <row r="136" spans="1:4" hidden="1" outlineLevel="1" collapsed="1">
      <c r="A136" s="42">
        <v>44348</v>
      </c>
      <c r="B136" s="147">
        <v>0</v>
      </c>
      <c r="C136" s="147">
        <v>3</v>
      </c>
      <c r="D136" s="17">
        <v>172</v>
      </c>
    </row>
    <row r="137" spans="1:4" hidden="1" outlineLevel="1" collapsed="1">
      <c r="A137" s="42">
        <v>44378</v>
      </c>
      <c r="B137" s="147">
        <v>0</v>
      </c>
      <c r="C137" s="147">
        <v>3</v>
      </c>
      <c r="D137" s="17">
        <v>172</v>
      </c>
    </row>
    <row r="138" spans="1:4" hidden="1" outlineLevel="1" collapsed="1">
      <c r="A138" s="42">
        <v>44409</v>
      </c>
      <c r="B138" s="147">
        <v>0</v>
      </c>
      <c r="C138" s="147">
        <v>3</v>
      </c>
      <c r="D138" s="17">
        <v>172</v>
      </c>
    </row>
    <row r="139" spans="1:4" hidden="1" outlineLevel="1" collapsed="1">
      <c r="A139" s="42">
        <v>44440</v>
      </c>
      <c r="B139" s="147">
        <v>0</v>
      </c>
      <c r="C139" s="147">
        <v>3</v>
      </c>
      <c r="D139" s="17">
        <v>169</v>
      </c>
    </row>
    <row r="140" spans="1:4" hidden="1" outlineLevel="1" collapsed="1">
      <c r="A140" s="42">
        <v>44470</v>
      </c>
      <c r="B140" s="147">
        <v>0</v>
      </c>
      <c r="C140" s="147">
        <v>3</v>
      </c>
      <c r="D140" s="17">
        <v>169</v>
      </c>
    </row>
    <row r="141" spans="1:4" hidden="1" outlineLevel="1" collapsed="1">
      <c r="A141" s="42">
        <v>44501</v>
      </c>
      <c r="B141" s="147">
        <v>0</v>
      </c>
      <c r="C141" s="147">
        <v>3</v>
      </c>
      <c r="D141" s="17">
        <v>169</v>
      </c>
    </row>
    <row r="142" spans="1:4" hidden="1" outlineLevel="1" collapsed="1">
      <c r="A142" s="42">
        <v>44531</v>
      </c>
      <c r="B142" s="147">
        <v>0</v>
      </c>
      <c r="C142" s="147">
        <v>3</v>
      </c>
      <c r="D142" s="17">
        <v>172</v>
      </c>
    </row>
    <row r="143" spans="1:4" hidden="1" outlineLevel="1" collapsed="1">
      <c r="A143" s="42">
        <v>44562</v>
      </c>
      <c r="B143" s="147">
        <v>0</v>
      </c>
      <c r="C143" s="147">
        <v>3</v>
      </c>
      <c r="D143" s="17">
        <v>172</v>
      </c>
    </row>
    <row r="144" spans="1:4" hidden="1" outlineLevel="1" collapsed="1">
      <c r="A144" s="42">
        <v>44593</v>
      </c>
      <c r="B144" s="147">
        <v>0</v>
      </c>
      <c r="C144" s="147">
        <v>3</v>
      </c>
      <c r="D144" s="17">
        <v>172</v>
      </c>
    </row>
    <row r="145" spans="1:4" hidden="1" outlineLevel="1" collapsed="1">
      <c r="A145" s="42">
        <v>44621</v>
      </c>
      <c r="B145" s="147">
        <v>0</v>
      </c>
      <c r="C145" s="147">
        <v>3</v>
      </c>
      <c r="D145" s="17">
        <v>171</v>
      </c>
    </row>
    <row r="146" spans="1:4" hidden="1" outlineLevel="1" collapsed="1">
      <c r="A146" s="42">
        <v>44652</v>
      </c>
      <c r="B146" s="147">
        <v>0</v>
      </c>
      <c r="C146" s="147">
        <v>3</v>
      </c>
      <c r="D146" s="17">
        <v>171</v>
      </c>
    </row>
    <row r="147" spans="1:4" hidden="1" outlineLevel="1" collapsed="1">
      <c r="A147" s="42">
        <v>44682</v>
      </c>
      <c r="B147" s="147">
        <v>0</v>
      </c>
      <c r="C147" s="147">
        <v>3</v>
      </c>
      <c r="D147" s="17">
        <v>171</v>
      </c>
    </row>
    <row r="148" spans="1:4" hidden="1" outlineLevel="1" collapsed="1">
      <c r="A148" s="42">
        <v>44713</v>
      </c>
      <c r="B148" s="147">
        <v>0</v>
      </c>
      <c r="C148" s="147">
        <v>3</v>
      </c>
      <c r="D148" s="17">
        <v>156</v>
      </c>
    </row>
    <row r="149" spans="1:4" hidden="1" outlineLevel="1" collapsed="1">
      <c r="A149" s="42">
        <v>44743</v>
      </c>
      <c r="B149" s="147">
        <v>0</v>
      </c>
      <c r="C149" s="147">
        <v>3</v>
      </c>
      <c r="D149" s="17">
        <v>156</v>
      </c>
    </row>
    <row r="150" spans="1:4" hidden="1" outlineLevel="1" collapsed="1">
      <c r="A150" s="42">
        <v>44774</v>
      </c>
      <c r="B150" s="147">
        <v>0</v>
      </c>
      <c r="C150" s="147">
        <v>3</v>
      </c>
      <c r="D150" s="17">
        <v>156</v>
      </c>
    </row>
    <row r="151" spans="1:4" hidden="1" outlineLevel="1" collapsed="1">
      <c r="A151" s="42">
        <v>44805</v>
      </c>
      <c r="B151" s="147">
        <v>0</v>
      </c>
      <c r="C151" s="147">
        <v>3</v>
      </c>
      <c r="D151" s="17">
        <v>148</v>
      </c>
    </row>
    <row r="152" spans="1:4" hidden="1" outlineLevel="1" collapsed="1">
      <c r="A152" s="42">
        <v>44835</v>
      </c>
      <c r="B152" s="147">
        <v>0</v>
      </c>
      <c r="C152" s="147">
        <v>3</v>
      </c>
      <c r="D152" s="17">
        <v>148</v>
      </c>
    </row>
    <row r="153" spans="1:4" hidden="1" outlineLevel="1" collapsed="1">
      <c r="A153" s="42">
        <v>44866</v>
      </c>
      <c r="B153" s="147">
        <v>0</v>
      </c>
      <c r="C153" s="147">
        <v>3</v>
      </c>
      <c r="D153" s="17">
        <v>148</v>
      </c>
    </row>
    <row r="154" spans="1:4" hidden="1" outlineLevel="1" collapsed="1">
      <c r="A154" s="42">
        <v>44896</v>
      </c>
      <c r="B154" s="147">
        <v>0</v>
      </c>
      <c r="C154" s="147">
        <v>3</v>
      </c>
      <c r="D154" s="17">
        <v>147</v>
      </c>
    </row>
    <row r="155" spans="1:4" hidden="1" outlineLevel="1" collapsed="1">
      <c r="A155" s="42">
        <v>44927</v>
      </c>
      <c r="B155" s="147">
        <v>0</v>
      </c>
      <c r="C155" s="147">
        <v>3</v>
      </c>
      <c r="D155" s="17">
        <v>147</v>
      </c>
    </row>
    <row r="156" spans="1:4" hidden="1" outlineLevel="1" collapsed="1">
      <c r="A156" s="42">
        <v>44958</v>
      </c>
      <c r="B156" s="147">
        <v>0</v>
      </c>
      <c r="C156" s="147">
        <v>3</v>
      </c>
      <c r="D156" s="17">
        <v>147</v>
      </c>
    </row>
    <row r="157" spans="1:4" hidden="1" outlineLevel="1" collapsed="1">
      <c r="A157" s="42">
        <v>44986</v>
      </c>
      <c r="B157" s="147">
        <v>0</v>
      </c>
      <c r="C157" s="147">
        <v>3</v>
      </c>
      <c r="D157" s="17">
        <v>143</v>
      </c>
    </row>
    <row r="158" spans="1:4" hidden="1" outlineLevel="1" collapsed="1">
      <c r="A158" s="42">
        <v>45017</v>
      </c>
      <c r="B158" s="147">
        <v>0</v>
      </c>
      <c r="C158" s="147">
        <v>3</v>
      </c>
      <c r="D158" s="17">
        <v>143</v>
      </c>
    </row>
    <row r="159" spans="1:4" hidden="1" outlineLevel="1" collapsed="1">
      <c r="A159" s="42">
        <v>45047</v>
      </c>
      <c r="B159" s="147">
        <v>0</v>
      </c>
      <c r="C159" s="147">
        <v>3</v>
      </c>
      <c r="D159" s="17">
        <v>143</v>
      </c>
    </row>
    <row r="160" spans="1:4" hidden="1" outlineLevel="1" collapsed="1">
      <c r="A160" s="42">
        <v>45078</v>
      </c>
      <c r="B160" s="147">
        <v>0</v>
      </c>
      <c r="C160" s="147">
        <v>3</v>
      </c>
      <c r="D160" s="17">
        <v>144</v>
      </c>
    </row>
    <row r="161" spans="1:4" hidden="1" outlineLevel="1" collapsed="1">
      <c r="A161" s="42">
        <v>45108</v>
      </c>
      <c r="B161" s="147">
        <v>0</v>
      </c>
      <c r="C161" s="147">
        <v>3</v>
      </c>
      <c r="D161" s="17">
        <v>144</v>
      </c>
    </row>
    <row r="162" spans="1:4" hidden="1" outlineLevel="1" collapsed="1">
      <c r="A162" s="42">
        <v>45139</v>
      </c>
      <c r="B162" s="147">
        <v>0</v>
      </c>
      <c r="C162" s="147">
        <v>3</v>
      </c>
      <c r="D162" s="17">
        <v>144</v>
      </c>
    </row>
    <row r="163" spans="1:4" hidden="1" outlineLevel="1" collapsed="1">
      <c r="A163" s="42">
        <v>45170</v>
      </c>
      <c r="B163" s="147">
        <v>0</v>
      </c>
      <c r="C163" s="147">
        <v>3</v>
      </c>
      <c r="D163" s="17">
        <v>144</v>
      </c>
    </row>
    <row r="164" spans="1:4" hidden="1" outlineLevel="1" collapsed="1">
      <c r="A164" s="42">
        <v>45200</v>
      </c>
      <c r="B164" s="147">
        <v>0</v>
      </c>
      <c r="C164" s="147">
        <v>3</v>
      </c>
      <c r="D164" s="17">
        <v>144</v>
      </c>
    </row>
    <row r="165" spans="1:4" hidden="1" outlineLevel="1" collapsed="1">
      <c r="A165" s="42">
        <v>45231</v>
      </c>
      <c r="B165" s="147">
        <v>0</v>
      </c>
      <c r="C165" s="147">
        <v>3</v>
      </c>
      <c r="D165" s="17">
        <v>144</v>
      </c>
    </row>
    <row r="166" spans="1:4" hidden="1" outlineLevel="1" collapsed="1">
      <c r="A166" s="42">
        <v>45261</v>
      </c>
      <c r="B166" s="147">
        <v>0</v>
      </c>
      <c r="C166" s="147">
        <v>3</v>
      </c>
      <c r="D166" s="17">
        <v>142</v>
      </c>
    </row>
    <row r="167" spans="1:4" hidden="1" outlineLevel="1" collapsed="1">
      <c r="A167" s="42">
        <v>45292</v>
      </c>
      <c r="B167" s="147">
        <v>0</v>
      </c>
      <c r="C167" s="147">
        <v>3</v>
      </c>
      <c r="D167" s="17">
        <v>142</v>
      </c>
    </row>
    <row r="168" spans="1:4" hidden="1" outlineLevel="1" collapsed="1">
      <c r="A168" s="42">
        <v>45323</v>
      </c>
      <c r="B168" s="147">
        <v>0</v>
      </c>
      <c r="C168" s="147">
        <v>3</v>
      </c>
      <c r="D168" s="17">
        <v>142</v>
      </c>
    </row>
    <row r="169" spans="1:4" hidden="1" outlineLevel="1" collapsed="1">
      <c r="A169" s="42">
        <v>45352</v>
      </c>
      <c r="B169" s="147">
        <v>0</v>
      </c>
      <c r="C169" s="147">
        <v>3</v>
      </c>
      <c r="D169" s="17">
        <v>141</v>
      </c>
    </row>
    <row r="170" spans="1:4" hidden="1" outlineLevel="1" collapsed="1">
      <c r="A170" s="42">
        <v>45383</v>
      </c>
      <c r="B170" s="147">
        <v>0</v>
      </c>
      <c r="C170" s="147">
        <v>3</v>
      </c>
      <c r="D170" s="17">
        <v>141</v>
      </c>
    </row>
    <row r="171" spans="1:4" hidden="1" outlineLevel="1" collapsed="1">
      <c r="A171" s="42">
        <v>45413</v>
      </c>
      <c r="B171" s="147">
        <v>0</v>
      </c>
      <c r="C171" s="147">
        <v>3</v>
      </c>
      <c r="D171" s="17">
        <v>141</v>
      </c>
    </row>
    <row r="172" spans="1:4" hidden="1" outlineLevel="1" collapsed="1">
      <c r="A172" s="42">
        <v>45444</v>
      </c>
      <c r="B172" s="147">
        <v>0</v>
      </c>
      <c r="C172" s="147">
        <v>3</v>
      </c>
      <c r="D172" s="17">
        <v>140</v>
      </c>
    </row>
    <row r="173" spans="1:4" hidden="1" outlineLevel="1" collapsed="1">
      <c r="A173" s="42">
        <v>45474</v>
      </c>
      <c r="B173" s="147">
        <v>0</v>
      </c>
      <c r="C173" s="147">
        <v>3</v>
      </c>
      <c r="D173" s="17">
        <v>140</v>
      </c>
    </row>
    <row r="174" spans="1:4" hidden="1" outlineLevel="1" collapsed="1">
      <c r="A174" s="42">
        <v>45505</v>
      </c>
      <c r="B174" s="147">
        <v>0</v>
      </c>
      <c r="C174" s="147">
        <v>3</v>
      </c>
      <c r="D174" s="17">
        <v>140</v>
      </c>
    </row>
    <row r="175" spans="1:4" hidden="1" outlineLevel="1" collapsed="1">
      <c r="A175" s="42">
        <v>45536</v>
      </c>
      <c r="B175" s="147">
        <v>0</v>
      </c>
      <c r="C175" s="147">
        <v>3</v>
      </c>
      <c r="D175" s="17">
        <v>138</v>
      </c>
    </row>
    <row r="176" spans="1:4" hidden="1" outlineLevel="1" collapsed="1">
      <c r="A176" s="42">
        <v>45566</v>
      </c>
      <c r="B176" s="147">
        <v>0</v>
      </c>
      <c r="C176" s="147">
        <v>3</v>
      </c>
      <c r="D176" s="17">
        <v>138</v>
      </c>
    </row>
    <row r="177" spans="1:4" collapsed="1">
      <c r="A177" s="42">
        <v>45597</v>
      </c>
      <c r="B177" s="147">
        <v>0</v>
      </c>
      <c r="C177" s="147">
        <v>3</v>
      </c>
      <c r="D177" s="17">
        <v>138</v>
      </c>
    </row>
    <row r="178" spans="1:4">
      <c r="A178" s="42">
        <v>45627</v>
      </c>
      <c r="B178" s="147">
        <v>0</v>
      </c>
      <c r="C178" s="147">
        <v>3</v>
      </c>
      <c r="D178" s="17">
        <v>134</v>
      </c>
    </row>
    <row r="179" spans="1:4">
      <c r="A179" s="42">
        <v>45658</v>
      </c>
      <c r="B179" s="147">
        <v>0</v>
      </c>
      <c r="C179" s="147">
        <v>3</v>
      </c>
      <c r="D179" s="17">
        <v>134</v>
      </c>
    </row>
    <row r="180" spans="1:4">
      <c r="A180" s="42">
        <v>45689</v>
      </c>
      <c r="B180" s="147">
        <v>0</v>
      </c>
      <c r="C180" s="147">
        <v>3</v>
      </c>
      <c r="D180" s="17">
        <v>134</v>
      </c>
    </row>
    <row r="181" spans="1:4">
      <c r="A181" s="42">
        <v>45717</v>
      </c>
      <c r="B181" s="147">
        <v>0</v>
      </c>
      <c r="C181" s="147">
        <v>3</v>
      </c>
      <c r="D181" s="17">
        <v>134</v>
      </c>
    </row>
    <row r="182" spans="1:4">
      <c r="A182" s="42">
        <v>45748</v>
      </c>
      <c r="B182" s="147">
        <v>0</v>
      </c>
      <c r="C182" s="147">
        <v>3</v>
      </c>
      <c r="D182" s="17">
        <v>134</v>
      </c>
    </row>
    <row r="183" spans="1:4">
      <c r="A183" s="42">
        <v>45778</v>
      </c>
      <c r="B183" s="147">
        <v>0</v>
      </c>
      <c r="C183" s="147">
        <v>3</v>
      </c>
      <c r="D183" s="17">
        <v>134</v>
      </c>
    </row>
    <row r="184" spans="1:4">
      <c r="A184" s="42">
        <v>45809</v>
      </c>
      <c r="B184" s="147">
        <v>0</v>
      </c>
      <c r="C184" s="147">
        <v>3</v>
      </c>
      <c r="D184" s="17">
        <v>129</v>
      </c>
    </row>
    <row r="185" spans="1:4">
      <c r="A185" s="42">
        <v>45839</v>
      </c>
      <c r="B185" s="147">
        <v>0</v>
      </c>
      <c r="C185" s="147">
        <v>3</v>
      </c>
      <c r="D185" s="17">
        <v>129</v>
      </c>
    </row>
    <row r="186" spans="1:4">
      <c r="A186" s="42">
        <v>45870</v>
      </c>
      <c r="B186" s="147">
        <v>0</v>
      </c>
      <c r="C186" s="147">
        <v>3</v>
      </c>
      <c r="D186" s="17">
        <v>129</v>
      </c>
    </row>
    <row r="187" spans="1:4">
      <c r="A187" s="42">
        <v>45901</v>
      </c>
      <c r="B187" s="147">
        <v>0</v>
      </c>
      <c r="C187" s="147">
        <v>3</v>
      </c>
      <c r="D187" s="17">
        <v>127</v>
      </c>
    </row>
    <row r="188" spans="1:4">
      <c r="A188" s="42">
        <v>45931</v>
      </c>
      <c r="B188" s="147">
        <v>0</v>
      </c>
      <c r="C188" s="147">
        <v>3</v>
      </c>
      <c r="D188" s="17">
        <v>127</v>
      </c>
    </row>
    <row r="189" spans="1:4">
      <c r="A189" s="42">
        <v>45962</v>
      </c>
      <c r="B189" s="147">
        <v>0</v>
      </c>
      <c r="C189" s="147">
        <v>3</v>
      </c>
      <c r="D189" s="17">
        <v>127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181</v>
      </c>
      <c r="B1" s="60">
        <v>2025</v>
      </c>
      <c r="G1" s="61" t="s">
        <v>131</v>
      </c>
      <c r="J1" s="62" t="s">
        <v>165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166</v>
      </c>
      <c r="K2" s="62">
        <v>2</v>
      </c>
      <c r="M2" s="62">
        <v>2012</v>
      </c>
    </row>
    <row r="3" spans="1:16380">
      <c r="A3" s="176" t="s">
        <v>123</v>
      </c>
      <c r="B3" s="176"/>
      <c r="C3" s="176"/>
      <c r="D3" s="176"/>
      <c r="E3" s="176"/>
      <c r="F3" s="176"/>
      <c r="G3" s="176"/>
      <c r="J3" s="62" t="s">
        <v>167</v>
      </c>
      <c r="K3" s="62">
        <v>3</v>
      </c>
      <c r="M3" s="62">
        <v>2013</v>
      </c>
    </row>
    <row r="4" spans="1:16380">
      <c r="A4" s="177" t="s">
        <v>120</v>
      </c>
      <c r="B4" s="177"/>
      <c r="C4" s="177"/>
      <c r="D4" s="177"/>
      <c r="E4" s="177"/>
      <c r="F4" s="177"/>
      <c r="G4" s="177"/>
      <c r="H4" s="66"/>
      <c r="I4" s="66"/>
      <c r="J4" s="62" t="s">
        <v>168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6" t="s">
        <v>184</v>
      </c>
      <c r="B5" s="176"/>
      <c r="C5" s="176"/>
      <c r="D5" s="176"/>
      <c r="E5" s="176"/>
      <c r="F5" s="176"/>
      <c r="G5" s="176"/>
      <c r="H5" s="66"/>
      <c r="I5" s="66"/>
      <c r="J5" s="62" t="s">
        <v>169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6">
        <f>DATE(B1,VLOOKUP(A1,$J$1:$K$12,2,0),1)</f>
        <v>45962</v>
      </c>
      <c r="B6" s="176"/>
      <c r="C6" s="176"/>
      <c r="D6" s="176"/>
      <c r="E6" s="176"/>
      <c r="F6" s="176"/>
      <c r="G6" s="176"/>
      <c r="H6" s="66"/>
      <c r="J6" s="62" t="s">
        <v>170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171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8" t="s">
        <v>115</v>
      </c>
      <c r="B8" s="180" t="s">
        <v>229</v>
      </c>
      <c r="C8" s="180"/>
      <c r="D8" s="180"/>
      <c r="E8" s="180" t="s">
        <v>172</v>
      </c>
      <c r="F8" s="180"/>
      <c r="G8" s="181"/>
      <c r="H8" s="71"/>
      <c r="I8" s="72"/>
      <c r="J8" s="62" t="s">
        <v>173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9"/>
      <c r="B9" s="74" t="s">
        <v>174</v>
      </c>
      <c r="C9" s="112" t="s">
        <v>175</v>
      </c>
      <c r="D9" s="75" t="s">
        <v>176</v>
      </c>
      <c r="E9" s="112" t="s">
        <v>177</v>
      </c>
      <c r="F9" s="112" t="s">
        <v>178</v>
      </c>
      <c r="G9" s="114" t="s">
        <v>179</v>
      </c>
      <c r="I9" s="76"/>
      <c r="J9" s="62" t="s">
        <v>164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121</v>
      </c>
      <c r="B10" s="78"/>
      <c r="C10" s="78"/>
      <c r="D10" s="78"/>
      <c r="E10" s="79"/>
      <c r="F10" s="79"/>
      <c r="G10" s="80"/>
      <c r="H10" s="81"/>
      <c r="I10" s="81"/>
      <c r="J10" s="62" t="s">
        <v>180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116</v>
      </c>
      <c r="B11" s="84">
        <f>IF(ISERROR(VLOOKUP($A$6,Україна!$A$10:$AC$200,2,0)),"–",VLOOKUP($A$6,Україна!$A$10:$AC$200,2,0))</f>
        <v>925792.02295031003</v>
      </c>
      <c r="C11" s="84">
        <f>IF(ISERROR(VLOOKUP($A$6,'Кредити НФК'!$A$10:$M$200,2,0)),"–",VLOOKUP($A$6,'Кредити НФК'!$A$10:$M$200,2,0))</f>
        <v>7846.2038531600001</v>
      </c>
      <c r="D11" s="85">
        <f t="shared" ref="D11:D16" si="0">IF(ISERROR(C11/B11*100),"–",C11/B11*100)</f>
        <v>0.84751257935402713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31.875187713092885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34.502943664696801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0.7929209634120582</v>
      </c>
      <c r="H11" s="87"/>
      <c r="I11" s="81"/>
      <c r="J11" s="62" t="s">
        <v>181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643228.42461612995</v>
      </c>
      <c r="C12" s="84">
        <f>IF(ISERROR(VLOOKUP($A$6,'Кредити НФК'!$A$10:$M$200,6,0)),"–",VLOOKUP($A$6,'Кредити НФК'!$A$10:$M$200,6,0))</f>
        <v>4611.5392029300001</v>
      </c>
      <c r="D12" s="85">
        <f t="shared" si="0"/>
        <v>0.71693647644413483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40.215084038124814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36.417535809538265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1.5999395010800157</v>
      </c>
      <c r="H12" s="81"/>
      <c r="I12" s="81"/>
      <c r="J12" s="62" t="s">
        <v>182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282563.59833418002</v>
      </c>
      <c r="C13" s="84">
        <f>IF(ISERROR(VLOOKUP($A$6,'Кредити НФК'!$A$10:$M$200,10,0)),"–",VLOOKUP($A$6,'Кредити НФК'!$A$10:$M$200,10,0))</f>
        <v>3234.66465023</v>
      </c>
      <c r="D13" s="85">
        <f t="shared" si="0"/>
        <v>1.1447563200991138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21.566651252758078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31.864483432273033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-0.33569540567984291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117</v>
      </c>
      <c r="B14" s="84">
        <f>IF(ISERROR(VLOOKUP($A$6,Україна!$A$3:$AC$200,5,0)),"–",VLOOKUP($A$6,Україна!$A$3:$AC$200,5,0))</f>
        <v>367716.46912323998</v>
      </c>
      <c r="C14" s="84">
        <f>IF(ISERROR(VLOOKUP($A$6,'Кредити ДГ'!$A$10:$M$200,2,0)),"–",VLOOKUP($A$6,'Кредити ДГ'!$A$10:$M$200,2,0))</f>
        <v>4075.3715256400001</v>
      </c>
      <c r="D14" s="85">
        <f t="shared" si="0"/>
        <v>1.1082918138959235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16.151718550386903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17.081219623152791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1.5457048421375674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357225.84285413002</v>
      </c>
      <c r="C15" s="84">
        <f>IF(ISERROR(VLOOKUP($A$6,'Кредити ДГ'!$A$10:$M$200,6,0)),"–",VLOOKUP($A$6,'Кредити ДГ'!$A$10:$M$200,6,0))</f>
        <v>4069.1777080000002</v>
      </c>
      <c r="D15" s="85">
        <f t="shared" si="0"/>
        <v>1.1391050757941981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16.351696163246984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17.280724900385991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1.552686829041221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10490.62626911</v>
      </c>
      <c r="C16" s="91">
        <f>IF(ISERROR(VLOOKUP($A$6,'Кредити ДГ'!$A$10:$M$200,10,0)),"–",VLOOKUP($A$6,'Кредити ДГ'!$A$10:$M$200,10,0))</f>
        <v>6.1938176399999998</v>
      </c>
      <c r="D16" s="92">
        <f t="shared" si="0"/>
        <v>5.9041447870828288E-2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-45.44725741183472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-44.709718542766396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-2.8427445248082535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122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34</v>
      </c>
      <c r="B18" s="84">
        <f>IF(ISERROR(VLOOKUP($A$6,Україна!$A$3:$AC$200,8,0)),"–",VLOOKUP($A$6,Україна!$A$3:$AC$200,8,0))</f>
        <v>1212151.0550241699</v>
      </c>
      <c r="C18" s="84">
        <f>IF(ISERROR(VLOOKUP($A$6,'Депозити НФК'!$A$10:$S$200,2,0)),"–",VLOOKUP($A$6,'Депозити НФК'!$A$10:$S$200,2,0))</f>
        <v>15038.355072980001</v>
      </c>
      <c r="D18" s="85">
        <f>IF(ISERROR(C18/B18*100),"–",C18/B18*100)</f>
        <v>1.2406337486279828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13.109432914603289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5.0170212951514657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-3.7795263525559477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900301.63345227018</v>
      </c>
      <c r="C19" s="84">
        <f>IF(ISERROR(VLOOKUP($A$6,'Депозити НФК'!$A$10:$S$200,8,0)),"–",VLOOKUP($A$6,'Депозити НФК'!$A$10:$S$200,8,0))</f>
        <v>10285.910584560001</v>
      </c>
      <c r="D19" s="85">
        <f t="shared" ref="D19:D23" si="1">IF(ISERROR(C19/B19*100),"–",C19/B19*100)</f>
        <v>1.1424960482541779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9.6513947158783964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-1.2341662724761733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-3.5685504683426217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311849.42157190002</v>
      </c>
      <c r="C20" s="84">
        <f>IF(ISERROR(VLOOKUP($A$6,'Депозити НФК'!$A$10:$S$200,14,0)),"–",VLOOKUP($A$6,'Депозити НФК'!$A$10:$S$200,14,0))</f>
        <v>4752.4444884200002</v>
      </c>
      <c r="D20" s="85">
        <f t="shared" si="1"/>
        <v>1.5239548832462004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21.395407061668493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21.686583136470873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-4.2330037843492505</v>
      </c>
      <c r="K20" s="62"/>
      <c r="L20" s="82"/>
    </row>
    <row r="21" spans="1:13">
      <c r="A21" s="83" t="s">
        <v>33</v>
      </c>
      <c r="B21" s="84">
        <f>IF(ISERROR(VLOOKUP($A$6,Україна!$A$3:$AC$200,11,0)),"–",VLOOKUP($A$6,Україна!$A$3:$AC$200,11,0))</f>
        <v>1536080.5690055494</v>
      </c>
      <c r="C21" s="84">
        <f>IF(ISERROR(VLOOKUP($A$6,'Депозити ДГ'!$A$10:$S$200,2,0)),"–",VLOOKUP($A$6,'Депозити ДГ'!$A$10:$S$200,2,0))</f>
        <v>31453.937055750001</v>
      </c>
      <c r="D21" s="85">
        <f t="shared" si="1"/>
        <v>2.0476749521096482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23.986804636893311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20.523617750515427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1.2768156071095689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1016426.5551444499</v>
      </c>
      <c r="C22" s="84">
        <f>IF(ISERROR(VLOOKUP($A$6,'Депозити ДГ'!$A$10:$S$200,8,0)),"–",VLOOKUP($A$6,'Депозити ДГ'!$A$10:$S$200,8,0))</f>
        <v>25009.2212984</v>
      </c>
      <c r="D22" s="85">
        <f t="shared" si="1"/>
        <v>2.460504516713045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25.013949141548437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21.564940707107638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1.2552239969276968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519654.01386110001</v>
      </c>
      <c r="C23" s="91">
        <f>IF(ISERROR(VLOOKUP($A$6,'Депозити ДГ'!$A$10:$S$200,14,0)),"–",VLOOKUP($A$6,'Депозити ДГ'!$A$10:$S$200,14,0))</f>
        <v>6444.7157573500008</v>
      </c>
      <c r="D23" s="92">
        <f t="shared" si="1"/>
        <v>1.2401935875497019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20.155786870006139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16.646187011278784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1.3606908045760377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0" t="s">
        <v>115</v>
      </c>
      <c r="B25" s="171"/>
      <c r="C25" s="171"/>
      <c r="D25" s="171"/>
      <c r="E25" s="172" t="s">
        <v>124</v>
      </c>
      <c r="F25" s="172"/>
      <c r="G25" s="173"/>
      <c r="J25" s="102"/>
      <c r="K25" s="102"/>
      <c r="L25" s="102"/>
      <c r="M25" s="62"/>
    </row>
    <row r="26" spans="1:13" s="1" customFormat="1" ht="27.75" customHeight="1">
      <c r="A26" s="170"/>
      <c r="B26" s="171"/>
      <c r="C26" s="171"/>
      <c r="D26" s="171"/>
      <c r="E26" s="112" t="s">
        <v>174</v>
      </c>
      <c r="F26" s="112" t="s">
        <v>175</v>
      </c>
      <c r="G26" s="115" t="s">
        <v>183</v>
      </c>
      <c r="J26" s="103"/>
      <c r="K26" s="103"/>
      <c r="L26" s="103"/>
      <c r="M26" s="62"/>
    </row>
    <row r="27" spans="1:13" ht="33" customHeight="1">
      <c r="A27" s="174" t="s">
        <v>125</v>
      </c>
      <c r="B27" s="174"/>
      <c r="C27" s="174"/>
      <c r="D27" s="174"/>
      <c r="E27" s="174"/>
      <c r="F27" s="174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13.732799999999999</v>
      </c>
      <c r="F28" s="86">
        <f>IF(ISERROR(VLOOKUP($A$6,'% ставки за кредитами НФК'!$A$10:$S$200,2,0)),"–",VLOOKUP($A$6,'% ставки за кредитами НФК'!$A$10:$S$200,2,0))</f>
        <v>14.918799999999999</v>
      </c>
      <c r="G28" s="86">
        <f>IF(ISERROR(IF(F28=0,"–",F28-E28)),"–",IF(F28=0,"–",F28-E28))</f>
        <v>1.1859999999999999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15.433999999999999</v>
      </c>
      <c r="F29" s="86">
        <f>IF(ISERROR(VLOOKUP($A$6,'% ставки за кредитами НФК'!$A$10:$S$200,8,0)),"–",VLOOKUP($A$6,'% ставки за кредитами НФК'!$A$10:$S$200,8,0))</f>
        <v>17.110199999999999</v>
      </c>
      <c r="G29" s="86">
        <f t="shared" ref="G29:G37" si="2">IF(ISERROR(IF(F29=0,"–",F29-E29)),"–",IF(F29=0,"–",F29-E29))</f>
        <v>1.6761999999999997</v>
      </c>
    </row>
    <row r="30" spans="1:13">
      <c r="A30" s="104" t="s">
        <v>118</v>
      </c>
      <c r="B30" s="65"/>
      <c r="C30" s="65"/>
      <c r="D30" s="65"/>
      <c r="E30" s="86">
        <f>IF(ISERROR(VLOOKUP($A$6,Україна!$A$3:$AC$200,16,0)),"–",VLOOKUP($A$6,Україна!$A$3:$AC$200,16,0))</f>
        <v>15.046200000000001</v>
      </c>
      <c r="F30" s="86">
        <f>IF(ISERROR(VLOOKUP($A$6,'% ставки за кредитами НФК'!$A$10:$S$200,10,0)),"–",VLOOKUP($A$6,'% ставки за кредитами НФК'!$A$10:$S$200,10,0))</f>
        <v>16.989799999999999</v>
      </c>
      <c r="G30" s="86">
        <f t="shared" si="2"/>
        <v>1.9435999999999982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5.5198</v>
      </c>
      <c r="F31" s="86">
        <f>IF(ISERROR(VLOOKUP($A$6,'% ставки за кредитами НФК'!$A$10:$S$200,14,0)),"–",VLOOKUP($A$6,'% ставки за кредитами НФК'!$A$10:$S$200,14,0))</f>
        <v>7.0155000000000003</v>
      </c>
      <c r="G31" s="86">
        <f t="shared" si="2"/>
        <v>1.4957000000000003</v>
      </c>
    </row>
    <row r="32" spans="1:13">
      <c r="A32" s="104" t="s">
        <v>118</v>
      </c>
      <c r="B32" s="65"/>
      <c r="C32" s="65"/>
      <c r="D32" s="65"/>
      <c r="E32" s="86">
        <f>IF(ISERROR(VLOOKUP($A$6,Україна!$A$3:$AC$200,18,0)),"–",VLOOKUP($A$6,Україна!$A$3:$AC$200,18,0))</f>
        <v>5.5167999999999999</v>
      </c>
      <c r="F32" s="86">
        <f>IF(ISERROR(VLOOKUP($A$6,'% ставки за кредитами НФК'!$A$10:$S$200,16,0)),"–",VLOOKUP($A$6,'% ставки за кредитами НФК'!$A$10:$S$200,16,0))</f>
        <v>7.0155000000000003</v>
      </c>
      <c r="G32" s="86">
        <f t="shared" si="2"/>
        <v>1.4987000000000004</v>
      </c>
    </row>
    <row r="33" spans="1:13">
      <c r="A33" s="83" t="s">
        <v>200</v>
      </c>
      <c r="B33" s="65"/>
      <c r="C33" s="65"/>
      <c r="D33" s="65"/>
      <c r="E33" s="86">
        <f>IF(ISERROR(VLOOKUP($A$6,Україна!$A$3:$AC$200,19,0)),"–",VLOOKUP($A$6,Україна!$A$3:$AC$200,19,0))</f>
        <v>27.844200000000001</v>
      </c>
      <c r="F33" s="86">
        <f>IF(ISERROR(VLOOKUP($A$6,'% ставки за кредитами ДГ'!$A$10:$S$200,2,0)),"–",VLOOKUP($A$6,'% ставки за кредитами ДГ'!$A$10:$S$200,2,0))</f>
        <v>34.839399999999998</v>
      </c>
      <c r="G33" s="86">
        <f t="shared" si="2"/>
        <v>6.995199999999997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27.852699999999999</v>
      </c>
      <c r="F34" s="86">
        <f>IF(ISERROR(VLOOKUP($A$6,'% ставки за кредитами ДГ'!$A$10:$S$200,8,0)),"–",VLOOKUP($A$6,'% ставки за кредитами ДГ'!$A$10:$S$200,8,0))</f>
        <v>34.8384</v>
      </c>
      <c r="G34" s="86">
        <f t="shared" si="2"/>
        <v>6.9857000000000014</v>
      </c>
    </row>
    <row r="35" spans="1:13">
      <c r="A35" s="104" t="s">
        <v>118</v>
      </c>
      <c r="B35" s="65"/>
      <c r="C35" s="65"/>
      <c r="D35" s="65"/>
      <c r="E35" s="86">
        <f>IF(ISERROR(VLOOKUP($A$6,Україна!$A$3:$AC$200,21,0)),"–",VLOOKUP($A$6,Україна!$A$3:$AC$200,21,0))</f>
        <v>34.517899999999997</v>
      </c>
      <c r="F35" s="86">
        <f>IF(ISERROR(VLOOKUP($A$6,'% ставки за кредитами ДГ'!$A$10:$S$200,10,0)),"–",VLOOKUP($A$6,'% ставки за кредитами ДГ'!$A$10:$S$200,10,0))</f>
        <v>34.863700000000001</v>
      </c>
      <c r="G35" s="86">
        <f t="shared" si="2"/>
        <v>0.3458000000000041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15.506600000000001</v>
      </c>
      <c r="F36" s="86">
        <f>IF(ISERROR(VLOOKUP($A$6,'% ставки за кредитами ДГ'!$A$10:$S$200,14,0)),"–",VLOOKUP($A$6,'% ставки за кредитами ДГ'!$A$10:$S$200,14,0))</f>
        <v>41.749299999999998</v>
      </c>
      <c r="G36" s="86">
        <f t="shared" si="2"/>
        <v>26.242699999999999</v>
      </c>
    </row>
    <row r="37" spans="1:13">
      <c r="A37" s="104" t="s">
        <v>118</v>
      </c>
      <c r="B37" s="65"/>
      <c r="C37" s="65"/>
      <c r="D37" s="65"/>
      <c r="E37" s="93">
        <f>IF(ISERROR(VLOOKUP($A$6,Україна!$A$3:$AC$200,23,0)),"–",VLOOKUP($A$6,Україна!$A$3:$AC$200,23,0))</f>
        <v>6.6715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75" t="s">
        <v>126</v>
      </c>
      <c r="B38" s="175"/>
      <c r="C38" s="175"/>
      <c r="D38" s="175"/>
      <c r="E38" s="174"/>
      <c r="F38" s="174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9.2042000000000002</v>
      </c>
      <c r="F39" s="86">
        <f>IF(ISERROR(VLOOKUP($A$6,'% ставки за депозитами НФК'!$A$10:$P$200,2,0)),"–",VLOOKUP($A$6,'% ставки за депозитами НФК'!$A$10:$P$200,2,0))</f>
        <v>9.0322999999999993</v>
      </c>
      <c r="G39" s="86">
        <f>IF(ISERROR(IF(F39=0,"–",F39-E39)),"–",IF(F39=0,"–",F39-E39))</f>
        <v>-0.17190000000000083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10.309200000000001</v>
      </c>
      <c r="F40" s="86">
        <f>IF(ISERROR(VLOOKUP($A$6,'% ставки за депозитами НФК'!$A$10:$P$200,7,0)),"–",VLOOKUP($A$6,'% ставки за депозитами НФК'!$A$10:$P$200,7,0))</f>
        <v>12.0505</v>
      </c>
      <c r="G40" s="86">
        <f t="shared" ref="G40:G44" si="3">IF(ISERROR(IF(F40=0,"–",F40-E40)),"–",IF(F40=0,"–",F40-E40))</f>
        <v>1.741299999999999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0.56569999999999998</v>
      </c>
      <c r="F41" s="86">
        <f>IF(ISERROR(VLOOKUP($A$6,'% ставки за депозитами НФК'!$A$10:$P$200,12,0)),"–",VLOOKUP($A$6,'% ставки за депозитами НФК'!$A$10:$P$200,12,0))</f>
        <v>0.49969999999999998</v>
      </c>
      <c r="G41" s="86">
        <f t="shared" si="3"/>
        <v>-6.6000000000000003E-2</v>
      </c>
    </row>
    <row r="42" spans="1:13">
      <c r="A42" s="83" t="s">
        <v>200</v>
      </c>
      <c r="B42" s="65"/>
      <c r="C42" s="65"/>
      <c r="D42" s="65"/>
      <c r="E42" s="86">
        <f>IF(ISERROR(VLOOKUP($A$6,Україна!$A$3:$AC$200,27,0)),"–",VLOOKUP($A$6,Україна!$A$3:$AC$200,27,0))</f>
        <v>7.8045999999999998</v>
      </c>
      <c r="F42" s="86">
        <f>IF(ISERROR(VLOOKUP($A$6,'% ставки за депозитами ДГ'!$A$10:$P$200,2,0)),"–",VLOOKUP($A$6,'% ставки за депозитами ДГ'!$A$10:$P$200,2,0))</f>
        <v>8.9338999999999995</v>
      </c>
      <c r="G42" s="86">
        <f t="shared" si="3"/>
        <v>1.1292999999999997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10.314</v>
      </c>
      <c r="F43" s="86">
        <f>IF(ISERROR(VLOOKUP($A$6,'% ставки за депозитами ДГ'!$A$10:$P$200,7,0)),"–",VLOOKUP($A$6,'% ставки за депозитами ДГ'!$A$10:$P$200,7,0))</f>
        <v>11.1709</v>
      </c>
      <c r="G43" s="86">
        <f t="shared" si="3"/>
        <v>0.85689999999999955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0.9355</v>
      </c>
      <c r="F44" s="93">
        <f>IF(ISERROR(VLOOKUP($A$6,'% ставки за депозитами ДГ'!$A$10:$P$200,12,0)),"–",VLOOKUP($A$6,'% ставки за депозитами ДГ'!$A$10:$P$200,12,0))</f>
        <v>1.0354000000000001</v>
      </c>
      <c r="G44" s="93">
        <f t="shared" si="3"/>
        <v>9.99000000000001E-2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0" t="s">
        <v>115</v>
      </c>
      <c r="B46" s="171"/>
      <c r="C46" s="171"/>
      <c r="D46" s="171"/>
      <c r="E46" s="171"/>
      <c r="F46" s="171"/>
      <c r="G46" s="115" t="s">
        <v>175</v>
      </c>
      <c r="J46" s="102"/>
      <c r="K46" s="102"/>
      <c r="L46" s="102"/>
      <c r="M46" s="62"/>
    </row>
    <row r="47" spans="1:13">
      <c r="A47" s="106" t="s">
        <v>119</v>
      </c>
      <c r="B47" s="107"/>
      <c r="C47" s="108"/>
      <c r="D47" s="108"/>
      <c r="E47" s="101"/>
      <c r="F47" s="101"/>
      <c r="G47" s="65"/>
    </row>
    <row r="48" spans="1:13">
      <c r="A48" s="109" t="s">
        <v>114</v>
      </c>
      <c r="B48" s="109"/>
      <c r="C48" s="101"/>
      <c r="D48" s="101"/>
      <c r="E48" s="110"/>
      <c r="F48" s="65"/>
      <c r="G48" s="84">
        <f>IF(ISERROR(VLOOKUP($A$6,'Банки та філії'!$A$10:$C$200,2,0)),,VLOOKUP($A$6,'Банки та філії'!$A$10:$C$200,2,0))</f>
        <v>0</v>
      </c>
    </row>
    <row r="49" spans="1:7">
      <c r="A49" s="109" t="s">
        <v>63</v>
      </c>
      <c r="B49" s="109"/>
      <c r="C49" s="101"/>
      <c r="D49" s="101"/>
      <c r="E49" s="110"/>
      <c r="F49" s="145"/>
      <c r="G49" s="84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9" t="s">
        <v>192</v>
      </c>
      <c r="B51" s="169"/>
      <c r="C51" s="169"/>
      <c r="D51" s="169"/>
      <c r="E51" s="169"/>
      <c r="F51" s="169"/>
      <c r="G51" s="144">
        <f>IF(ISERROR(VLOOKUP($A$6,'Банки та філії'!$A$11:$D$200,4,0)),,VLOOKUP($A$6,'Банки та філії'!$A$11:$D$200,4,0))</f>
        <v>127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  <row r="178" spans="20:31"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</row>
    <row r="179" spans="20:31"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</row>
    <row r="180" spans="20:31"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</row>
    <row r="181" spans="20:31"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</row>
    <row r="182" spans="20:31"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</row>
    <row r="183" spans="20:31"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</row>
    <row r="184" spans="20:31"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</row>
    <row r="185" spans="20:31"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</row>
    <row r="186" spans="20:31"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</row>
    <row r="187" spans="20:31"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</row>
    <row r="188" spans="20:31"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</row>
    <row r="189" spans="20:31"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O105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5">
      <c r="A1" s="4" t="s">
        <v>131</v>
      </c>
    </row>
    <row r="2" spans="1:15" ht="6" customHeight="1"/>
    <row r="3" spans="1:15">
      <c r="A3" s="113" t="s">
        <v>193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</row>
    <row r="4" spans="1:15">
      <c r="A4" s="210" t="s">
        <v>130</v>
      </c>
      <c r="B4" s="210"/>
      <c r="C4" s="210"/>
    </row>
    <row r="5" spans="1:15">
      <c r="A5" s="13" t="s">
        <v>128</v>
      </c>
    </row>
    <row r="6" spans="1:15">
      <c r="A6" s="257" t="s">
        <v>194</v>
      </c>
      <c r="B6" s="257" t="s">
        <v>195</v>
      </c>
      <c r="C6" s="257" t="s">
        <v>196</v>
      </c>
      <c r="D6" s="256" t="s">
        <v>264</v>
      </c>
      <c r="E6" s="256"/>
    </row>
    <row r="7" spans="1:15" ht="18.75" customHeight="1">
      <c r="A7" s="257"/>
      <c r="B7" s="257"/>
      <c r="C7" s="257"/>
      <c r="D7" s="257" t="s">
        <v>197</v>
      </c>
      <c r="E7" s="258" t="s">
        <v>175</v>
      </c>
    </row>
    <row r="8" spans="1:15">
      <c r="A8" s="257"/>
      <c r="B8" s="257"/>
      <c r="C8" s="257"/>
      <c r="D8" s="257"/>
      <c r="E8" s="257"/>
    </row>
    <row r="9" spans="1:15" s="1" customFormat="1" ht="13.8">
      <c r="A9" s="45">
        <v>1</v>
      </c>
      <c r="B9" s="140">
        <v>2</v>
      </c>
      <c r="C9" s="45">
        <v>3</v>
      </c>
      <c r="D9" s="140">
        <v>4</v>
      </c>
      <c r="E9" s="140">
        <v>5</v>
      </c>
    </row>
    <row r="10" spans="1:15" s="1" customFormat="1">
      <c r="A10" s="156">
        <v>2</v>
      </c>
      <c r="B10" s="158" t="s">
        <v>202</v>
      </c>
      <c r="C10" s="157">
        <v>322313</v>
      </c>
      <c r="D10" s="157">
        <v>37</v>
      </c>
      <c r="E10" s="157">
        <v>1</v>
      </c>
    </row>
    <row r="11" spans="1:15" s="1" customFormat="1">
      <c r="A11" s="156">
        <v>6</v>
      </c>
      <c r="B11" s="158" t="s">
        <v>203</v>
      </c>
      <c r="C11" s="157">
        <v>300465</v>
      </c>
      <c r="D11" s="157">
        <v>1142</v>
      </c>
      <c r="E11" s="157">
        <v>36</v>
      </c>
    </row>
    <row r="12" spans="1:15" s="1" customFormat="1">
      <c r="A12" s="156">
        <v>29</v>
      </c>
      <c r="B12" s="158" t="s">
        <v>219</v>
      </c>
      <c r="C12" s="157">
        <v>300119</v>
      </c>
      <c r="D12" s="157">
        <v>32</v>
      </c>
      <c r="E12" s="157">
        <v>1</v>
      </c>
    </row>
    <row r="13" spans="1:15" s="1" customFormat="1">
      <c r="A13" s="156">
        <v>36</v>
      </c>
      <c r="B13" s="158" t="s">
        <v>260</v>
      </c>
      <c r="C13" s="157">
        <v>300335</v>
      </c>
      <c r="D13" s="157">
        <v>321</v>
      </c>
      <c r="E13" s="157">
        <v>9</v>
      </c>
    </row>
    <row r="14" spans="1:15" s="1" customFormat="1">
      <c r="A14" s="156">
        <v>43</v>
      </c>
      <c r="B14" s="158" t="s">
        <v>204</v>
      </c>
      <c r="C14" s="157">
        <v>320940</v>
      </c>
      <c r="D14" s="157">
        <v>3</v>
      </c>
      <c r="E14" s="157">
        <v>0</v>
      </c>
    </row>
    <row r="15" spans="1:15" s="1" customFormat="1">
      <c r="A15" s="156">
        <v>46</v>
      </c>
      <c r="B15" s="158" t="s">
        <v>254</v>
      </c>
      <c r="C15" s="157">
        <v>305299</v>
      </c>
      <c r="D15" s="157">
        <v>1096</v>
      </c>
      <c r="E15" s="157">
        <v>28</v>
      </c>
    </row>
    <row r="16" spans="1:15" s="1" customFormat="1">
      <c r="A16" s="156">
        <v>49</v>
      </c>
      <c r="B16" s="158" t="s">
        <v>205</v>
      </c>
      <c r="C16" s="157">
        <v>353100</v>
      </c>
      <c r="D16" s="157">
        <v>14</v>
      </c>
      <c r="E16" s="157">
        <v>0</v>
      </c>
    </row>
    <row r="17" spans="1:5" s="1" customFormat="1">
      <c r="A17" s="156">
        <v>62</v>
      </c>
      <c r="B17" s="158" t="s">
        <v>206</v>
      </c>
      <c r="C17" s="157">
        <v>339500</v>
      </c>
      <c r="D17" s="157">
        <v>92</v>
      </c>
      <c r="E17" s="157">
        <v>1</v>
      </c>
    </row>
    <row r="18" spans="1:5" s="1" customFormat="1">
      <c r="A18" s="156">
        <v>72</v>
      </c>
      <c r="B18" s="158" t="s">
        <v>231</v>
      </c>
      <c r="C18" s="157">
        <v>334840</v>
      </c>
      <c r="D18" s="157">
        <v>1</v>
      </c>
      <c r="E18" s="157">
        <v>0</v>
      </c>
    </row>
    <row r="19" spans="1:5" s="1" customFormat="1">
      <c r="A19" s="156">
        <v>88</v>
      </c>
      <c r="B19" s="158" t="s">
        <v>248</v>
      </c>
      <c r="C19" s="157">
        <v>325365</v>
      </c>
      <c r="D19" s="157">
        <v>65</v>
      </c>
      <c r="E19" s="157">
        <v>1</v>
      </c>
    </row>
    <row r="20" spans="1:5" s="1" customFormat="1">
      <c r="A20" s="156">
        <v>91</v>
      </c>
      <c r="B20" s="158" t="s">
        <v>253</v>
      </c>
      <c r="C20" s="157">
        <v>325268</v>
      </c>
      <c r="D20" s="157">
        <v>21</v>
      </c>
      <c r="E20" s="157">
        <v>0</v>
      </c>
    </row>
    <row r="21" spans="1:5" s="1" customFormat="1">
      <c r="A21" s="156">
        <v>95</v>
      </c>
      <c r="B21" s="158" t="s">
        <v>249</v>
      </c>
      <c r="C21" s="157">
        <v>325990</v>
      </c>
      <c r="D21" s="157">
        <v>9</v>
      </c>
      <c r="E21" s="157">
        <v>0</v>
      </c>
    </row>
    <row r="22" spans="1:5" s="1" customFormat="1">
      <c r="A22" s="156">
        <v>96</v>
      </c>
      <c r="B22" s="158" t="s">
        <v>232</v>
      </c>
      <c r="C22" s="157">
        <v>307770</v>
      </c>
      <c r="D22" s="157">
        <v>198</v>
      </c>
      <c r="E22" s="157">
        <v>7</v>
      </c>
    </row>
    <row r="23" spans="1:5" s="1" customFormat="1">
      <c r="A23" s="156">
        <v>101</v>
      </c>
      <c r="B23" s="158" t="s">
        <v>207</v>
      </c>
      <c r="C23" s="157">
        <v>313849</v>
      </c>
      <c r="D23" s="157">
        <v>24</v>
      </c>
      <c r="E23" s="157">
        <v>5</v>
      </c>
    </row>
    <row r="24" spans="1:5" s="1" customFormat="1">
      <c r="A24" s="156">
        <v>105</v>
      </c>
      <c r="B24" s="158" t="s">
        <v>217</v>
      </c>
      <c r="C24" s="157">
        <v>328168</v>
      </c>
      <c r="D24" s="157">
        <v>43</v>
      </c>
      <c r="E24" s="157">
        <v>0</v>
      </c>
    </row>
    <row r="25" spans="1:5" s="1" customFormat="1" ht="15" customHeight="1">
      <c r="A25" s="156">
        <v>106</v>
      </c>
      <c r="B25" s="158" t="s">
        <v>208</v>
      </c>
      <c r="C25" s="157">
        <v>328209</v>
      </c>
      <c r="D25" s="157">
        <v>37</v>
      </c>
      <c r="E25" s="157">
        <v>0</v>
      </c>
    </row>
    <row r="26" spans="1:5" s="1" customFormat="1">
      <c r="A26" s="156">
        <v>113</v>
      </c>
      <c r="B26" s="158" t="s">
        <v>220</v>
      </c>
      <c r="C26" s="157">
        <v>331489</v>
      </c>
      <c r="D26" s="157">
        <v>72</v>
      </c>
      <c r="E26" s="157">
        <v>1</v>
      </c>
    </row>
    <row r="27" spans="1:5" s="1" customFormat="1">
      <c r="A27" s="156">
        <v>115</v>
      </c>
      <c r="B27" s="158" t="s">
        <v>238</v>
      </c>
      <c r="C27" s="157">
        <v>334851</v>
      </c>
      <c r="D27" s="157">
        <v>220</v>
      </c>
      <c r="E27" s="157">
        <v>5</v>
      </c>
    </row>
    <row r="28" spans="1:5" s="1" customFormat="1">
      <c r="A28" s="156">
        <v>123</v>
      </c>
      <c r="B28" s="158" t="s">
        <v>233</v>
      </c>
      <c r="C28" s="157">
        <v>351607</v>
      </c>
      <c r="D28" s="157">
        <v>17</v>
      </c>
      <c r="E28" s="157">
        <v>2</v>
      </c>
    </row>
    <row r="29" spans="1:5" s="1" customFormat="1">
      <c r="A29" s="156">
        <v>128</v>
      </c>
      <c r="B29" s="158" t="s">
        <v>221</v>
      </c>
      <c r="C29" s="157">
        <v>351254</v>
      </c>
      <c r="D29" s="157">
        <v>3</v>
      </c>
      <c r="E29" s="157">
        <v>0</v>
      </c>
    </row>
    <row r="30" spans="1:5" s="1" customFormat="1">
      <c r="A30" s="156">
        <v>129</v>
      </c>
      <c r="B30" s="158" t="s">
        <v>234</v>
      </c>
      <c r="C30" s="157">
        <v>321723</v>
      </c>
      <c r="D30" s="157">
        <v>1</v>
      </c>
      <c r="E30" s="157">
        <v>0</v>
      </c>
    </row>
    <row r="31" spans="1:5" s="1" customFormat="1">
      <c r="A31" s="156">
        <v>133</v>
      </c>
      <c r="B31" s="158" t="s">
        <v>222</v>
      </c>
      <c r="C31" s="157">
        <v>353489</v>
      </c>
      <c r="D31" s="157">
        <v>51</v>
      </c>
      <c r="E31" s="157">
        <v>1</v>
      </c>
    </row>
    <row r="32" spans="1:5" s="1" customFormat="1">
      <c r="A32" s="156">
        <v>136</v>
      </c>
      <c r="B32" s="158" t="s">
        <v>239</v>
      </c>
      <c r="C32" s="157">
        <v>351005</v>
      </c>
      <c r="D32" s="157">
        <v>218</v>
      </c>
      <c r="E32" s="157">
        <v>4</v>
      </c>
    </row>
    <row r="33" spans="1:5" s="1" customFormat="1">
      <c r="A33" s="156">
        <v>142</v>
      </c>
      <c r="B33" s="158" t="s">
        <v>240</v>
      </c>
      <c r="C33" s="157">
        <v>336310</v>
      </c>
      <c r="D33" s="157">
        <v>72</v>
      </c>
      <c r="E33" s="157">
        <v>1</v>
      </c>
    </row>
    <row r="34" spans="1:5" s="1" customFormat="1">
      <c r="A34" s="156">
        <v>146</v>
      </c>
      <c r="B34" s="158" t="s">
        <v>256</v>
      </c>
      <c r="C34" s="157">
        <v>320371</v>
      </c>
      <c r="D34" s="157">
        <v>12</v>
      </c>
      <c r="E34" s="157">
        <v>0</v>
      </c>
    </row>
    <row r="35" spans="1:5" s="1" customFormat="1">
      <c r="A35" s="156">
        <v>153</v>
      </c>
      <c r="B35" s="158" t="s">
        <v>223</v>
      </c>
      <c r="C35" s="157">
        <v>380838</v>
      </c>
      <c r="D35" s="157">
        <v>39</v>
      </c>
      <c r="E35" s="157">
        <v>1</v>
      </c>
    </row>
    <row r="36" spans="1:5" s="1" customFormat="1">
      <c r="A36" s="156">
        <v>171</v>
      </c>
      <c r="B36" s="158" t="s">
        <v>250</v>
      </c>
      <c r="C36" s="157">
        <v>300614</v>
      </c>
      <c r="D36" s="157">
        <v>125</v>
      </c>
      <c r="E36" s="157">
        <v>5</v>
      </c>
    </row>
    <row r="37" spans="1:5" s="1" customFormat="1">
      <c r="A37" s="156">
        <v>205</v>
      </c>
      <c r="B37" s="158" t="s">
        <v>209</v>
      </c>
      <c r="C37" s="157">
        <v>313582</v>
      </c>
      <c r="D37" s="157">
        <v>21</v>
      </c>
      <c r="E37" s="157">
        <v>0</v>
      </c>
    </row>
    <row r="38" spans="1:5" s="1" customFormat="1">
      <c r="A38" s="156">
        <v>231</v>
      </c>
      <c r="B38" s="158" t="s">
        <v>235</v>
      </c>
      <c r="C38" s="157">
        <v>322539</v>
      </c>
      <c r="D38" s="157">
        <v>19</v>
      </c>
      <c r="E38" s="157">
        <v>0</v>
      </c>
    </row>
    <row r="39" spans="1:5" s="1" customFormat="1">
      <c r="A39" s="156">
        <v>240</v>
      </c>
      <c r="B39" s="158" t="s">
        <v>258</v>
      </c>
      <c r="C39" s="157">
        <v>322540</v>
      </c>
      <c r="D39" s="157">
        <v>43</v>
      </c>
      <c r="E39" s="157">
        <v>0</v>
      </c>
    </row>
    <row r="40" spans="1:5" s="1" customFormat="1">
      <c r="A40" s="156">
        <v>242</v>
      </c>
      <c r="B40" s="158" t="s">
        <v>251</v>
      </c>
      <c r="C40" s="157">
        <v>322001</v>
      </c>
      <c r="D40" s="157">
        <v>13</v>
      </c>
      <c r="E40" s="157">
        <v>0</v>
      </c>
    </row>
    <row r="41" spans="1:5" s="1" customFormat="1">
      <c r="A41" s="156">
        <v>251</v>
      </c>
      <c r="B41" s="158" t="s">
        <v>210</v>
      </c>
      <c r="C41" s="157">
        <v>300658</v>
      </c>
      <c r="D41" s="157">
        <v>14</v>
      </c>
      <c r="E41" s="157">
        <v>0</v>
      </c>
    </row>
    <row r="42" spans="1:5" s="1" customFormat="1">
      <c r="A42" s="156">
        <v>270</v>
      </c>
      <c r="B42" s="158" t="s">
        <v>236</v>
      </c>
      <c r="C42" s="157">
        <v>305749</v>
      </c>
      <c r="D42" s="157">
        <v>34</v>
      </c>
      <c r="E42" s="157">
        <v>0</v>
      </c>
    </row>
    <row r="43" spans="1:5" s="1" customFormat="1">
      <c r="A43" s="156">
        <v>272</v>
      </c>
      <c r="B43" s="158" t="s">
        <v>259</v>
      </c>
      <c r="C43" s="157">
        <v>300346</v>
      </c>
      <c r="D43" s="157">
        <v>137</v>
      </c>
      <c r="E43" s="157">
        <v>1</v>
      </c>
    </row>
    <row r="44" spans="1:5" s="1" customFormat="1">
      <c r="A44" s="156">
        <v>274</v>
      </c>
      <c r="B44" s="158" t="s">
        <v>211</v>
      </c>
      <c r="C44" s="157">
        <v>320478</v>
      </c>
      <c r="D44" s="157">
        <v>210</v>
      </c>
      <c r="E44" s="157">
        <v>6</v>
      </c>
    </row>
    <row r="45" spans="1:5" s="1" customFormat="1">
      <c r="A45" s="156">
        <v>286</v>
      </c>
      <c r="B45" s="158" t="s">
        <v>241</v>
      </c>
      <c r="C45" s="157">
        <v>306500</v>
      </c>
      <c r="D45" s="157">
        <v>30</v>
      </c>
      <c r="E45" s="157">
        <v>0</v>
      </c>
    </row>
    <row r="46" spans="1:5" s="1" customFormat="1">
      <c r="A46" s="156">
        <v>288</v>
      </c>
      <c r="B46" s="158" t="s">
        <v>212</v>
      </c>
      <c r="C46" s="157">
        <v>300647</v>
      </c>
      <c r="D46" s="157">
        <v>4</v>
      </c>
      <c r="E46" s="157">
        <v>0</v>
      </c>
    </row>
    <row r="47" spans="1:5" s="1" customFormat="1">
      <c r="A47" s="156">
        <v>290</v>
      </c>
      <c r="B47" s="158" t="s">
        <v>224</v>
      </c>
      <c r="C47" s="157">
        <v>300506</v>
      </c>
      <c r="D47" s="157">
        <v>10</v>
      </c>
      <c r="E47" s="157">
        <v>0</v>
      </c>
    </row>
    <row r="48" spans="1:5" s="1" customFormat="1">
      <c r="A48" s="156">
        <v>295</v>
      </c>
      <c r="B48" s="158" t="s">
        <v>242</v>
      </c>
      <c r="C48" s="157">
        <v>300539</v>
      </c>
      <c r="D48" s="157">
        <v>0</v>
      </c>
      <c r="E48" s="157">
        <v>0</v>
      </c>
    </row>
    <row r="49" spans="1:5" s="1" customFormat="1">
      <c r="A49" s="156">
        <v>296</v>
      </c>
      <c r="B49" s="158" t="s">
        <v>213</v>
      </c>
      <c r="C49" s="157">
        <v>300528</v>
      </c>
      <c r="D49" s="157">
        <v>69</v>
      </c>
      <c r="E49" s="157">
        <v>1</v>
      </c>
    </row>
    <row r="50" spans="1:5" s="1" customFormat="1">
      <c r="A50" s="156">
        <v>297</v>
      </c>
      <c r="B50" s="158" t="s">
        <v>225</v>
      </c>
      <c r="C50" s="157">
        <v>300584</v>
      </c>
      <c r="D50" s="157">
        <v>0</v>
      </c>
      <c r="E50" s="157">
        <v>0</v>
      </c>
    </row>
    <row r="51" spans="1:5" s="1" customFormat="1">
      <c r="A51" s="156">
        <v>298</v>
      </c>
      <c r="B51" s="158" t="s">
        <v>214</v>
      </c>
      <c r="C51" s="157">
        <v>320984</v>
      </c>
      <c r="D51" s="157">
        <v>4</v>
      </c>
      <c r="E51" s="157">
        <v>0</v>
      </c>
    </row>
    <row r="52" spans="1:5" s="1" customFormat="1">
      <c r="A52" s="156">
        <v>305</v>
      </c>
      <c r="B52" s="158" t="s">
        <v>265</v>
      </c>
      <c r="C52" s="157">
        <v>307123</v>
      </c>
      <c r="D52" s="157">
        <v>33</v>
      </c>
      <c r="E52" s="157">
        <v>1</v>
      </c>
    </row>
    <row r="53" spans="1:5" s="1" customFormat="1">
      <c r="A53" s="156">
        <v>311</v>
      </c>
      <c r="B53" s="158" t="s">
        <v>243</v>
      </c>
      <c r="C53" s="157">
        <v>380106</v>
      </c>
      <c r="D53" s="157">
        <v>0</v>
      </c>
      <c r="E53" s="157">
        <v>0</v>
      </c>
    </row>
    <row r="54" spans="1:5" s="1" customFormat="1">
      <c r="A54" s="156">
        <v>313</v>
      </c>
      <c r="B54" s="158" t="s">
        <v>266</v>
      </c>
      <c r="C54" s="157">
        <v>380883</v>
      </c>
      <c r="D54" s="157">
        <v>0</v>
      </c>
      <c r="E54" s="157">
        <v>0</v>
      </c>
    </row>
    <row r="55" spans="1:5" s="1" customFormat="1">
      <c r="A55" s="156">
        <v>320</v>
      </c>
      <c r="B55" s="158" t="s">
        <v>262</v>
      </c>
      <c r="C55" s="157">
        <v>380281</v>
      </c>
      <c r="D55" s="157">
        <v>29</v>
      </c>
      <c r="E55" s="157">
        <v>0</v>
      </c>
    </row>
    <row r="56" spans="1:5" s="1" customFormat="1">
      <c r="A56" s="156">
        <v>329</v>
      </c>
      <c r="B56" s="158" t="s">
        <v>263</v>
      </c>
      <c r="C56" s="157">
        <v>380366</v>
      </c>
      <c r="D56" s="157">
        <v>1</v>
      </c>
      <c r="E56" s="157">
        <v>0</v>
      </c>
    </row>
    <row r="57" spans="1:5" s="1" customFormat="1">
      <c r="A57" s="156">
        <v>331</v>
      </c>
      <c r="B57" s="158" t="s">
        <v>244</v>
      </c>
      <c r="C57" s="157">
        <v>380441</v>
      </c>
      <c r="D57" s="157">
        <v>0</v>
      </c>
      <c r="E57" s="157">
        <v>0</v>
      </c>
    </row>
    <row r="58" spans="1:5" s="1" customFormat="1">
      <c r="A58" s="156">
        <v>381</v>
      </c>
      <c r="B58" s="158" t="s">
        <v>226</v>
      </c>
      <c r="C58" s="157">
        <v>313009</v>
      </c>
      <c r="D58" s="157">
        <v>7</v>
      </c>
      <c r="E58" s="157">
        <v>0</v>
      </c>
    </row>
    <row r="59" spans="1:5" s="1" customFormat="1">
      <c r="A59" s="156">
        <v>386</v>
      </c>
      <c r="B59" s="158" t="s">
        <v>252</v>
      </c>
      <c r="C59" s="157">
        <v>380526</v>
      </c>
      <c r="D59" s="157">
        <v>30</v>
      </c>
      <c r="E59" s="157">
        <v>1</v>
      </c>
    </row>
    <row r="60" spans="1:5" s="1" customFormat="1">
      <c r="A60" s="156">
        <v>387</v>
      </c>
      <c r="B60" s="158" t="s">
        <v>267</v>
      </c>
      <c r="C60" s="157">
        <v>380548</v>
      </c>
      <c r="D60" s="157">
        <v>6</v>
      </c>
      <c r="E60" s="157">
        <v>0</v>
      </c>
    </row>
    <row r="61" spans="1:5" s="1" customFormat="1">
      <c r="A61" s="156">
        <v>389</v>
      </c>
      <c r="B61" s="158" t="s">
        <v>227</v>
      </c>
      <c r="C61" s="157">
        <v>380582</v>
      </c>
      <c r="D61" s="157">
        <v>13</v>
      </c>
      <c r="E61" s="157">
        <v>0</v>
      </c>
    </row>
    <row r="62" spans="1:5" s="1" customFormat="1">
      <c r="A62" s="156">
        <v>392</v>
      </c>
      <c r="B62" s="158" t="s">
        <v>215</v>
      </c>
      <c r="C62" s="157">
        <v>380634</v>
      </c>
      <c r="D62" s="157">
        <v>163</v>
      </c>
      <c r="E62" s="157">
        <v>8</v>
      </c>
    </row>
    <row r="63" spans="1:5" s="1" customFormat="1">
      <c r="A63" s="156">
        <v>394</v>
      </c>
      <c r="B63" s="158" t="s">
        <v>245</v>
      </c>
      <c r="C63" s="157">
        <v>380645</v>
      </c>
      <c r="D63" s="157">
        <v>5</v>
      </c>
      <c r="E63" s="157">
        <v>0</v>
      </c>
    </row>
    <row r="64" spans="1:5" s="1" customFormat="1">
      <c r="A64" s="156">
        <v>395</v>
      </c>
      <c r="B64" s="158" t="s">
        <v>237</v>
      </c>
      <c r="C64" s="157">
        <v>377090</v>
      </c>
      <c r="D64" s="157">
        <v>5</v>
      </c>
      <c r="E64" s="157">
        <v>0</v>
      </c>
    </row>
    <row r="65" spans="1:5" s="1" customFormat="1">
      <c r="A65" s="156">
        <v>407</v>
      </c>
      <c r="B65" s="158" t="s">
        <v>246</v>
      </c>
      <c r="C65" s="157">
        <v>380731</v>
      </c>
      <c r="D65" s="157">
        <v>0</v>
      </c>
      <c r="E65" s="157">
        <v>0</v>
      </c>
    </row>
    <row r="66" spans="1:5" s="1" customFormat="1">
      <c r="A66" s="156">
        <v>455</v>
      </c>
      <c r="B66" s="158" t="s">
        <v>247</v>
      </c>
      <c r="C66" s="157">
        <v>380797</v>
      </c>
      <c r="D66" s="157">
        <v>0</v>
      </c>
      <c r="E66" s="157">
        <v>0</v>
      </c>
    </row>
    <row r="67" spans="1:5" s="1" customFormat="1">
      <c r="A67" s="156">
        <v>553</v>
      </c>
      <c r="B67" s="158" t="s">
        <v>218</v>
      </c>
      <c r="C67" s="157">
        <v>380946</v>
      </c>
      <c r="D67" s="157">
        <v>0</v>
      </c>
      <c r="E67" s="157">
        <v>0</v>
      </c>
    </row>
    <row r="68" spans="1:5" s="1" customFormat="1">
      <c r="A68" s="156">
        <v>694</v>
      </c>
      <c r="B68" s="158" t="s">
        <v>228</v>
      </c>
      <c r="C68" s="157">
        <v>339050</v>
      </c>
      <c r="D68" s="157">
        <v>35</v>
      </c>
      <c r="E68" s="157">
        <v>0</v>
      </c>
    </row>
    <row r="69" spans="1:5" s="1" customFormat="1">
      <c r="A69" s="156">
        <v>774</v>
      </c>
      <c r="B69" s="158" t="s">
        <v>257</v>
      </c>
      <c r="C69" s="157">
        <v>339072</v>
      </c>
      <c r="D69" s="157">
        <v>13</v>
      </c>
      <c r="E69" s="157">
        <v>0</v>
      </c>
    </row>
    <row r="70" spans="1:5" s="1" customFormat="1">
      <c r="A70" s="156"/>
      <c r="B70" s="163" t="s">
        <v>261</v>
      </c>
      <c r="C70" s="164"/>
      <c r="D70" s="164">
        <v>4913</v>
      </c>
      <c r="E70" s="164">
        <v>127</v>
      </c>
    </row>
    <row r="71" spans="1:5" s="1" customFormat="1">
      <c r="A71" s="156"/>
      <c r="B71" s="163"/>
      <c r="C71" s="164"/>
      <c r="D71" s="164"/>
      <c r="E71" s="164"/>
    </row>
    <row r="72" spans="1:5" s="1" customFormat="1">
      <c r="A72" s="156"/>
      <c r="B72" s="158"/>
      <c r="C72" s="157"/>
      <c r="D72" s="157"/>
      <c r="E72" s="157"/>
    </row>
    <row r="73" spans="1:5" s="1" customFormat="1">
      <c r="A73" s="156"/>
      <c r="B73" s="158"/>
      <c r="C73" s="157"/>
      <c r="D73" s="157"/>
      <c r="E73" s="157"/>
    </row>
    <row r="74" spans="1:5" s="1" customFormat="1">
      <c r="A74" s="156"/>
      <c r="B74" s="158"/>
      <c r="C74" s="157"/>
      <c r="D74" s="157"/>
      <c r="E74" s="157"/>
    </row>
    <row r="75" spans="1:5" s="1" customFormat="1">
      <c r="A75" s="156"/>
      <c r="B75" s="158"/>
      <c r="C75" s="157"/>
      <c r="D75" s="157"/>
      <c r="E75" s="157"/>
    </row>
    <row r="76" spans="1:5" s="1" customFormat="1">
      <c r="A76" s="156"/>
      <c r="B76" s="158"/>
      <c r="C76" s="157"/>
      <c r="D76" s="157"/>
      <c r="E76" s="157"/>
    </row>
    <row r="77" spans="1:5" s="1" customFormat="1">
      <c r="A77" s="156"/>
      <c r="B77" s="161"/>
      <c r="C77" s="157"/>
      <c r="D77" s="157"/>
      <c r="E77" s="157"/>
    </row>
    <row r="78" spans="1:5" s="1" customFormat="1">
      <c r="A78" s="156"/>
      <c r="C78" s="157"/>
      <c r="D78" s="157"/>
      <c r="E78" s="157"/>
    </row>
    <row r="79" spans="1:5" s="1" customFormat="1">
      <c r="A79" s="156"/>
      <c r="C79" s="157"/>
      <c r="D79" s="157"/>
      <c r="E79" s="157"/>
    </row>
    <row r="80" spans="1:5" s="1" customFormat="1">
      <c r="A80" s="156"/>
      <c r="B80" s="158"/>
      <c r="C80" s="157"/>
      <c r="D80" s="157"/>
      <c r="E80" s="157"/>
    </row>
    <row r="81" spans="1:5" s="1" customFormat="1">
      <c r="A81" s="156"/>
      <c r="B81" s="158"/>
      <c r="C81" s="157"/>
      <c r="D81" s="157"/>
      <c r="E81" s="157"/>
    </row>
    <row r="82" spans="1:5" s="1" customFormat="1">
      <c r="A82" s="156"/>
      <c r="B82" s="158"/>
      <c r="C82" s="157"/>
      <c r="D82" s="157"/>
      <c r="E82" s="157"/>
    </row>
    <row r="83" spans="1:5" s="1" customFormat="1">
      <c r="A83" s="156"/>
      <c r="B83" s="158"/>
      <c r="C83" s="157"/>
      <c r="D83" s="157"/>
      <c r="E83" s="157"/>
    </row>
    <row r="84" spans="1:5" s="1" customFormat="1">
      <c r="A84" s="156"/>
      <c r="B84" s="158"/>
      <c r="C84" s="157"/>
      <c r="D84" s="157"/>
      <c r="E84" s="157"/>
    </row>
    <row r="85" spans="1:5" s="1" customFormat="1">
      <c r="A85" s="156"/>
      <c r="B85" s="158"/>
      <c r="C85" s="157"/>
      <c r="D85" s="157"/>
      <c r="E85" s="157"/>
    </row>
    <row r="86" spans="1:5" s="1" customFormat="1">
      <c r="A86" s="156"/>
      <c r="B86" s="158"/>
      <c r="C86" s="157"/>
      <c r="D86" s="157"/>
      <c r="E86" s="157"/>
    </row>
    <row r="87" spans="1:5" s="1" customFormat="1">
      <c r="A87" s="156"/>
      <c r="B87" s="158"/>
      <c r="C87" s="157"/>
      <c r="D87" s="157"/>
      <c r="E87" s="157"/>
    </row>
    <row r="88" spans="1:5" s="1" customFormat="1">
      <c r="A88" s="156"/>
      <c r="B88" s="158"/>
      <c r="C88" s="157"/>
      <c r="D88" s="157"/>
      <c r="E88" s="157"/>
    </row>
    <row r="89" spans="1:5" s="1" customFormat="1">
      <c r="A89" s="156"/>
      <c r="B89" s="158"/>
      <c r="C89" s="157"/>
      <c r="D89" s="157"/>
      <c r="E89" s="157"/>
    </row>
    <row r="90" spans="1:5" s="1" customFormat="1">
      <c r="A90" s="156"/>
      <c r="B90" s="158"/>
      <c r="C90" s="157"/>
      <c r="D90" s="157"/>
      <c r="E90" s="157"/>
    </row>
    <row r="91" spans="1:5" s="1" customFormat="1">
      <c r="A91" s="156"/>
      <c r="B91" s="158"/>
      <c r="C91" s="157"/>
      <c r="D91" s="157"/>
      <c r="E91" s="157"/>
    </row>
    <row r="92" spans="1:5" s="1" customFormat="1">
      <c r="A92" s="156"/>
      <c r="B92" s="158"/>
      <c r="C92" s="157"/>
      <c r="D92" s="157"/>
      <c r="E92" s="157"/>
    </row>
    <row r="93" spans="1:5" s="1" customFormat="1">
      <c r="A93" s="156"/>
      <c r="B93" s="158"/>
      <c r="C93" s="157"/>
      <c r="D93" s="157"/>
      <c r="E93" s="157"/>
    </row>
    <row r="94" spans="1:5" s="1" customFormat="1">
      <c r="A94" s="156"/>
      <c r="B94" s="158"/>
      <c r="C94" s="157"/>
      <c r="D94" s="157"/>
      <c r="E94" s="157"/>
    </row>
    <row r="95" spans="1:5" s="1" customFormat="1">
      <c r="A95" s="156"/>
      <c r="B95" s="158"/>
      <c r="C95" s="157"/>
      <c r="D95" s="157"/>
      <c r="E95" s="157"/>
    </row>
    <row r="96" spans="1:5" s="1" customFormat="1">
      <c r="A96" s="156"/>
      <c r="B96" s="158"/>
      <c r="C96" s="157"/>
      <c r="D96" s="157"/>
      <c r="E96" s="157"/>
    </row>
    <row r="97" spans="1:5" s="1" customFormat="1">
      <c r="A97" s="156"/>
      <c r="B97" s="158"/>
      <c r="C97" s="157"/>
      <c r="D97" s="157"/>
      <c r="E97" s="157"/>
    </row>
    <row r="98" spans="1:5" s="1" customFormat="1">
      <c r="A98" s="156"/>
      <c r="B98" s="158"/>
      <c r="C98" s="157"/>
      <c r="D98" s="157"/>
      <c r="E98" s="157"/>
    </row>
    <row r="99" spans="1:5" s="1" customFormat="1">
      <c r="A99" s="156"/>
      <c r="B99" s="158"/>
      <c r="C99" s="157"/>
      <c r="D99" s="157"/>
      <c r="E99" s="157"/>
    </row>
    <row r="100" spans="1:5" s="1" customFormat="1">
      <c r="A100" s="156"/>
      <c r="B100" s="160"/>
      <c r="C100" s="157"/>
      <c r="D100" s="157"/>
      <c r="E100" s="157"/>
    </row>
    <row r="101" spans="1:5" s="1" customFormat="1">
      <c r="A101" s="156"/>
      <c r="B101" s="160"/>
      <c r="C101" s="157"/>
      <c r="D101" s="157"/>
      <c r="E101" s="157"/>
    </row>
    <row r="102" spans="1:5" s="1" customFormat="1">
      <c r="A102" s="156"/>
      <c r="B102" s="160"/>
      <c r="C102" s="157"/>
      <c r="D102" s="157"/>
      <c r="E102" s="157"/>
    </row>
    <row r="103" spans="1:5" s="1" customFormat="1">
      <c r="A103" s="148"/>
      <c r="C103" s="148"/>
      <c r="D103" s="159"/>
      <c r="E103" s="159"/>
    </row>
    <row r="105" spans="1:5">
      <c r="A105" s="149"/>
      <c r="B105" s="150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131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7" customFormat="1" ht="56.25" customHeight="1">
      <c r="A4" s="259"/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6" t="s">
        <v>145</v>
      </c>
      <c r="N4" s="6" t="s">
        <v>146</v>
      </c>
      <c r="O4" s="6" t="s">
        <v>147</v>
      </c>
      <c r="P4" s="6" t="s">
        <v>185</v>
      </c>
      <c r="Q4" s="6" t="s">
        <v>148</v>
      </c>
      <c r="R4" s="6" t="s">
        <v>186</v>
      </c>
      <c r="S4" s="6" t="s">
        <v>149</v>
      </c>
      <c r="T4" s="6" t="s">
        <v>150</v>
      </c>
      <c r="U4" s="6" t="s">
        <v>187</v>
      </c>
      <c r="V4" s="6" t="s">
        <v>151</v>
      </c>
      <c r="W4" s="6" t="s">
        <v>188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</row>
    <row r="5" spans="1:32" s="7" customFormat="1" ht="15.6" hidden="1">
      <c r="A5" s="129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9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9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9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9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9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9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9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9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9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9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9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9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9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9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9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9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9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9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9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9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9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9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9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9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9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9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9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9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9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9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9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9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9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9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9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9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9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9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9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9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9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9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9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9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9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9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9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9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9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9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9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9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9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9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9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9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9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9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9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9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9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9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9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9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9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9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9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9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9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9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9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9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9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9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9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9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9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9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9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9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9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9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9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9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9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9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9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9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9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9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9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9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9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9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9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9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9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9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9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9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9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9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9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9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9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9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9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9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9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9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9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9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9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9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9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9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9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9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9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9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9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9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9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9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9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9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9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9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9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9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9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9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9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9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9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9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9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9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9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9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9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9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9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9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9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9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9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9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9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9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9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9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9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9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9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9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hidden="1" outlineLevel="1" collapsed="1">
      <c r="A165" s="9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 hidden="1" outlineLevel="1" collapsed="1">
      <c r="A166" s="9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 hidden="1" outlineLevel="1" collapsed="1">
      <c r="A167" s="9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 hidden="1" outlineLevel="1" collapsed="1">
      <c r="A168" s="9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 hidden="1" outlineLevel="1" collapsed="1">
      <c r="A169" s="9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 hidden="1" outlineLevel="1" collapsed="1">
      <c r="A170" s="9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 hidden="1" outlineLevel="1" collapsed="1">
      <c r="A171" s="9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 hidden="1" outlineLevel="1" collapsed="1">
      <c r="A172" s="9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 hidden="1" outlineLevel="1" collapsed="1">
      <c r="A173" s="9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 hidden="1" outlineLevel="1" collapsed="1">
      <c r="A174" s="9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 hidden="1" outlineLevel="1" collapsed="1">
      <c r="A175" s="9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 hidden="1" outlineLevel="1" collapsed="1">
      <c r="A176" s="9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 collapsed="1">
      <c r="A177" s="9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  <row r="178" spans="1:32">
      <c r="A178" s="9">
        <v>45627</v>
      </c>
      <c r="B178" s="138">
        <v>782219.07062774</v>
      </c>
      <c r="C178" s="138">
        <v>531408.56119597994</v>
      </c>
      <c r="D178" s="138">
        <v>250810.50943176</v>
      </c>
      <c r="E178" s="138">
        <v>291759.56418992003</v>
      </c>
      <c r="F178" s="138">
        <v>280116.67716557998</v>
      </c>
      <c r="G178" s="138">
        <v>11642.88702434</v>
      </c>
      <c r="H178" s="138">
        <v>1227642.4079868596</v>
      </c>
      <c r="I178" s="138">
        <v>896538.76843407028</v>
      </c>
      <c r="J178" s="138">
        <v>331103.63955278997</v>
      </c>
      <c r="K178" s="138">
        <v>1381874.9500687101</v>
      </c>
      <c r="L178" s="138">
        <v>896810.57919934997</v>
      </c>
      <c r="M178" s="138">
        <v>485064.37086936005</v>
      </c>
      <c r="N178" s="138">
        <v>13.737500000000001</v>
      </c>
      <c r="O178" s="138">
        <v>15.0021</v>
      </c>
      <c r="P178" s="138">
        <v>14.599399999999999</v>
      </c>
      <c r="Q178" s="138">
        <v>6.2554999999999996</v>
      </c>
      <c r="R178" s="138">
        <v>6.2496</v>
      </c>
      <c r="S178" s="138">
        <v>27.7974</v>
      </c>
      <c r="T178" s="138">
        <v>27.808199999999999</v>
      </c>
      <c r="U178" s="138">
        <v>33.658700000000003</v>
      </c>
      <c r="V178" s="138">
        <v>14.713699999999999</v>
      </c>
      <c r="W178" s="138">
        <v>8.9337</v>
      </c>
      <c r="X178" s="138">
        <v>7.2984999999999998</v>
      </c>
      <c r="Y178" s="138">
        <v>8.3117000000000001</v>
      </c>
      <c r="Z178" s="138">
        <v>0.83260000000000001</v>
      </c>
      <c r="AA178" s="138">
        <v>7.2891000000000004</v>
      </c>
      <c r="AB178" s="138">
        <v>9.9954000000000001</v>
      </c>
      <c r="AC178" s="138">
        <v>1.0572999999999999</v>
      </c>
      <c r="AD178" s="139"/>
      <c r="AE178" s="139"/>
      <c r="AF178" s="139"/>
    </row>
    <row r="179" spans="1:32">
      <c r="A179" s="9">
        <v>45658</v>
      </c>
      <c r="B179" s="138">
        <v>774407.91559429001</v>
      </c>
      <c r="C179" s="138">
        <v>533595.10044112999</v>
      </c>
      <c r="D179" s="138">
        <v>240812.81515315999</v>
      </c>
      <c r="E179" s="138">
        <v>297387.04787749</v>
      </c>
      <c r="F179" s="138">
        <v>285816.81691229</v>
      </c>
      <c r="G179" s="138">
        <v>11570.2309652</v>
      </c>
      <c r="H179" s="138">
        <v>1183648.21080099</v>
      </c>
      <c r="I179" s="138">
        <v>847598.64050361002</v>
      </c>
      <c r="J179" s="138">
        <v>336049.57029738004</v>
      </c>
      <c r="K179" s="138">
        <v>1365641.0550475302</v>
      </c>
      <c r="L179" s="138">
        <v>880418.08783410001</v>
      </c>
      <c r="M179" s="138">
        <v>485222.96721342998</v>
      </c>
      <c r="N179" s="138">
        <v>15.6356</v>
      </c>
      <c r="O179" s="138">
        <v>16.575500000000002</v>
      </c>
      <c r="P179" s="138">
        <v>16.532</v>
      </c>
      <c r="Q179" s="138">
        <v>6.2794999999999996</v>
      </c>
      <c r="R179" s="138">
        <v>6.2778999999999998</v>
      </c>
      <c r="S179" s="138">
        <v>28.189499999999999</v>
      </c>
      <c r="T179" s="138">
        <v>28.199100000000001</v>
      </c>
      <c r="U179" s="138">
        <v>34.0657</v>
      </c>
      <c r="V179" s="138">
        <v>15.263</v>
      </c>
      <c r="W179" s="138">
        <v>5.6242000000000001</v>
      </c>
      <c r="X179" s="138">
        <v>7.5743999999999998</v>
      </c>
      <c r="Y179" s="138">
        <v>8.5900999999999996</v>
      </c>
      <c r="Z179" s="138">
        <v>0.83120000000000005</v>
      </c>
      <c r="AA179" s="138">
        <v>7.4923000000000002</v>
      </c>
      <c r="AB179" s="138">
        <v>10.1884</v>
      </c>
      <c r="AC179" s="138">
        <v>1.0226999999999999</v>
      </c>
      <c r="AD179" s="139"/>
      <c r="AE179" s="139"/>
      <c r="AF179" s="139"/>
    </row>
    <row r="180" spans="1:32">
      <c r="A180" s="9">
        <v>45689</v>
      </c>
      <c r="B180" s="138">
        <v>788997.69236026006</v>
      </c>
      <c r="C180" s="138">
        <v>549132.70473012002</v>
      </c>
      <c r="D180" s="138">
        <v>239864.98763014001</v>
      </c>
      <c r="E180" s="138">
        <v>301044.66417576</v>
      </c>
      <c r="F180" s="138">
        <v>289569.91322793998</v>
      </c>
      <c r="G180" s="138">
        <v>11474.750947820001</v>
      </c>
      <c r="H180" s="138">
        <v>1178792.6350090201</v>
      </c>
      <c r="I180" s="138">
        <v>868849.37618282996</v>
      </c>
      <c r="J180" s="138">
        <v>309943.25882618991</v>
      </c>
      <c r="K180" s="138">
        <v>1377980.8703743301</v>
      </c>
      <c r="L180" s="138">
        <v>893939.05714070995</v>
      </c>
      <c r="M180" s="138">
        <v>484041.81323361996</v>
      </c>
      <c r="N180" s="138">
        <v>14.414</v>
      </c>
      <c r="O180" s="138">
        <v>15.6327</v>
      </c>
      <c r="P180" s="138">
        <v>15.225899999999999</v>
      </c>
      <c r="Q180" s="138">
        <v>6.2161</v>
      </c>
      <c r="R180" s="138">
        <v>6.2153</v>
      </c>
      <c r="S180" s="138">
        <v>28.1967</v>
      </c>
      <c r="T180" s="138">
        <v>28.227799999999998</v>
      </c>
      <c r="U180" s="138">
        <v>34.485599999999998</v>
      </c>
      <c r="V180" s="138">
        <v>9.3343000000000007</v>
      </c>
      <c r="W180" s="138">
        <v>6.5542999999999996</v>
      </c>
      <c r="X180" s="138">
        <v>7.9782000000000002</v>
      </c>
      <c r="Y180" s="138">
        <v>8.9603000000000002</v>
      </c>
      <c r="Z180" s="138">
        <v>0.81879999999999997</v>
      </c>
      <c r="AA180" s="138">
        <v>7.6707000000000001</v>
      </c>
      <c r="AB180" s="138">
        <v>10.3048</v>
      </c>
      <c r="AC180" s="138">
        <v>0.98419999999999996</v>
      </c>
      <c r="AD180" s="139"/>
      <c r="AE180" s="139"/>
      <c r="AF180" s="139"/>
    </row>
    <row r="181" spans="1:32">
      <c r="A181" s="9">
        <v>45717</v>
      </c>
      <c r="B181" s="138">
        <v>804408.58701043006</v>
      </c>
      <c r="C181" s="138">
        <v>563629.86224885995</v>
      </c>
      <c r="D181" s="138">
        <v>240778.72476156999</v>
      </c>
      <c r="E181" s="138">
        <v>307384.70912314003</v>
      </c>
      <c r="F181" s="138">
        <v>296992.76599540003</v>
      </c>
      <c r="G181" s="138">
        <v>10391.94312774</v>
      </c>
      <c r="H181" s="138">
        <v>1204815.6092614001</v>
      </c>
      <c r="I181" s="138">
        <v>895419.61400735995</v>
      </c>
      <c r="J181" s="138">
        <v>309395.99525404006</v>
      </c>
      <c r="K181" s="138">
        <v>1379104.5950466397</v>
      </c>
      <c r="L181" s="138">
        <v>888654.94525830005</v>
      </c>
      <c r="M181" s="138">
        <v>490449.64978833997</v>
      </c>
      <c r="N181" s="138">
        <v>14.518599999999999</v>
      </c>
      <c r="O181" s="138">
        <v>15.743399999999999</v>
      </c>
      <c r="P181" s="138">
        <v>15.5357</v>
      </c>
      <c r="Q181" s="138">
        <v>6.2683</v>
      </c>
      <c r="R181" s="138">
        <v>6.2676999999999996</v>
      </c>
      <c r="S181" s="138">
        <v>28.789899999999999</v>
      </c>
      <c r="T181" s="138">
        <v>28.810500000000001</v>
      </c>
      <c r="U181" s="138">
        <v>35.416600000000003</v>
      </c>
      <c r="V181" s="138">
        <v>10.429600000000001</v>
      </c>
      <c r="W181" s="138">
        <v>6.3913000000000002</v>
      </c>
      <c r="X181" s="138">
        <v>8.2809000000000008</v>
      </c>
      <c r="Y181" s="138">
        <v>9.3148</v>
      </c>
      <c r="Z181" s="138">
        <v>0.74719999999999998</v>
      </c>
      <c r="AA181" s="138">
        <v>7.6886000000000001</v>
      </c>
      <c r="AB181" s="138">
        <v>10.2525</v>
      </c>
      <c r="AC181" s="138">
        <v>0.9929</v>
      </c>
      <c r="AD181" s="139"/>
      <c r="AE181" s="139"/>
      <c r="AF181" s="139"/>
    </row>
    <row r="182" spans="1:32">
      <c r="A182" s="9">
        <v>45748</v>
      </c>
      <c r="B182" s="138">
        <v>816914.14813181001</v>
      </c>
      <c r="C182" s="138">
        <v>569072.91956786998</v>
      </c>
      <c r="D182" s="138">
        <v>247841.22856394001</v>
      </c>
      <c r="E182" s="138">
        <v>313023.99799017998</v>
      </c>
      <c r="F182" s="138">
        <v>302531.75057251001</v>
      </c>
      <c r="G182" s="138">
        <v>10492.24741767</v>
      </c>
      <c r="H182" s="138">
        <v>1217183.2390689801</v>
      </c>
      <c r="I182" s="138">
        <v>904124.78066096036</v>
      </c>
      <c r="J182" s="138">
        <v>313058.45840802003</v>
      </c>
      <c r="K182" s="138">
        <v>1413823.5465283697</v>
      </c>
      <c r="L182" s="138">
        <v>913499.64493157982</v>
      </c>
      <c r="M182" s="138">
        <v>500323.90159679</v>
      </c>
      <c r="N182" s="138">
        <v>15.2905</v>
      </c>
      <c r="O182" s="138">
        <v>16.611699999999999</v>
      </c>
      <c r="P182" s="138">
        <v>16.614100000000001</v>
      </c>
      <c r="Q182" s="138">
        <v>6.3094000000000001</v>
      </c>
      <c r="R182" s="138">
        <v>6.3108000000000004</v>
      </c>
      <c r="S182" s="138">
        <v>28.378900000000002</v>
      </c>
      <c r="T182" s="138">
        <v>28.3947</v>
      </c>
      <c r="U182" s="138">
        <v>34.479599999999998</v>
      </c>
      <c r="V182" s="138">
        <v>13.567</v>
      </c>
      <c r="W182" s="138">
        <v>7.8761000000000001</v>
      </c>
      <c r="X182" s="138">
        <v>8.6957000000000004</v>
      </c>
      <c r="Y182" s="138">
        <v>9.6890999999999998</v>
      </c>
      <c r="Z182" s="138">
        <v>0.76100000000000001</v>
      </c>
      <c r="AA182" s="138">
        <v>8.0541999999999998</v>
      </c>
      <c r="AB182" s="138">
        <v>10.428900000000001</v>
      </c>
      <c r="AC182" s="138">
        <v>1.0068999999999999</v>
      </c>
      <c r="AD182" s="139"/>
      <c r="AE182" s="139"/>
      <c r="AF182" s="139"/>
    </row>
    <row r="183" spans="1:32">
      <c r="A183" s="9">
        <v>45778</v>
      </c>
      <c r="B183" s="138">
        <v>827592.26739711</v>
      </c>
      <c r="C183" s="138">
        <v>582968.26693299005</v>
      </c>
      <c r="D183" s="138">
        <v>244624.00046412001</v>
      </c>
      <c r="E183" s="138">
        <v>321593.93107896001</v>
      </c>
      <c r="F183" s="138">
        <v>311059.42395356001</v>
      </c>
      <c r="G183" s="138">
        <v>10534.507125399999</v>
      </c>
      <c r="H183" s="138">
        <v>1190418.65406387</v>
      </c>
      <c r="I183" s="138">
        <v>881765.58648887009</v>
      </c>
      <c r="J183" s="138">
        <v>308653.06757499994</v>
      </c>
      <c r="K183" s="138">
        <v>1425609.9090519499</v>
      </c>
      <c r="L183" s="138">
        <v>927415.75683246017</v>
      </c>
      <c r="M183" s="138">
        <v>498194.15221949003</v>
      </c>
      <c r="N183" s="138">
        <v>14.2583</v>
      </c>
      <c r="O183" s="138">
        <v>15.6425</v>
      </c>
      <c r="P183" s="138">
        <v>15.3194</v>
      </c>
      <c r="Q183" s="138">
        <v>6.1292</v>
      </c>
      <c r="R183" s="138">
        <v>6.1292999999999997</v>
      </c>
      <c r="S183" s="138">
        <v>28.5959</v>
      </c>
      <c r="T183" s="138">
        <v>28.623699999999999</v>
      </c>
      <c r="U183" s="138">
        <v>35.294899999999998</v>
      </c>
      <c r="V183" s="138">
        <v>10.1119</v>
      </c>
      <c r="W183" s="138">
        <v>7.8319000000000001</v>
      </c>
      <c r="X183" s="138">
        <v>8.7759</v>
      </c>
      <c r="Y183" s="138">
        <v>9.7934000000000001</v>
      </c>
      <c r="Z183" s="138">
        <v>0.72130000000000005</v>
      </c>
      <c r="AA183" s="138">
        <v>8.2933000000000003</v>
      </c>
      <c r="AB183" s="138">
        <v>10.7605</v>
      </c>
      <c r="AC183" s="138">
        <v>0.9768</v>
      </c>
      <c r="AD183" s="139"/>
      <c r="AE183" s="139"/>
      <c r="AF183" s="139"/>
    </row>
    <row r="184" spans="1:32">
      <c r="A184" s="9">
        <v>45809</v>
      </c>
      <c r="B184" s="138">
        <v>839081.93455498002</v>
      </c>
      <c r="C184" s="138">
        <v>591109.87607868004</v>
      </c>
      <c r="D184" s="138">
        <v>247972.05847630001</v>
      </c>
      <c r="E184" s="138">
        <v>328479.45260685001</v>
      </c>
      <c r="F184" s="138">
        <v>317898.37033647002</v>
      </c>
      <c r="G184" s="138">
        <v>10581.08227038</v>
      </c>
      <c r="H184" s="138">
        <v>1191923.9997550999</v>
      </c>
      <c r="I184" s="138">
        <v>879970.88622779015</v>
      </c>
      <c r="J184" s="138">
        <v>311953.11352731002</v>
      </c>
      <c r="K184" s="138">
        <v>1463751.1739595702</v>
      </c>
      <c r="L184" s="138">
        <v>954749.17568549002</v>
      </c>
      <c r="M184" s="138">
        <v>509001.99827408005</v>
      </c>
      <c r="N184" s="138">
        <v>14.512</v>
      </c>
      <c r="O184" s="138">
        <v>15.6172</v>
      </c>
      <c r="P184" s="138">
        <v>15.255100000000001</v>
      </c>
      <c r="Q184" s="138">
        <v>5.7516999999999996</v>
      </c>
      <c r="R184" s="138">
        <v>5.7539999999999996</v>
      </c>
      <c r="S184" s="138">
        <v>28.4038</v>
      </c>
      <c r="T184" s="138">
        <v>28.437100000000001</v>
      </c>
      <c r="U184" s="138">
        <v>35.424700000000001</v>
      </c>
      <c r="V184" s="138">
        <v>9.2802000000000007</v>
      </c>
      <c r="W184" s="138">
        <v>6.7228000000000003</v>
      </c>
      <c r="X184" s="138">
        <v>9.0081000000000007</v>
      </c>
      <c r="Y184" s="138">
        <v>9.9666999999999994</v>
      </c>
      <c r="Z184" s="138">
        <v>0.66710000000000003</v>
      </c>
      <c r="AA184" s="138">
        <v>8.2041000000000004</v>
      </c>
      <c r="AB184" s="138">
        <v>10.860300000000001</v>
      </c>
      <c r="AC184" s="138">
        <v>0.97099999999999997</v>
      </c>
      <c r="AD184" s="139"/>
      <c r="AE184" s="139"/>
      <c r="AF184" s="139"/>
    </row>
    <row r="185" spans="1:32">
      <c r="A185" s="9">
        <v>45839</v>
      </c>
      <c r="B185" s="138">
        <v>852322.29061481997</v>
      </c>
      <c r="C185" s="138">
        <v>604160.33470049</v>
      </c>
      <c r="D185" s="138">
        <v>248161.95591433</v>
      </c>
      <c r="E185" s="138">
        <v>337835.44006196997</v>
      </c>
      <c r="F185" s="138">
        <v>327256.25614118</v>
      </c>
      <c r="G185" s="138">
        <v>10579.183920789999</v>
      </c>
      <c r="H185" s="138">
        <v>1182062.7261914599</v>
      </c>
      <c r="I185" s="138">
        <v>860969.67357480992</v>
      </c>
      <c r="J185" s="138">
        <v>321093.05261665001</v>
      </c>
      <c r="K185" s="138">
        <v>1466991.9687427201</v>
      </c>
      <c r="L185" s="138">
        <v>953874.64348787034</v>
      </c>
      <c r="M185" s="138">
        <v>513117.32525484997</v>
      </c>
      <c r="N185" s="138">
        <v>15.5327</v>
      </c>
      <c r="O185" s="138">
        <v>16.816600000000001</v>
      </c>
      <c r="P185" s="138">
        <v>16.733499999999999</v>
      </c>
      <c r="Q185" s="138">
        <v>5.9358000000000004</v>
      </c>
      <c r="R185" s="138">
        <v>5.9324000000000003</v>
      </c>
      <c r="S185" s="138">
        <v>28.288399999999999</v>
      </c>
      <c r="T185" s="138">
        <v>28.3079</v>
      </c>
      <c r="U185" s="138">
        <v>35.017099999999999</v>
      </c>
      <c r="V185" s="138">
        <v>11.1981</v>
      </c>
      <c r="W185" s="138">
        <v>6.7603</v>
      </c>
      <c r="X185" s="138">
        <v>9.1447000000000003</v>
      </c>
      <c r="Y185" s="138">
        <v>10.1889</v>
      </c>
      <c r="Z185" s="138">
        <v>0.69199999999999995</v>
      </c>
      <c r="AA185" s="138">
        <v>8.1096000000000004</v>
      </c>
      <c r="AB185" s="138">
        <v>10.7193</v>
      </c>
      <c r="AC185" s="138">
        <v>0.94</v>
      </c>
      <c r="AD185" s="139"/>
      <c r="AE185" s="139"/>
      <c r="AF185" s="139"/>
    </row>
    <row r="186" spans="1:32">
      <c r="A186" s="9">
        <v>45870</v>
      </c>
      <c r="B186" s="138">
        <v>869723.04152888001</v>
      </c>
      <c r="C186" s="138">
        <v>618551.65869107004</v>
      </c>
      <c r="D186" s="138">
        <v>251171.38283781</v>
      </c>
      <c r="E186" s="138">
        <v>347570.27053426002</v>
      </c>
      <c r="F186" s="138">
        <v>337142.95029479999</v>
      </c>
      <c r="G186" s="138">
        <v>10427.320239459999</v>
      </c>
      <c r="H186" s="138">
        <v>1176726.41615542</v>
      </c>
      <c r="I186" s="138">
        <v>848157.44338266994</v>
      </c>
      <c r="J186" s="138">
        <v>328568.97277274996</v>
      </c>
      <c r="K186" s="138">
        <v>1474614.1272050999</v>
      </c>
      <c r="L186" s="138">
        <v>971413.05120536988</v>
      </c>
      <c r="M186" s="138">
        <v>503201.07599973003</v>
      </c>
      <c r="N186" s="138">
        <v>14.0105</v>
      </c>
      <c r="O186" s="138">
        <v>15.3912</v>
      </c>
      <c r="P186" s="138">
        <v>14.9922</v>
      </c>
      <c r="Q186" s="138">
        <v>5.9143999999999997</v>
      </c>
      <c r="R186" s="138">
        <v>5.9172000000000002</v>
      </c>
      <c r="S186" s="138">
        <v>23.908200000000001</v>
      </c>
      <c r="T186" s="138">
        <v>23.933399999999999</v>
      </c>
      <c r="U186" s="138">
        <v>35.699199999999998</v>
      </c>
      <c r="V186" s="138">
        <v>6.8250000000000002</v>
      </c>
      <c r="W186" s="138">
        <v>5.0484</v>
      </c>
      <c r="X186" s="138">
        <v>8.9084000000000003</v>
      </c>
      <c r="Y186" s="138">
        <v>10.162800000000001</v>
      </c>
      <c r="Z186" s="138">
        <v>0.63400000000000001</v>
      </c>
      <c r="AA186" s="138">
        <v>8.1342999999999996</v>
      </c>
      <c r="AB186" s="138">
        <v>10.822900000000001</v>
      </c>
      <c r="AC186" s="138">
        <v>1.0054000000000001</v>
      </c>
      <c r="AD186" s="139"/>
      <c r="AE186" s="139"/>
      <c r="AF186" s="139"/>
    </row>
    <row r="187" spans="1:32">
      <c r="A187" s="9">
        <v>45901</v>
      </c>
      <c r="B187" s="138">
        <v>881240.70373048994</v>
      </c>
      <c r="C187" s="138">
        <v>621496.05165382999</v>
      </c>
      <c r="D187" s="138">
        <v>259744.65207665999</v>
      </c>
      <c r="E187" s="138">
        <v>351453.47535657999</v>
      </c>
      <c r="F187" s="138">
        <v>341054.10674225999</v>
      </c>
      <c r="G187" s="138">
        <v>10399.368614319999</v>
      </c>
      <c r="H187" s="138">
        <v>1189757.96158291</v>
      </c>
      <c r="I187" s="138">
        <v>862967.45831214008</v>
      </c>
      <c r="J187" s="138">
        <v>326790.50327077002</v>
      </c>
      <c r="K187" s="138">
        <v>1498292.3710978795</v>
      </c>
      <c r="L187" s="138">
        <v>992761.19612985023</v>
      </c>
      <c r="M187" s="138">
        <v>505531.17496803007</v>
      </c>
      <c r="N187" s="138">
        <v>14.018000000000001</v>
      </c>
      <c r="O187" s="138">
        <v>15.289199999999999</v>
      </c>
      <c r="P187" s="138">
        <v>14.914999999999999</v>
      </c>
      <c r="Q187" s="138">
        <v>6.0303000000000004</v>
      </c>
      <c r="R187" s="138">
        <v>6.0321999999999996</v>
      </c>
      <c r="S187" s="138">
        <v>27.1861</v>
      </c>
      <c r="T187" s="138">
        <v>27.1951</v>
      </c>
      <c r="U187" s="138">
        <v>35.414400000000001</v>
      </c>
      <c r="V187" s="138">
        <v>13.3086</v>
      </c>
      <c r="W187" s="138">
        <v>6.2851999999999997</v>
      </c>
      <c r="X187" s="138">
        <v>8.8722999999999992</v>
      </c>
      <c r="Y187" s="138">
        <v>10.2117</v>
      </c>
      <c r="Z187" s="138">
        <v>0.64659999999999995</v>
      </c>
      <c r="AA187" s="138">
        <v>7.8529999999999998</v>
      </c>
      <c r="AB187" s="138">
        <v>10.439299999999999</v>
      </c>
      <c r="AC187" s="138">
        <v>0.95199999999999996</v>
      </c>
      <c r="AD187" s="139"/>
      <c r="AE187" s="139"/>
      <c r="AF187" s="139"/>
    </row>
    <row r="188" spans="1:32">
      <c r="A188" s="9">
        <v>45931</v>
      </c>
      <c r="B188" s="138">
        <v>905171.84929311997</v>
      </c>
      <c r="C188" s="138">
        <v>630499.92323841003</v>
      </c>
      <c r="D188" s="138">
        <v>274671.92605471</v>
      </c>
      <c r="E188" s="138">
        <v>357592.82588263002</v>
      </c>
      <c r="F188" s="138">
        <v>347161.61452498997</v>
      </c>
      <c r="G188" s="138">
        <v>10431.211357640001</v>
      </c>
      <c r="H188" s="138">
        <v>1211514.5179929999</v>
      </c>
      <c r="I188" s="138">
        <v>885759.09553330007</v>
      </c>
      <c r="J188" s="138">
        <v>325755.42245970003</v>
      </c>
      <c r="K188" s="138">
        <v>1517099.0378459797</v>
      </c>
      <c r="L188" s="138">
        <v>1004480.9207171299</v>
      </c>
      <c r="M188" s="138">
        <v>512618.11712885008</v>
      </c>
      <c r="N188" s="138">
        <v>14.761699999999999</v>
      </c>
      <c r="O188" s="138">
        <v>16.230399999999999</v>
      </c>
      <c r="P188" s="138">
        <v>16.071000000000002</v>
      </c>
      <c r="Q188" s="138">
        <v>5.8685999999999998</v>
      </c>
      <c r="R188" s="138">
        <v>5.8644999999999996</v>
      </c>
      <c r="S188" s="138">
        <v>27.750499999999999</v>
      </c>
      <c r="T188" s="138">
        <v>27.770900000000001</v>
      </c>
      <c r="U188" s="138">
        <v>34.6541</v>
      </c>
      <c r="V188" s="138">
        <v>10.554600000000001</v>
      </c>
      <c r="W188" s="138">
        <v>6.5175000000000001</v>
      </c>
      <c r="X188" s="138">
        <v>9.3071999999999999</v>
      </c>
      <c r="Y188" s="138">
        <v>10.376300000000001</v>
      </c>
      <c r="Z188" s="138">
        <v>0.61890000000000001</v>
      </c>
      <c r="AA188" s="138">
        <v>8.0079999999999991</v>
      </c>
      <c r="AB188" s="138">
        <v>10.403600000000001</v>
      </c>
      <c r="AC188" s="138">
        <v>0.89259999999999995</v>
      </c>
      <c r="AD188" s="139"/>
      <c r="AE188" s="139"/>
      <c r="AF188" s="139"/>
    </row>
    <row r="189" spans="1:32">
      <c r="A189" s="9">
        <v>45962</v>
      </c>
      <c r="B189" s="138">
        <v>925792.02295031003</v>
      </c>
      <c r="C189" s="138">
        <v>643228.42461612995</v>
      </c>
      <c r="D189" s="138">
        <v>282563.59833418002</v>
      </c>
      <c r="E189" s="138">
        <v>367716.46912323998</v>
      </c>
      <c r="F189" s="138">
        <v>357225.84285413002</v>
      </c>
      <c r="G189" s="138">
        <v>10490.62626911</v>
      </c>
      <c r="H189" s="138">
        <v>1212151.0550241699</v>
      </c>
      <c r="I189" s="138">
        <v>900301.63345227018</v>
      </c>
      <c r="J189" s="138">
        <v>311849.42157190002</v>
      </c>
      <c r="K189" s="138">
        <v>1536080.5690055494</v>
      </c>
      <c r="L189" s="138">
        <v>1016426.5551444499</v>
      </c>
      <c r="M189" s="138">
        <v>519654.01386110001</v>
      </c>
      <c r="N189" s="138">
        <v>13.732799999999999</v>
      </c>
      <c r="O189" s="138">
        <v>15.433999999999999</v>
      </c>
      <c r="P189" s="138">
        <v>15.046200000000001</v>
      </c>
      <c r="Q189" s="138">
        <v>5.5198</v>
      </c>
      <c r="R189" s="138">
        <v>5.5167999999999999</v>
      </c>
      <c r="S189" s="138">
        <v>27.844200000000001</v>
      </c>
      <c r="T189" s="138">
        <v>27.852699999999999</v>
      </c>
      <c r="U189" s="138">
        <v>34.517899999999997</v>
      </c>
      <c r="V189" s="138">
        <v>15.506600000000001</v>
      </c>
      <c r="W189" s="138">
        <v>6.6715</v>
      </c>
      <c r="X189" s="138">
        <v>9.2042000000000002</v>
      </c>
      <c r="Y189" s="138">
        <v>10.309200000000001</v>
      </c>
      <c r="Z189" s="138">
        <v>0.56569999999999998</v>
      </c>
      <c r="AA189" s="138">
        <v>7.8045999999999998</v>
      </c>
      <c r="AB189" s="138">
        <v>10.314</v>
      </c>
      <c r="AC189" s="138">
        <v>0.9355</v>
      </c>
      <c r="AD189" s="139"/>
      <c r="AE189" s="139"/>
      <c r="AF189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0.6640625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131</v>
      </c>
    </row>
    <row r="2" spans="1:19" ht="5.25" customHeight="1">
      <c r="A2" s="43"/>
    </row>
    <row r="3" spans="1:19">
      <c r="A3" s="113" t="s">
        <v>32</v>
      </c>
    </row>
    <row r="4" spans="1:19" ht="12.75" customHeight="1">
      <c r="A4" s="12" t="s">
        <v>130</v>
      </c>
    </row>
    <row r="5" spans="1:19" ht="12.75" customHeight="1">
      <c r="A5" s="13" t="s">
        <v>230</v>
      </c>
    </row>
    <row r="6" spans="1:19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19" s="14" customFormat="1" ht="12.75" customHeigh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19" s="15" customFormat="1" ht="28.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19" s="15" customFormat="1" ht="90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19" s="15" customFormat="1" collapsed="1">
      <c r="A10" s="44">
        <v>1</v>
      </c>
      <c r="B10" s="44">
        <v>2</v>
      </c>
      <c r="C10" s="44">
        <v>3</v>
      </c>
      <c r="D10" s="44">
        <v>4</v>
      </c>
      <c r="E10" s="44">
        <v>5</v>
      </c>
      <c r="F10" s="44">
        <v>6</v>
      </c>
      <c r="G10" s="44">
        <v>7</v>
      </c>
      <c r="H10" s="44">
        <v>8</v>
      </c>
      <c r="I10" s="44">
        <v>9</v>
      </c>
      <c r="J10" s="44">
        <v>10</v>
      </c>
      <c r="K10" s="44">
        <v>11</v>
      </c>
      <c r="L10" s="44">
        <v>12</v>
      </c>
      <c r="M10" s="44">
        <v>13</v>
      </c>
      <c r="N10" s="44">
        <v>14</v>
      </c>
      <c r="O10" s="44">
        <v>15</v>
      </c>
      <c r="P10" s="44">
        <v>16</v>
      </c>
    </row>
    <row r="11" spans="1:19" hidden="1" outlineLevel="1">
      <c r="A11" s="9">
        <v>40544</v>
      </c>
      <c r="B11" s="11">
        <v>5569.5446160299998</v>
      </c>
      <c r="C11" s="11">
        <v>108.75969101</v>
      </c>
      <c r="D11" s="11">
        <v>0</v>
      </c>
      <c r="E11" s="11">
        <v>108.75969101</v>
      </c>
      <c r="F11" s="11">
        <v>5.9677899999999997E-3</v>
      </c>
      <c r="G11" s="11">
        <v>5.9677899999999997E-3</v>
      </c>
      <c r="H11" s="11">
        <v>0</v>
      </c>
      <c r="I11" s="11">
        <v>3268.51800439</v>
      </c>
      <c r="J11" s="11">
        <v>455.10924789000001</v>
      </c>
      <c r="K11" s="11">
        <v>2813.4087565</v>
      </c>
      <c r="L11" s="11">
        <v>2192.2609528399998</v>
      </c>
      <c r="M11" s="11">
        <v>2192.2609528399998</v>
      </c>
      <c r="N11" s="11">
        <v>0</v>
      </c>
      <c r="O11" s="11">
        <v>0</v>
      </c>
      <c r="P11" s="11">
        <v>0.30677532000000002</v>
      </c>
    </row>
    <row r="12" spans="1:19" hidden="1" outlineLevel="1">
      <c r="A12" s="9">
        <v>40575</v>
      </c>
      <c r="B12" s="130">
        <v>5774.5853111899996</v>
      </c>
      <c r="C12" s="130">
        <v>108.63073058000001</v>
      </c>
      <c r="D12" s="130">
        <v>0</v>
      </c>
      <c r="E12" s="130">
        <v>108.63073058000001</v>
      </c>
      <c r="F12" s="130">
        <v>0.14461668</v>
      </c>
      <c r="G12" s="130">
        <v>0.14461668</v>
      </c>
      <c r="H12" s="130">
        <v>0</v>
      </c>
      <c r="I12" s="130">
        <v>3484.10133911</v>
      </c>
      <c r="J12" s="130">
        <v>460.10068697000003</v>
      </c>
      <c r="K12" s="130">
        <v>3024.0006521400001</v>
      </c>
      <c r="L12" s="130">
        <v>2181.7086248199998</v>
      </c>
      <c r="M12" s="130">
        <v>2181.7086248199998</v>
      </c>
      <c r="N12" s="130">
        <v>0</v>
      </c>
      <c r="O12" s="130">
        <v>0</v>
      </c>
      <c r="P12" s="130">
        <v>0.30969741000000001</v>
      </c>
      <c r="Q12" s="130"/>
      <c r="R12" s="130"/>
      <c r="S12" s="130"/>
    </row>
    <row r="13" spans="1:19" hidden="1" outlineLevel="1">
      <c r="A13" s="9">
        <v>40603</v>
      </c>
      <c r="B13" s="130">
        <v>5783.7451478200001</v>
      </c>
      <c r="C13" s="130">
        <v>108.49845148</v>
      </c>
      <c r="D13" s="130">
        <v>0</v>
      </c>
      <c r="E13" s="130">
        <v>108.49845148</v>
      </c>
      <c r="F13" s="130">
        <v>7.6521710000000007E-2</v>
      </c>
      <c r="G13" s="130">
        <v>7.6521710000000007E-2</v>
      </c>
      <c r="H13" s="130">
        <v>0</v>
      </c>
      <c r="I13" s="130">
        <v>3508.5481435699999</v>
      </c>
      <c r="J13" s="130">
        <v>466.67754724999998</v>
      </c>
      <c r="K13" s="130">
        <v>3041.87059632</v>
      </c>
      <c r="L13" s="130">
        <v>2166.6220310600002</v>
      </c>
      <c r="M13" s="130">
        <v>2166.6220310600002</v>
      </c>
      <c r="N13" s="130">
        <v>0</v>
      </c>
      <c r="O13" s="130">
        <v>0</v>
      </c>
      <c r="P13" s="130">
        <v>0.24252423000000001</v>
      </c>
      <c r="Q13" s="130"/>
      <c r="R13" s="130"/>
      <c r="S13" s="130"/>
    </row>
    <row r="14" spans="1:19" hidden="1" outlineLevel="1">
      <c r="A14" s="9">
        <v>40634</v>
      </c>
      <c r="B14" s="130">
        <v>5733.7865830299997</v>
      </c>
      <c r="C14" s="130">
        <v>108.31530493</v>
      </c>
      <c r="D14" s="130">
        <v>0</v>
      </c>
      <c r="E14" s="130">
        <v>108.31530493</v>
      </c>
      <c r="F14" s="130">
        <v>0.38528533999999998</v>
      </c>
      <c r="G14" s="130">
        <v>0.38528533999999998</v>
      </c>
      <c r="H14" s="130">
        <v>0</v>
      </c>
      <c r="I14" s="130">
        <v>3438.9671620899999</v>
      </c>
      <c r="J14" s="130">
        <v>472.63640923999998</v>
      </c>
      <c r="K14" s="130">
        <v>2966.33075285</v>
      </c>
      <c r="L14" s="130">
        <v>2186.1188306700001</v>
      </c>
      <c r="M14" s="130">
        <v>2186.1188306700001</v>
      </c>
      <c r="N14" s="130">
        <v>0</v>
      </c>
      <c r="O14" s="130">
        <v>0</v>
      </c>
      <c r="P14" s="130">
        <v>0.23927751999999999</v>
      </c>
      <c r="Q14" s="130"/>
      <c r="R14" s="130"/>
      <c r="S14" s="130"/>
    </row>
    <row r="15" spans="1:19" hidden="1" outlineLevel="1">
      <c r="A15" s="9">
        <v>40664</v>
      </c>
      <c r="B15" s="130">
        <v>5689.13446432</v>
      </c>
      <c r="C15" s="130">
        <v>109.87322389000001</v>
      </c>
      <c r="D15" s="130">
        <v>0</v>
      </c>
      <c r="E15" s="130">
        <v>109.87322389000001</v>
      </c>
      <c r="F15" s="130">
        <v>3.5482970000000003E-2</v>
      </c>
      <c r="G15" s="130">
        <v>3.5482970000000003E-2</v>
      </c>
      <c r="H15" s="130">
        <v>0</v>
      </c>
      <c r="I15" s="130">
        <v>3387.8297229999998</v>
      </c>
      <c r="J15" s="130">
        <v>332.64283774</v>
      </c>
      <c r="K15" s="130">
        <v>3055.1868852600001</v>
      </c>
      <c r="L15" s="130">
        <v>2191.39603446</v>
      </c>
      <c r="M15" s="130">
        <v>2191.39603446</v>
      </c>
      <c r="N15" s="130">
        <v>0</v>
      </c>
      <c r="O15" s="130">
        <v>0</v>
      </c>
      <c r="P15" s="130">
        <v>0.23601034000000001</v>
      </c>
      <c r="Q15" s="130"/>
      <c r="R15" s="130"/>
      <c r="S15" s="130"/>
    </row>
    <row r="16" spans="1:19" hidden="1" outlineLevel="1">
      <c r="A16" s="9">
        <v>40695</v>
      </c>
      <c r="B16" s="130">
        <v>5634.81155408</v>
      </c>
      <c r="C16" s="130">
        <v>98.680712940000006</v>
      </c>
      <c r="D16" s="130">
        <v>0</v>
      </c>
      <c r="E16" s="130">
        <v>98.680712940000006</v>
      </c>
      <c r="F16" s="130">
        <v>3.9925100000000003E-3</v>
      </c>
      <c r="G16" s="130">
        <v>3.9925100000000003E-3</v>
      </c>
      <c r="H16" s="130">
        <v>0</v>
      </c>
      <c r="I16" s="130">
        <v>3332.67766665</v>
      </c>
      <c r="J16" s="130">
        <v>330.51261391000003</v>
      </c>
      <c r="K16" s="130">
        <v>3002.1650527400002</v>
      </c>
      <c r="L16" s="130">
        <v>2203.44918198</v>
      </c>
      <c r="M16" s="130">
        <v>2203.44918198</v>
      </c>
      <c r="N16" s="130">
        <v>0</v>
      </c>
      <c r="O16" s="130">
        <v>0</v>
      </c>
      <c r="P16" s="130">
        <v>0.23258187</v>
      </c>
      <c r="Q16" s="130"/>
      <c r="R16" s="130"/>
      <c r="S16" s="130"/>
    </row>
    <row r="17" spans="1:19" hidden="1" outlineLevel="1">
      <c r="A17" s="9">
        <v>40725</v>
      </c>
      <c r="B17" s="130">
        <v>5548.1047434900001</v>
      </c>
      <c r="C17" s="130">
        <v>97.771123889999998</v>
      </c>
      <c r="D17" s="130">
        <v>0</v>
      </c>
      <c r="E17" s="130">
        <v>97.771123889999998</v>
      </c>
      <c r="F17" s="130">
        <v>1.89437E-3</v>
      </c>
      <c r="G17" s="130">
        <v>1.89437E-3</v>
      </c>
      <c r="H17" s="130">
        <v>0</v>
      </c>
      <c r="I17" s="130">
        <v>3238.1142639599998</v>
      </c>
      <c r="J17" s="130">
        <v>332.75346944</v>
      </c>
      <c r="K17" s="130">
        <v>2905.3607945200001</v>
      </c>
      <c r="L17" s="130">
        <v>2212.2174612700001</v>
      </c>
      <c r="M17" s="130">
        <v>2212.2174612700001</v>
      </c>
      <c r="N17" s="130">
        <v>0</v>
      </c>
      <c r="O17" s="130">
        <v>0</v>
      </c>
      <c r="P17" s="130">
        <v>0.22943301999999999</v>
      </c>
      <c r="Q17" s="130"/>
      <c r="R17" s="130"/>
      <c r="S17" s="130"/>
    </row>
    <row r="18" spans="1:19" hidden="1" outlineLevel="1">
      <c r="A18" s="9">
        <v>40756</v>
      </c>
      <c r="B18" s="130">
        <v>5315.4880821899997</v>
      </c>
      <c r="C18" s="130">
        <v>98.95524168</v>
      </c>
      <c r="D18" s="130">
        <v>0</v>
      </c>
      <c r="E18" s="130">
        <v>98.95524168</v>
      </c>
      <c r="F18" s="130">
        <v>2.7051200000000001E-3</v>
      </c>
      <c r="G18" s="130">
        <v>2.7051200000000001E-3</v>
      </c>
      <c r="H18" s="130">
        <v>0</v>
      </c>
      <c r="I18" s="130">
        <v>3125.0680044300002</v>
      </c>
      <c r="J18" s="130">
        <v>324.16191325</v>
      </c>
      <c r="K18" s="130">
        <v>2800.9060911800002</v>
      </c>
      <c r="L18" s="130">
        <v>2091.4621309600002</v>
      </c>
      <c r="M18" s="130">
        <v>2091.4621309600002</v>
      </c>
      <c r="N18" s="130">
        <v>0</v>
      </c>
      <c r="O18" s="130">
        <v>2</v>
      </c>
      <c r="P18" s="130">
        <v>0.2262728</v>
      </c>
      <c r="Q18" s="130"/>
      <c r="R18" s="130"/>
      <c r="S18" s="130"/>
    </row>
    <row r="19" spans="1:19" hidden="1" outlineLevel="1">
      <c r="A19" s="9">
        <v>40787</v>
      </c>
      <c r="B19" s="130">
        <v>5314.6958004199996</v>
      </c>
      <c r="C19" s="130">
        <v>104.79241481</v>
      </c>
      <c r="D19" s="130">
        <v>0</v>
      </c>
      <c r="E19" s="130">
        <v>104.79241481</v>
      </c>
      <c r="F19" s="130">
        <v>0</v>
      </c>
      <c r="G19" s="130">
        <v>0</v>
      </c>
      <c r="H19" s="130">
        <v>0</v>
      </c>
      <c r="I19" s="130">
        <v>3126.13587925</v>
      </c>
      <c r="J19" s="130">
        <v>324.55805824999999</v>
      </c>
      <c r="K19" s="130">
        <v>2801.5778209999999</v>
      </c>
      <c r="L19" s="130">
        <v>2083.76750636</v>
      </c>
      <c r="M19" s="130">
        <v>2083.76750636</v>
      </c>
      <c r="N19" s="130">
        <v>0</v>
      </c>
      <c r="O19" s="130">
        <v>0</v>
      </c>
      <c r="P19" s="130">
        <v>0.22312135</v>
      </c>
      <c r="Q19" s="130"/>
      <c r="R19" s="130"/>
      <c r="S19" s="130"/>
    </row>
    <row r="20" spans="1:19" hidden="1" outlineLevel="1">
      <c r="A20" s="9">
        <v>40817</v>
      </c>
      <c r="B20" s="130">
        <v>5309.5010915000003</v>
      </c>
      <c r="C20" s="130">
        <v>98.408937050000006</v>
      </c>
      <c r="D20" s="130">
        <v>0</v>
      </c>
      <c r="E20" s="130">
        <v>98.408937050000006</v>
      </c>
      <c r="F20" s="130">
        <v>0</v>
      </c>
      <c r="G20" s="130">
        <v>0</v>
      </c>
      <c r="H20" s="130">
        <v>0</v>
      </c>
      <c r="I20" s="130">
        <v>3123.9007977000001</v>
      </c>
      <c r="J20" s="130">
        <v>324.78390734999999</v>
      </c>
      <c r="K20" s="130">
        <v>2799.1168903500002</v>
      </c>
      <c r="L20" s="130">
        <v>2087.1913567500001</v>
      </c>
      <c r="M20" s="130">
        <v>2087.1913052700002</v>
      </c>
      <c r="N20" s="130">
        <v>5.1480000000000002E-5</v>
      </c>
      <c r="O20" s="130">
        <v>0</v>
      </c>
      <c r="P20" s="130">
        <v>0.22001494999999999</v>
      </c>
      <c r="Q20" s="130"/>
      <c r="R20" s="130"/>
      <c r="S20" s="130"/>
    </row>
    <row r="21" spans="1:19" hidden="1" outlineLevel="1">
      <c r="A21" s="9">
        <v>40848</v>
      </c>
      <c r="B21" s="130">
        <v>5184.1062813899998</v>
      </c>
      <c r="C21" s="130">
        <v>116.09140480000001</v>
      </c>
      <c r="D21" s="130">
        <v>0</v>
      </c>
      <c r="E21" s="130">
        <v>116.09140480000001</v>
      </c>
      <c r="F21" s="130">
        <v>0.29438487000000002</v>
      </c>
      <c r="G21" s="130">
        <v>0.29438487000000002</v>
      </c>
      <c r="H21" s="130">
        <v>0</v>
      </c>
      <c r="I21" s="130">
        <v>2997.3557593400001</v>
      </c>
      <c r="J21" s="130">
        <v>324.43773412000002</v>
      </c>
      <c r="K21" s="130">
        <v>2672.9180252199999</v>
      </c>
      <c r="L21" s="130">
        <v>2070.3647323800001</v>
      </c>
      <c r="M21" s="130">
        <v>2070.3647323800001</v>
      </c>
      <c r="N21" s="130">
        <v>0</v>
      </c>
      <c r="O21" s="130">
        <v>0</v>
      </c>
      <c r="P21" s="130">
        <v>0.21701920999999999</v>
      </c>
      <c r="Q21" s="130"/>
      <c r="R21" s="130"/>
      <c r="S21" s="130"/>
    </row>
    <row r="22" spans="1:19" hidden="1" outlineLevel="1">
      <c r="A22" s="9">
        <v>40878</v>
      </c>
      <c r="B22" s="130">
        <v>5091.4700283499997</v>
      </c>
      <c r="C22" s="130">
        <v>116.19973207</v>
      </c>
      <c r="D22" s="130">
        <v>0</v>
      </c>
      <c r="E22" s="130">
        <v>116.19973207</v>
      </c>
      <c r="F22" s="130">
        <v>0</v>
      </c>
      <c r="G22" s="130">
        <v>0</v>
      </c>
      <c r="H22" s="130">
        <v>0</v>
      </c>
      <c r="I22" s="130">
        <v>2935.8967937100001</v>
      </c>
      <c r="J22" s="130">
        <v>292.95073902000001</v>
      </c>
      <c r="K22" s="130">
        <v>2642.94605469</v>
      </c>
      <c r="L22" s="130">
        <v>2039.37350257</v>
      </c>
      <c r="M22" s="130">
        <v>2039.37350227</v>
      </c>
      <c r="N22" s="130">
        <v>2.9999999999999999E-7</v>
      </c>
      <c r="O22" s="130">
        <v>0</v>
      </c>
      <c r="P22" s="130">
        <v>0.21342843</v>
      </c>
      <c r="Q22" s="130"/>
      <c r="R22" s="130"/>
      <c r="S22" s="130"/>
    </row>
    <row r="23" spans="1:19" hidden="1" outlineLevel="1">
      <c r="A23" s="9">
        <v>40909</v>
      </c>
      <c r="B23" s="130">
        <v>5065.7376643500002</v>
      </c>
      <c r="C23" s="130">
        <v>127.38730870000001</v>
      </c>
      <c r="D23" s="130">
        <v>0</v>
      </c>
      <c r="E23" s="130">
        <v>127.38730870000001</v>
      </c>
      <c r="F23" s="130">
        <v>0</v>
      </c>
      <c r="G23" s="130">
        <v>0</v>
      </c>
      <c r="H23" s="130">
        <v>0</v>
      </c>
      <c r="I23" s="130">
        <v>2924.7561799099999</v>
      </c>
      <c r="J23" s="130">
        <v>292.58950306999998</v>
      </c>
      <c r="K23" s="130">
        <v>2632.16667684</v>
      </c>
      <c r="L23" s="130">
        <v>2013.5941757400001</v>
      </c>
      <c r="M23" s="130">
        <v>2013.5941738900001</v>
      </c>
      <c r="N23" s="130">
        <v>1.8500000000000001E-6</v>
      </c>
      <c r="O23" s="130">
        <v>0</v>
      </c>
      <c r="P23" s="130">
        <v>0.21595331000000001</v>
      </c>
      <c r="Q23" s="130"/>
      <c r="R23" s="130"/>
      <c r="S23" s="130"/>
    </row>
    <row r="24" spans="1:19" hidden="1" outlineLevel="1">
      <c r="A24" s="9">
        <v>40940</v>
      </c>
      <c r="B24" s="130">
        <v>5054.9626657400004</v>
      </c>
      <c r="C24" s="130">
        <v>138.67184269000001</v>
      </c>
      <c r="D24" s="130">
        <v>1.06E-5</v>
      </c>
      <c r="E24" s="130">
        <v>138.67183209000001</v>
      </c>
      <c r="F24" s="130">
        <v>0</v>
      </c>
      <c r="G24" s="130">
        <v>0</v>
      </c>
      <c r="H24" s="130">
        <v>0</v>
      </c>
      <c r="I24" s="130">
        <v>2920.0828974400001</v>
      </c>
      <c r="J24" s="130">
        <v>292.42903189999998</v>
      </c>
      <c r="K24" s="130">
        <v>2627.65386554</v>
      </c>
      <c r="L24" s="130">
        <v>1996.2079256100001</v>
      </c>
      <c r="M24" s="130">
        <v>1996.2079234299999</v>
      </c>
      <c r="N24" s="130">
        <v>2.1799999999999999E-6</v>
      </c>
      <c r="O24" s="130">
        <v>0</v>
      </c>
      <c r="P24" s="130">
        <v>0.21224177</v>
      </c>
      <c r="Q24" s="130"/>
      <c r="R24" s="130"/>
      <c r="S24" s="130"/>
    </row>
    <row r="25" spans="1:19" hidden="1" outlineLevel="1">
      <c r="A25" s="9">
        <v>40969</v>
      </c>
      <c r="B25" s="130">
        <v>4964.2171240600001</v>
      </c>
      <c r="C25" s="130">
        <v>138.43500567999999</v>
      </c>
      <c r="D25" s="130">
        <v>0</v>
      </c>
      <c r="E25" s="130">
        <v>138.43500567999999</v>
      </c>
      <c r="F25" s="130">
        <v>0</v>
      </c>
      <c r="G25" s="130">
        <v>0</v>
      </c>
      <c r="H25" s="130">
        <v>0</v>
      </c>
      <c r="I25" s="130">
        <v>2880.5910655900002</v>
      </c>
      <c r="J25" s="130">
        <v>293.60666189</v>
      </c>
      <c r="K25" s="130">
        <v>2586.9844036999998</v>
      </c>
      <c r="L25" s="130">
        <v>1945.19105279</v>
      </c>
      <c r="M25" s="130">
        <v>1945.1910502999999</v>
      </c>
      <c r="N25" s="130">
        <v>2.4899999999999999E-6</v>
      </c>
      <c r="O25" s="130">
        <v>0</v>
      </c>
      <c r="P25" s="130">
        <v>0.20972836</v>
      </c>
      <c r="Q25" s="130"/>
      <c r="R25" s="130"/>
      <c r="S25" s="130"/>
    </row>
    <row r="26" spans="1:19" hidden="1" outlineLevel="1">
      <c r="A26" s="9">
        <v>41000</v>
      </c>
      <c r="B26" s="130">
        <v>4819.8093102399998</v>
      </c>
      <c r="C26" s="130">
        <v>147.66828813000001</v>
      </c>
      <c r="D26" s="130">
        <v>0</v>
      </c>
      <c r="E26" s="130">
        <v>147.66828813000001</v>
      </c>
      <c r="F26" s="130">
        <v>0</v>
      </c>
      <c r="G26" s="130">
        <v>0</v>
      </c>
      <c r="H26" s="130">
        <v>0</v>
      </c>
      <c r="I26" s="130">
        <v>2769.3842466900001</v>
      </c>
      <c r="J26" s="130">
        <v>292.44941187000001</v>
      </c>
      <c r="K26" s="130">
        <v>2476.9348348200001</v>
      </c>
      <c r="L26" s="130">
        <v>1902.7567754199999</v>
      </c>
      <c r="M26" s="130">
        <v>1902.75677281</v>
      </c>
      <c r="N26" s="130">
        <v>2.61E-6</v>
      </c>
      <c r="O26" s="130">
        <v>0</v>
      </c>
      <c r="P26" s="130">
        <v>0.21219378999999999</v>
      </c>
      <c r="Q26" s="130"/>
      <c r="R26" s="130"/>
      <c r="S26" s="130"/>
    </row>
    <row r="27" spans="1:19" hidden="1" outlineLevel="1">
      <c r="A27" s="9">
        <v>41030</v>
      </c>
      <c r="B27" s="130">
        <v>4836.5213574700001</v>
      </c>
      <c r="C27" s="130">
        <v>141.03820325999999</v>
      </c>
      <c r="D27" s="130">
        <v>0</v>
      </c>
      <c r="E27" s="130">
        <v>141.03820325999999</v>
      </c>
      <c r="F27" s="130">
        <v>0</v>
      </c>
      <c r="G27" s="130">
        <v>0</v>
      </c>
      <c r="H27" s="130">
        <v>0</v>
      </c>
      <c r="I27" s="130">
        <v>2784.2369137800001</v>
      </c>
      <c r="J27" s="130">
        <v>292.97953854999997</v>
      </c>
      <c r="K27" s="130">
        <v>2491.25737523</v>
      </c>
      <c r="L27" s="130">
        <v>1911.2462404299999</v>
      </c>
      <c r="M27" s="130">
        <v>1911.2462404299999</v>
      </c>
      <c r="N27" s="130">
        <v>0</v>
      </c>
      <c r="O27" s="130">
        <v>0</v>
      </c>
      <c r="P27" s="130">
        <v>0.20417827999999999</v>
      </c>
      <c r="Q27" s="130"/>
      <c r="R27" s="130"/>
      <c r="S27" s="130"/>
    </row>
    <row r="28" spans="1:19" hidden="1" outlineLevel="1">
      <c r="A28" s="9">
        <v>41061</v>
      </c>
      <c r="B28" s="130">
        <v>4823.2768694799997</v>
      </c>
      <c r="C28" s="130">
        <v>144.99516294</v>
      </c>
      <c r="D28" s="130">
        <v>0</v>
      </c>
      <c r="E28" s="130">
        <v>144.99516294</v>
      </c>
      <c r="F28" s="130">
        <v>0</v>
      </c>
      <c r="G28" s="130">
        <v>0</v>
      </c>
      <c r="H28" s="130">
        <v>0</v>
      </c>
      <c r="I28" s="130">
        <v>2778.8981923699998</v>
      </c>
      <c r="J28" s="130">
        <v>290.31976050999998</v>
      </c>
      <c r="K28" s="130">
        <v>2488.5784318599999</v>
      </c>
      <c r="L28" s="130">
        <v>1899.3835141699999</v>
      </c>
      <c r="M28" s="130">
        <v>1899.3835141699999</v>
      </c>
      <c r="N28" s="130">
        <v>0</v>
      </c>
      <c r="O28" s="130">
        <v>0</v>
      </c>
      <c r="P28" s="130">
        <v>0.20148658</v>
      </c>
      <c r="Q28" s="130"/>
      <c r="R28" s="130"/>
      <c r="S28" s="130"/>
    </row>
    <row r="29" spans="1:19" hidden="1" outlineLevel="1">
      <c r="A29" s="9">
        <v>41091</v>
      </c>
      <c r="B29" s="130">
        <v>4756.0114033299997</v>
      </c>
      <c r="C29" s="130">
        <v>152.31785479000001</v>
      </c>
      <c r="D29" s="130">
        <v>0</v>
      </c>
      <c r="E29" s="130">
        <v>152.31785479000001</v>
      </c>
      <c r="F29" s="130">
        <v>0</v>
      </c>
      <c r="G29" s="130">
        <v>0</v>
      </c>
      <c r="H29" s="130">
        <v>0</v>
      </c>
      <c r="I29" s="130">
        <v>2710.4819607700001</v>
      </c>
      <c r="J29" s="130">
        <v>290.79430441</v>
      </c>
      <c r="K29" s="130">
        <v>2419.6876563599999</v>
      </c>
      <c r="L29" s="130">
        <v>1893.2115877700001</v>
      </c>
      <c r="M29" s="130">
        <v>1893.2115877700001</v>
      </c>
      <c r="N29" s="130">
        <v>0</v>
      </c>
      <c r="O29" s="130">
        <v>0</v>
      </c>
      <c r="P29" s="130">
        <v>0.19405444999999999</v>
      </c>
      <c r="Q29" s="130"/>
      <c r="R29" s="130"/>
      <c r="S29" s="130"/>
    </row>
    <row r="30" spans="1:19" hidden="1" outlineLevel="1">
      <c r="A30" s="9">
        <v>41122</v>
      </c>
      <c r="B30" s="130">
        <v>4772.8592576800002</v>
      </c>
      <c r="C30" s="130">
        <v>154.82151428</v>
      </c>
      <c r="D30" s="130">
        <v>0</v>
      </c>
      <c r="E30" s="130">
        <v>154.82151428</v>
      </c>
      <c r="F30" s="130">
        <v>0</v>
      </c>
      <c r="G30" s="130">
        <v>0</v>
      </c>
      <c r="H30" s="130">
        <v>0</v>
      </c>
      <c r="I30" s="130">
        <v>2746.8581474500002</v>
      </c>
      <c r="J30" s="130">
        <v>291.91952837999997</v>
      </c>
      <c r="K30" s="130">
        <v>2454.9386190700002</v>
      </c>
      <c r="L30" s="130">
        <v>1871.17959595</v>
      </c>
      <c r="M30" s="130">
        <v>1871.17959595</v>
      </c>
      <c r="N30" s="130">
        <v>0</v>
      </c>
      <c r="O30" s="130">
        <v>0</v>
      </c>
      <c r="P30" s="130">
        <v>0.19650335999999999</v>
      </c>
      <c r="Q30" s="130"/>
      <c r="R30" s="130"/>
      <c r="S30" s="130"/>
    </row>
    <row r="31" spans="1:19" hidden="1" outlineLevel="1">
      <c r="A31" s="9">
        <v>41153</v>
      </c>
      <c r="B31" s="130">
        <v>4784.6900709000001</v>
      </c>
      <c r="C31" s="130">
        <v>169.58013048000001</v>
      </c>
      <c r="D31" s="130">
        <v>0</v>
      </c>
      <c r="E31" s="130">
        <v>169.58013048000001</v>
      </c>
      <c r="F31" s="130">
        <v>0</v>
      </c>
      <c r="G31" s="130">
        <v>0</v>
      </c>
      <c r="H31" s="130">
        <v>0</v>
      </c>
      <c r="I31" s="130">
        <v>2765.6573161299998</v>
      </c>
      <c r="J31" s="130">
        <v>292.25359856</v>
      </c>
      <c r="K31" s="130">
        <v>2473.40371757</v>
      </c>
      <c r="L31" s="130">
        <v>1849.4526242899999</v>
      </c>
      <c r="M31" s="130">
        <v>1849.4526220400001</v>
      </c>
      <c r="N31" s="130">
        <v>2.2500000000000001E-6</v>
      </c>
      <c r="O31" s="130">
        <v>0</v>
      </c>
      <c r="P31" s="130">
        <v>0.19863811000000001</v>
      </c>
      <c r="Q31" s="130"/>
      <c r="R31" s="130"/>
      <c r="S31" s="130"/>
    </row>
    <row r="32" spans="1:19" hidden="1" outlineLevel="1">
      <c r="A32" s="9">
        <v>41183</v>
      </c>
      <c r="B32" s="130">
        <v>4781.6061771599998</v>
      </c>
      <c r="C32" s="130">
        <v>55.22555749</v>
      </c>
      <c r="D32" s="130">
        <v>0</v>
      </c>
      <c r="E32" s="130">
        <v>55.22555749</v>
      </c>
      <c r="F32" s="130">
        <v>0</v>
      </c>
      <c r="G32" s="130">
        <v>0</v>
      </c>
      <c r="H32" s="130">
        <v>0</v>
      </c>
      <c r="I32" s="130">
        <v>2872.1334265400001</v>
      </c>
      <c r="J32" s="130">
        <v>294.05901591000003</v>
      </c>
      <c r="K32" s="130">
        <v>2578.0744106299999</v>
      </c>
      <c r="L32" s="130">
        <v>1854.2471931299999</v>
      </c>
      <c r="M32" s="130">
        <v>1854.2471931299999</v>
      </c>
      <c r="N32" s="130">
        <v>0</v>
      </c>
      <c r="O32" s="130">
        <v>30.05192061</v>
      </c>
      <c r="P32" s="130">
        <v>0.19475166999999999</v>
      </c>
      <c r="Q32" s="130"/>
      <c r="R32" s="130"/>
      <c r="S32" s="130"/>
    </row>
    <row r="33" spans="1:19" hidden="1" outlineLevel="1">
      <c r="A33" s="9">
        <v>41214</v>
      </c>
      <c r="B33" s="130">
        <v>4835.7487951000003</v>
      </c>
      <c r="C33" s="130">
        <v>58.946814279999998</v>
      </c>
      <c r="D33" s="130">
        <v>0</v>
      </c>
      <c r="E33" s="130">
        <v>58.946814279999998</v>
      </c>
      <c r="F33" s="130">
        <v>0</v>
      </c>
      <c r="G33" s="130">
        <v>0</v>
      </c>
      <c r="H33" s="130">
        <v>0</v>
      </c>
      <c r="I33" s="130">
        <v>2939.3660301800001</v>
      </c>
      <c r="J33" s="130">
        <v>291.44317439999998</v>
      </c>
      <c r="K33" s="130">
        <v>2647.9228557800002</v>
      </c>
      <c r="L33" s="130">
        <v>1837.4359506400001</v>
      </c>
      <c r="M33" s="130">
        <v>1837.4359506400001</v>
      </c>
      <c r="N33" s="130">
        <v>0</v>
      </c>
      <c r="O33" s="130">
        <v>0</v>
      </c>
      <c r="P33" s="130">
        <v>0.19073202</v>
      </c>
      <c r="Q33" s="130"/>
      <c r="R33" s="130"/>
      <c r="S33" s="130"/>
    </row>
    <row r="34" spans="1:19" hidden="1" outlineLevel="1">
      <c r="A34" s="9">
        <v>41244</v>
      </c>
      <c r="B34" s="130">
        <v>4890.0614547499999</v>
      </c>
      <c r="C34" s="130">
        <v>78.368789019999994</v>
      </c>
      <c r="D34" s="130">
        <v>0</v>
      </c>
      <c r="E34" s="130">
        <v>78.368789019999994</v>
      </c>
      <c r="F34" s="130">
        <v>0</v>
      </c>
      <c r="G34" s="130">
        <v>0</v>
      </c>
      <c r="H34" s="130">
        <v>0</v>
      </c>
      <c r="I34" s="130">
        <v>2991.1791087299998</v>
      </c>
      <c r="J34" s="130">
        <v>288.80322855999998</v>
      </c>
      <c r="K34" s="130">
        <v>2702.3758801700001</v>
      </c>
      <c r="L34" s="130">
        <v>1820.513557</v>
      </c>
      <c r="M34" s="130">
        <v>1820.513557</v>
      </c>
      <c r="N34" s="130">
        <v>0</v>
      </c>
      <c r="O34" s="130">
        <v>0</v>
      </c>
      <c r="P34" s="130">
        <v>0.18116644000000001</v>
      </c>
      <c r="Q34" s="130"/>
      <c r="R34" s="130"/>
      <c r="S34" s="130"/>
    </row>
    <row r="35" spans="1:19" hidden="1" outlineLevel="1">
      <c r="A35" s="9">
        <v>41275</v>
      </c>
      <c r="B35" s="130">
        <v>4828.3042120800001</v>
      </c>
      <c r="C35" s="130">
        <v>51.824965290000002</v>
      </c>
      <c r="D35" s="130">
        <v>1.1599999999999999E-6</v>
      </c>
      <c r="E35" s="130">
        <v>51.824964129999998</v>
      </c>
      <c r="F35" s="130">
        <v>0</v>
      </c>
      <c r="G35" s="130">
        <v>0</v>
      </c>
      <c r="H35" s="130">
        <v>0</v>
      </c>
      <c r="I35" s="130">
        <v>2962.8468179400002</v>
      </c>
      <c r="J35" s="130">
        <v>289.95090993000002</v>
      </c>
      <c r="K35" s="130">
        <v>2672.8959080099999</v>
      </c>
      <c r="L35" s="130">
        <v>1813.63242885</v>
      </c>
      <c r="M35" s="130">
        <v>1813.57146977</v>
      </c>
      <c r="N35" s="130">
        <v>6.0959079999999999E-2</v>
      </c>
      <c r="O35" s="130">
        <v>30.00082192</v>
      </c>
      <c r="P35" s="130">
        <v>0.17747594</v>
      </c>
      <c r="Q35" s="130"/>
      <c r="R35" s="130"/>
      <c r="S35" s="130"/>
    </row>
    <row r="36" spans="1:19" hidden="1" outlineLevel="1">
      <c r="A36" s="9">
        <v>41306</v>
      </c>
      <c r="B36" s="130">
        <v>4784.1773814899998</v>
      </c>
      <c r="C36" s="130">
        <v>221.57102155999999</v>
      </c>
      <c r="D36" s="130">
        <v>1.1599999999999999E-6</v>
      </c>
      <c r="E36" s="130">
        <v>221.57102040000001</v>
      </c>
      <c r="F36" s="130">
        <v>0</v>
      </c>
      <c r="G36" s="130">
        <v>0</v>
      </c>
      <c r="H36" s="130">
        <v>0</v>
      </c>
      <c r="I36" s="130">
        <v>2756.1545160599999</v>
      </c>
      <c r="J36" s="130">
        <v>288.27511181</v>
      </c>
      <c r="K36" s="130">
        <v>2467.8794042499999</v>
      </c>
      <c r="L36" s="130">
        <v>1806.4518438699999</v>
      </c>
      <c r="M36" s="130">
        <v>1806.3887347699999</v>
      </c>
      <c r="N36" s="130">
        <v>6.3109100000000001E-2</v>
      </c>
      <c r="O36" s="130">
        <v>0</v>
      </c>
      <c r="P36" s="130">
        <v>0.17958734000000001</v>
      </c>
      <c r="Q36" s="130"/>
      <c r="R36" s="130"/>
      <c r="S36" s="130"/>
    </row>
    <row r="37" spans="1:19" hidden="1" outlineLevel="1">
      <c r="A37" s="9">
        <v>41334</v>
      </c>
      <c r="B37" s="130">
        <v>4881.1476581300003</v>
      </c>
      <c r="C37" s="130">
        <v>225.73997541</v>
      </c>
      <c r="D37" s="130">
        <v>1.1599999999999999E-6</v>
      </c>
      <c r="E37" s="130">
        <v>225.73997424999999</v>
      </c>
      <c r="F37" s="130">
        <v>0</v>
      </c>
      <c r="G37" s="130">
        <v>0</v>
      </c>
      <c r="H37" s="130">
        <v>0</v>
      </c>
      <c r="I37" s="130">
        <v>2846.4273462800002</v>
      </c>
      <c r="J37" s="130">
        <v>285.97215418000002</v>
      </c>
      <c r="K37" s="130">
        <v>2560.4551921000002</v>
      </c>
      <c r="L37" s="130">
        <v>1808.98033644</v>
      </c>
      <c r="M37" s="130">
        <v>1808.89876996</v>
      </c>
      <c r="N37" s="130">
        <v>8.1566479999999997E-2</v>
      </c>
      <c r="O37" s="130">
        <v>30.002465749999999</v>
      </c>
      <c r="P37" s="130">
        <v>0.17563651999999999</v>
      </c>
      <c r="Q37" s="130"/>
      <c r="R37" s="130"/>
      <c r="S37" s="130"/>
    </row>
    <row r="38" spans="1:19" hidden="1" outlineLevel="1">
      <c r="A38" s="9">
        <v>41365</v>
      </c>
      <c r="B38" s="130">
        <v>5032.1881216100001</v>
      </c>
      <c r="C38" s="130">
        <v>251.89588388000001</v>
      </c>
      <c r="D38" s="130">
        <v>1.1599999999999999E-6</v>
      </c>
      <c r="E38" s="130">
        <v>251.89588272</v>
      </c>
      <c r="F38" s="130">
        <v>0</v>
      </c>
      <c r="G38" s="130">
        <v>0</v>
      </c>
      <c r="H38" s="130">
        <v>0</v>
      </c>
      <c r="I38" s="130">
        <v>2930.41062814</v>
      </c>
      <c r="J38" s="130">
        <v>286.40203315999997</v>
      </c>
      <c r="K38" s="130">
        <v>2644.00859498</v>
      </c>
      <c r="L38" s="130">
        <v>1849.8816095899999</v>
      </c>
      <c r="M38" s="130">
        <v>1849.79479429</v>
      </c>
      <c r="N38" s="130">
        <v>8.6815299999999998E-2</v>
      </c>
      <c r="O38" s="130">
        <v>0</v>
      </c>
      <c r="P38" s="130">
        <v>0.17203782000000001</v>
      </c>
      <c r="Q38" s="130"/>
      <c r="R38" s="130"/>
      <c r="S38" s="130"/>
    </row>
    <row r="39" spans="1:19" hidden="1" outlineLevel="1">
      <c r="A39" s="9">
        <v>41395</v>
      </c>
      <c r="B39" s="130">
        <v>4911.4351275400004</v>
      </c>
      <c r="C39" s="130">
        <v>254.10174929999999</v>
      </c>
      <c r="D39" s="130">
        <v>1.0030999999999999E-4</v>
      </c>
      <c r="E39" s="130">
        <v>254.10164899</v>
      </c>
      <c r="F39" s="130">
        <v>0</v>
      </c>
      <c r="G39" s="130">
        <v>0</v>
      </c>
      <c r="H39" s="130">
        <v>0</v>
      </c>
      <c r="I39" s="130">
        <v>2814.5374934900001</v>
      </c>
      <c r="J39" s="130">
        <v>286.21626193999998</v>
      </c>
      <c r="K39" s="130">
        <v>2528.32123155</v>
      </c>
      <c r="L39" s="130">
        <v>1842.7958847499999</v>
      </c>
      <c r="M39" s="130">
        <v>1842.72047666</v>
      </c>
      <c r="N39" s="130">
        <v>7.5408089999999997E-2</v>
      </c>
      <c r="O39" s="130">
        <v>0</v>
      </c>
      <c r="P39" s="130">
        <v>0.16822152000000001</v>
      </c>
      <c r="Q39" s="130"/>
      <c r="R39" s="130"/>
      <c r="S39" s="130"/>
    </row>
    <row r="40" spans="1:19" hidden="1" outlineLevel="1">
      <c r="A40" s="9">
        <v>41426</v>
      </c>
      <c r="B40" s="130">
        <v>4887.1269946700004</v>
      </c>
      <c r="C40" s="130">
        <v>256.81862575000002</v>
      </c>
      <c r="D40" s="130">
        <v>4.7009999999999999E-5</v>
      </c>
      <c r="E40" s="130">
        <v>256.81857874000002</v>
      </c>
      <c r="F40" s="130">
        <v>0</v>
      </c>
      <c r="G40" s="130">
        <v>0</v>
      </c>
      <c r="H40" s="130">
        <v>0</v>
      </c>
      <c r="I40" s="130">
        <v>2798.9629149699999</v>
      </c>
      <c r="J40" s="130">
        <v>286.13185427000002</v>
      </c>
      <c r="K40" s="130">
        <v>2512.8310606999999</v>
      </c>
      <c r="L40" s="130">
        <v>1831.3454539500001</v>
      </c>
      <c r="M40" s="130">
        <v>1831.2603863100001</v>
      </c>
      <c r="N40" s="130">
        <v>8.506764E-2</v>
      </c>
      <c r="O40" s="130">
        <v>0</v>
      </c>
      <c r="P40" s="130">
        <v>0.17036192999999999</v>
      </c>
      <c r="Q40" s="130"/>
      <c r="R40" s="130"/>
      <c r="S40" s="130"/>
    </row>
    <row r="41" spans="1:19" hidden="1" outlineLevel="1">
      <c r="A41" s="9">
        <v>41456</v>
      </c>
      <c r="B41" s="130">
        <v>4905.03038681</v>
      </c>
      <c r="C41" s="130">
        <v>263.19381129999999</v>
      </c>
      <c r="D41" s="130">
        <v>4.6419999999999999E-5</v>
      </c>
      <c r="E41" s="130">
        <v>263.19376488</v>
      </c>
      <c r="F41" s="130">
        <v>2.1031499999999998E-3</v>
      </c>
      <c r="G41" s="130">
        <v>0</v>
      </c>
      <c r="H41" s="130">
        <v>2.1031499999999998E-3</v>
      </c>
      <c r="I41" s="130">
        <v>2802.0056305100002</v>
      </c>
      <c r="J41" s="130">
        <v>285.56253774999999</v>
      </c>
      <c r="K41" s="130">
        <v>2516.4430927600001</v>
      </c>
      <c r="L41" s="130">
        <v>1839.8288418499999</v>
      </c>
      <c r="M41" s="130">
        <v>1839.7299227000001</v>
      </c>
      <c r="N41" s="130">
        <v>9.8919149999999997E-2</v>
      </c>
      <c r="O41" s="130">
        <v>0</v>
      </c>
      <c r="P41" s="130">
        <v>0.160107</v>
      </c>
      <c r="Q41" s="130"/>
      <c r="R41" s="130"/>
      <c r="S41" s="130"/>
    </row>
    <row r="42" spans="1:19" hidden="1" outlineLevel="1">
      <c r="A42" s="9">
        <v>41487</v>
      </c>
      <c r="B42" s="130">
        <v>4756.0541021400004</v>
      </c>
      <c r="C42" s="130">
        <v>263.30143486999998</v>
      </c>
      <c r="D42" s="130">
        <v>1.1599999999999999E-6</v>
      </c>
      <c r="E42" s="130">
        <v>263.30143371000003</v>
      </c>
      <c r="F42" s="130">
        <v>4.7602399999999998E-3</v>
      </c>
      <c r="G42" s="130">
        <v>0</v>
      </c>
      <c r="H42" s="130">
        <v>4.7602399999999998E-3</v>
      </c>
      <c r="I42" s="130">
        <v>2620.9006056899998</v>
      </c>
      <c r="J42" s="130">
        <v>233.87711974000001</v>
      </c>
      <c r="K42" s="130">
        <v>2387.0234859500001</v>
      </c>
      <c r="L42" s="130">
        <v>1871.8473013400001</v>
      </c>
      <c r="M42" s="130">
        <v>1871.69359074</v>
      </c>
      <c r="N42" s="130">
        <v>0.1537106</v>
      </c>
      <c r="O42" s="130">
        <v>0</v>
      </c>
      <c r="P42" s="130">
        <v>0.1561485</v>
      </c>
      <c r="Q42" s="130"/>
      <c r="R42" s="130"/>
      <c r="S42" s="130"/>
    </row>
    <row r="43" spans="1:19" hidden="1" outlineLevel="1">
      <c r="A43" s="9">
        <v>41518</v>
      </c>
      <c r="B43" s="130">
        <v>4788.3587422500004</v>
      </c>
      <c r="C43" s="130">
        <v>266.83337248999999</v>
      </c>
      <c r="D43" s="130">
        <v>0</v>
      </c>
      <c r="E43" s="130">
        <v>266.83337248999999</v>
      </c>
      <c r="F43" s="130">
        <v>0</v>
      </c>
      <c r="G43" s="130">
        <v>0</v>
      </c>
      <c r="H43" s="130">
        <v>0</v>
      </c>
      <c r="I43" s="130">
        <v>2644.1352722699999</v>
      </c>
      <c r="J43" s="130">
        <v>233.78311368999999</v>
      </c>
      <c r="K43" s="130">
        <v>2410.3521585799999</v>
      </c>
      <c r="L43" s="130">
        <v>1877.39009749</v>
      </c>
      <c r="M43" s="130">
        <v>1877.2319757499999</v>
      </c>
      <c r="N43" s="130">
        <v>0.15812174000000001</v>
      </c>
      <c r="O43" s="130">
        <v>0</v>
      </c>
      <c r="P43" s="130">
        <v>0.15218767999999999</v>
      </c>
      <c r="Q43" s="130"/>
      <c r="R43" s="130"/>
      <c r="S43" s="130"/>
    </row>
    <row r="44" spans="1:19" hidden="1" outlineLevel="1">
      <c r="A44" s="9">
        <v>41548</v>
      </c>
      <c r="B44" s="130">
        <v>4687.79540825</v>
      </c>
      <c r="C44" s="130">
        <v>262.60608698999999</v>
      </c>
      <c r="D44" s="130">
        <v>5.3319999999999998E-5</v>
      </c>
      <c r="E44" s="130">
        <v>262.60603366999999</v>
      </c>
      <c r="F44" s="130">
        <v>0</v>
      </c>
      <c r="G44" s="130">
        <v>0</v>
      </c>
      <c r="H44" s="130">
        <v>0</v>
      </c>
      <c r="I44" s="130">
        <v>2537.5174392899999</v>
      </c>
      <c r="J44" s="130">
        <v>235.52271576999999</v>
      </c>
      <c r="K44" s="130">
        <v>2301.9947235200002</v>
      </c>
      <c r="L44" s="130">
        <v>1887.67188197</v>
      </c>
      <c r="M44" s="130">
        <v>1887.48451376</v>
      </c>
      <c r="N44" s="130">
        <v>0.18736821000000001</v>
      </c>
      <c r="O44" s="130">
        <v>0</v>
      </c>
      <c r="P44" s="130">
        <v>0.15418768999999999</v>
      </c>
      <c r="Q44" s="130"/>
      <c r="R44" s="130"/>
      <c r="S44" s="130"/>
    </row>
    <row r="45" spans="1:19" hidden="1" outlineLevel="1">
      <c r="A45" s="9">
        <v>41579</v>
      </c>
      <c r="B45" s="130">
        <v>4644.2295419599996</v>
      </c>
      <c r="C45" s="130">
        <v>262.40286545999999</v>
      </c>
      <c r="D45" s="130">
        <v>0</v>
      </c>
      <c r="E45" s="130">
        <v>262.40286545999999</v>
      </c>
      <c r="F45" s="130">
        <v>4.4635999999999998E-4</v>
      </c>
      <c r="G45" s="130">
        <v>0</v>
      </c>
      <c r="H45" s="130">
        <v>4.4635999999999998E-4</v>
      </c>
      <c r="I45" s="130">
        <v>2532.7515886800002</v>
      </c>
      <c r="J45" s="130">
        <v>235.02785785</v>
      </c>
      <c r="K45" s="130">
        <v>2297.72373083</v>
      </c>
      <c r="L45" s="130">
        <v>1849.0746414600001</v>
      </c>
      <c r="M45" s="130">
        <v>1848.86490344</v>
      </c>
      <c r="N45" s="130">
        <v>0.20973802</v>
      </c>
      <c r="O45" s="130">
        <v>0</v>
      </c>
      <c r="P45" s="130">
        <v>0.15009897</v>
      </c>
      <c r="Q45" s="130"/>
      <c r="R45" s="130"/>
      <c r="S45" s="130"/>
    </row>
    <row r="46" spans="1:19" hidden="1" outlineLevel="1">
      <c r="A46" s="9">
        <v>41609</v>
      </c>
      <c r="B46" s="130">
        <v>4704.43219942</v>
      </c>
      <c r="C46" s="130">
        <v>262.32033716000001</v>
      </c>
      <c r="D46" s="130">
        <v>0</v>
      </c>
      <c r="E46" s="130">
        <v>262.32033716000001</v>
      </c>
      <c r="F46" s="130">
        <v>0</v>
      </c>
      <c r="G46" s="130">
        <v>0</v>
      </c>
      <c r="H46" s="130">
        <v>0</v>
      </c>
      <c r="I46" s="130">
        <v>2592.30295041</v>
      </c>
      <c r="J46" s="130">
        <v>233.33124386</v>
      </c>
      <c r="K46" s="130">
        <v>2358.9717065499999</v>
      </c>
      <c r="L46" s="130">
        <v>1849.80891185</v>
      </c>
      <c r="M46" s="130">
        <v>1849.58508824</v>
      </c>
      <c r="N46" s="130">
        <v>0.22382361000000001</v>
      </c>
      <c r="O46" s="130">
        <v>0</v>
      </c>
      <c r="P46" s="130">
        <v>0.14563814999999999</v>
      </c>
      <c r="Q46" s="130"/>
      <c r="R46" s="130"/>
      <c r="S46" s="130"/>
    </row>
    <row r="47" spans="1:19" hidden="1" outlineLevel="1">
      <c r="A47" s="9">
        <v>41640</v>
      </c>
      <c r="B47" s="130">
        <v>4541.6011855500001</v>
      </c>
      <c r="C47" s="130">
        <v>262.67728166000001</v>
      </c>
      <c r="D47" s="130">
        <v>0</v>
      </c>
      <c r="E47" s="130">
        <v>262.67728166000001</v>
      </c>
      <c r="F47" s="130">
        <v>1.2899999999999999E-6</v>
      </c>
      <c r="G47" s="130">
        <v>0</v>
      </c>
      <c r="H47" s="130">
        <v>1.2899999999999999E-6</v>
      </c>
      <c r="I47" s="130">
        <v>2423.4727225500001</v>
      </c>
      <c r="J47" s="130">
        <v>233.46945059999999</v>
      </c>
      <c r="K47" s="130">
        <v>2190.00327195</v>
      </c>
      <c r="L47" s="130">
        <v>1855.4511800499999</v>
      </c>
      <c r="M47" s="130">
        <v>1855.2570217</v>
      </c>
      <c r="N47" s="130">
        <v>0.19415835000000001</v>
      </c>
      <c r="O47" s="130">
        <v>0</v>
      </c>
      <c r="P47" s="130">
        <v>0.14734854999999999</v>
      </c>
      <c r="Q47" s="130"/>
      <c r="R47" s="130"/>
      <c r="S47" s="130"/>
    </row>
    <row r="48" spans="1:19" hidden="1" outlineLevel="1">
      <c r="A48" s="9">
        <v>41671</v>
      </c>
      <c r="B48" s="130">
        <v>4921.6198151299996</v>
      </c>
      <c r="C48" s="130">
        <v>262.70703964</v>
      </c>
      <c r="D48" s="130">
        <v>0</v>
      </c>
      <c r="E48" s="130">
        <v>262.70703964</v>
      </c>
      <c r="F48" s="130">
        <v>1.8619299999999999E-3</v>
      </c>
      <c r="G48" s="130">
        <v>0</v>
      </c>
      <c r="H48" s="130">
        <v>1.8619299999999999E-3</v>
      </c>
      <c r="I48" s="130">
        <v>2685.3887188399999</v>
      </c>
      <c r="J48" s="130">
        <v>249.30236325999999</v>
      </c>
      <c r="K48" s="130">
        <v>2436.0863555800001</v>
      </c>
      <c r="L48" s="130">
        <v>1973.52219472</v>
      </c>
      <c r="M48" s="130">
        <v>1973.29597719</v>
      </c>
      <c r="N48" s="130">
        <v>0.22621753</v>
      </c>
      <c r="O48" s="130">
        <v>0</v>
      </c>
      <c r="P48" s="130">
        <v>0.18615772999999999</v>
      </c>
      <c r="Q48" s="130"/>
      <c r="R48" s="130"/>
      <c r="S48" s="130"/>
    </row>
    <row r="49" spans="1:19" hidden="1" outlineLevel="1">
      <c r="A49" s="9">
        <v>41699</v>
      </c>
      <c r="B49" s="130">
        <v>5144.6331525699998</v>
      </c>
      <c r="C49" s="130">
        <v>262.86333421</v>
      </c>
      <c r="D49" s="130">
        <v>0</v>
      </c>
      <c r="E49" s="130">
        <v>262.86333421</v>
      </c>
      <c r="F49" s="130">
        <v>7.4800000000000004E-6</v>
      </c>
      <c r="G49" s="130">
        <v>0</v>
      </c>
      <c r="H49" s="130">
        <v>7.4800000000000004E-6</v>
      </c>
      <c r="I49" s="130">
        <v>2874.4425696799999</v>
      </c>
      <c r="J49" s="130">
        <v>256.72560054000002</v>
      </c>
      <c r="K49" s="130">
        <v>2617.7169691399999</v>
      </c>
      <c r="L49" s="130">
        <v>2007.3272411999999</v>
      </c>
      <c r="M49" s="130">
        <v>2007.14558214</v>
      </c>
      <c r="N49" s="130">
        <v>0.18165906000000001</v>
      </c>
      <c r="O49" s="130">
        <v>0</v>
      </c>
      <c r="P49" s="130">
        <v>0.20677924</v>
      </c>
      <c r="Q49" s="130"/>
      <c r="R49" s="130"/>
      <c r="S49" s="130"/>
    </row>
    <row r="50" spans="1:19" hidden="1" outlineLevel="1">
      <c r="A50" s="9">
        <v>41730</v>
      </c>
      <c r="B50" s="130">
        <v>5195.9954661399997</v>
      </c>
      <c r="C50" s="130">
        <v>261.93737198000002</v>
      </c>
      <c r="D50" s="130">
        <v>0</v>
      </c>
      <c r="E50" s="130">
        <v>261.93737198000002</v>
      </c>
      <c r="F50" s="130">
        <v>3.8758E-4</v>
      </c>
      <c r="G50" s="130">
        <v>0</v>
      </c>
      <c r="H50" s="130">
        <v>3.8758E-4</v>
      </c>
      <c r="I50" s="130">
        <v>2919.8101082100002</v>
      </c>
      <c r="J50" s="130">
        <v>260.90117042999998</v>
      </c>
      <c r="K50" s="130">
        <v>2658.9089377800001</v>
      </c>
      <c r="L50" s="130">
        <v>2014.2475983700001</v>
      </c>
      <c r="M50" s="130">
        <v>2014.05278559</v>
      </c>
      <c r="N50" s="130">
        <v>0.19481277999999999</v>
      </c>
      <c r="O50" s="130">
        <v>0</v>
      </c>
      <c r="P50" s="130">
        <v>0.21780574999999999</v>
      </c>
      <c r="Q50" s="130"/>
      <c r="R50" s="130"/>
      <c r="S50" s="130"/>
    </row>
    <row r="51" spans="1:19" hidden="1" outlineLevel="1">
      <c r="A51" s="9">
        <v>41760</v>
      </c>
      <c r="B51" s="130">
        <v>5205.5848356500001</v>
      </c>
      <c r="C51" s="130">
        <v>262.14591826999998</v>
      </c>
      <c r="D51" s="130">
        <v>0</v>
      </c>
      <c r="E51" s="130">
        <v>262.14591826999998</v>
      </c>
      <c r="F51" s="130">
        <v>0</v>
      </c>
      <c r="G51" s="130">
        <v>0</v>
      </c>
      <c r="H51" s="130">
        <v>0</v>
      </c>
      <c r="I51" s="130">
        <v>2932.6185068</v>
      </c>
      <c r="J51" s="130">
        <v>264.18819115000002</v>
      </c>
      <c r="K51" s="130">
        <v>2668.43031565</v>
      </c>
      <c r="L51" s="130">
        <v>2010.82041058</v>
      </c>
      <c r="M51" s="130">
        <v>2010.60104258</v>
      </c>
      <c r="N51" s="130">
        <v>0.21936800000000001</v>
      </c>
      <c r="O51" s="130">
        <v>0</v>
      </c>
      <c r="P51" s="130">
        <v>0.22771097000000001</v>
      </c>
      <c r="Q51" s="130"/>
      <c r="R51" s="130"/>
      <c r="S51" s="130"/>
    </row>
    <row r="52" spans="1:19" hidden="1" outlineLevel="1">
      <c r="A52" s="9">
        <v>41791</v>
      </c>
      <c r="B52" s="130">
        <v>5060.2891522999998</v>
      </c>
      <c r="C52" s="130">
        <v>261.57297495</v>
      </c>
      <c r="D52" s="130">
        <v>0</v>
      </c>
      <c r="E52" s="130">
        <v>261.57297495</v>
      </c>
      <c r="F52" s="130">
        <v>0</v>
      </c>
      <c r="G52" s="130">
        <v>0</v>
      </c>
      <c r="H52" s="130">
        <v>0</v>
      </c>
      <c r="I52" s="130">
        <v>2868.8712020100002</v>
      </c>
      <c r="J52" s="130">
        <v>239.44188084000001</v>
      </c>
      <c r="K52" s="130">
        <v>2629.4293211700001</v>
      </c>
      <c r="L52" s="130">
        <v>1929.84497534</v>
      </c>
      <c r="M52" s="130">
        <v>1929.6860912300001</v>
      </c>
      <c r="N52" s="130">
        <v>0.15888411</v>
      </c>
      <c r="O52" s="130">
        <v>0</v>
      </c>
      <c r="P52" s="130">
        <v>3.9612000000000002E-4</v>
      </c>
      <c r="Q52" s="130"/>
      <c r="R52" s="130"/>
      <c r="S52" s="130"/>
    </row>
    <row r="53" spans="1:19" hidden="1" outlineLevel="1">
      <c r="A53" s="9">
        <v>41821</v>
      </c>
      <c r="B53" s="130">
        <v>5475.3467716799996</v>
      </c>
      <c r="C53" s="130">
        <v>230.20291789999999</v>
      </c>
      <c r="D53" s="130">
        <v>0</v>
      </c>
      <c r="E53" s="130">
        <v>230.20291789999999</v>
      </c>
      <c r="F53" s="130">
        <v>0</v>
      </c>
      <c r="G53" s="130">
        <v>0</v>
      </c>
      <c r="H53" s="130">
        <v>0</v>
      </c>
      <c r="I53" s="130">
        <v>3312.5310550999998</v>
      </c>
      <c r="J53" s="130">
        <v>241.79307256000001</v>
      </c>
      <c r="K53" s="130">
        <v>3070.7379825399998</v>
      </c>
      <c r="L53" s="130">
        <v>1932.61279868</v>
      </c>
      <c r="M53" s="130">
        <v>1932.4369065400001</v>
      </c>
      <c r="N53" s="130">
        <v>0.17589214</v>
      </c>
      <c r="O53" s="130">
        <v>0</v>
      </c>
      <c r="P53" s="130">
        <v>4.7561000000000001E-4</v>
      </c>
      <c r="Q53" s="130"/>
      <c r="R53" s="130"/>
      <c r="S53" s="130"/>
    </row>
    <row r="54" spans="1:19" hidden="1" outlineLevel="1">
      <c r="A54" s="9">
        <v>41852</v>
      </c>
      <c r="B54" s="130">
        <v>5722.4821119400003</v>
      </c>
      <c r="C54" s="130">
        <v>218.08593585</v>
      </c>
      <c r="D54" s="130">
        <v>0</v>
      </c>
      <c r="E54" s="130">
        <v>218.08593585</v>
      </c>
      <c r="F54" s="130">
        <v>0</v>
      </c>
      <c r="G54" s="130">
        <v>0</v>
      </c>
      <c r="H54" s="130">
        <v>0</v>
      </c>
      <c r="I54" s="130">
        <v>3521.85123927</v>
      </c>
      <c r="J54" s="130">
        <v>252.02150426</v>
      </c>
      <c r="K54" s="130">
        <v>3269.8297350100001</v>
      </c>
      <c r="L54" s="130">
        <v>1982.54493682</v>
      </c>
      <c r="M54" s="130">
        <v>1982.4386588</v>
      </c>
      <c r="N54" s="130">
        <v>0.10627802</v>
      </c>
      <c r="O54" s="130">
        <v>0</v>
      </c>
      <c r="P54" s="130">
        <v>5.7432999999999996E-4</v>
      </c>
      <c r="Q54" s="130"/>
      <c r="R54" s="130"/>
      <c r="S54" s="130"/>
    </row>
    <row r="55" spans="1:19" hidden="1" outlineLevel="1">
      <c r="A55" s="9">
        <v>41883</v>
      </c>
      <c r="B55" s="130">
        <v>5576.30222873</v>
      </c>
      <c r="C55" s="130">
        <v>226.75337304000001</v>
      </c>
      <c r="D55" s="130">
        <v>0</v>
      </c>
      <c r="E55" s="130">
        <v>226.75337304000001</v>
      </c>
      <c r="F55" s="130">
        <v>0</v>
      </c>
      <c r="G55" s="130">
        <v>0</v>
      </c>
      <c r="H55" s="130">
        <v>0</v>
      </c>
      <c r="I55" s="130">
        <v>3383.1282686700001</v>
      </c>
      <c r="J55" s="130">
        <v>246.20456202</v>
      </c>
      <c r="K55" s="130">
        <v>3136.92370665</v>
      </c>
      <c r="L55" s="130">
        <v>1966.4205870200001</v>
      </c>
      <c r="M55" s="130">
        <v>1966.3159877200001</v>
      </c>
      <c r="N55" s="130">
        <v>0.10459930000000001</v>
      </c>
      <c r="O55" s="130">
        <v>0</v>
      </c>
      <c r="P55" s="130">
        <v>6.4471000000000005E-4</v>
      </c>
      <c r="Q55" s="130"/>
      <c r="R55" s="130"/>
      <c r="S55" s="130"/>
    </row>
    <row r="56" spans="1:19" hidden="1" outlineLevel="1">
      <c r="A56" s="9">
        <v>41913</v>
      </c>
      <c r="B56" s="130">
        <v>5543.6673307999999</v>
      </c>
      <c r="C56" s="130">
        <v>233.12042858999999</v>
      </c>
      <c r="D56" s="130">
        <v>0.23521138999999999</v>
      </c>
      <c r="E56" s="130">
        <v>232.8852172</v>
      </c>
      <c r="F56" s="130">
        <v>0</v>
      </c>
      <c r="G56" s="130">
        <v>0</v>
      </c>
      <c r="H56" s="130">
        <v>0</v>
      </c>
      <c r="I56" s="130">
        <v>3363.91335209</v>
      </c>
      <c r="J56" s="130">
        <v>246.38021663000001</v>
      </c>
      <c r="K56" s="130">
        <v>3117.5331354599998</v>
      </c>
      <c r="L56" s="130">
        <v>1946.6335501200001</v>
      </c>
      <c r="M56" s="130">
        <v>1946.5383684599999</v>
      </c>
      <c r="N56" s="130">
        <v>9.5181660000000001E-2</v>
      </c>
      <c r="O56" s="130">
        <v>0</v>
      </c>
      <c r="P56" s="130">
        <v>4.9580999999999996E-4</v>
      </c>
      <c r="Q56" s="130"/>
      <c r="R56" s="130"/>
      <c r="S56" s="130"/>
    </row>
    <row r="57" spans="1:19" hidden="1" outlineLevel="1">
      <c r="A57" s="9">
        <v>41944</v>
      </c>
      <c r="B57" s="130">
        <v>5813.5502657999996</v>
      </c>
      <c r="C57" s="130">
        <v>212.59056151999999</v>
      </c>
      <c r="D57" s="130">
        <v>0.18945561</v>
      </c>
      <c r="E57" s="130">
        <v>212.40110591000001</v>
      </c>
      <c r="F57" s="130">
        <v>0</v>
      </c>
      <c r="G57" s="130">
        <v>0</v>
      </c>
      <c r="H57" s="130">
        <v>0</v>
      </c>
      <c r="I57" s="130">
        <v>3591.5751540599999</v>
      </c>
      <c r="J57" s="130">
        <v>259.38230802999999</v>
      </c>
      <c r="K57" s="130">
        <v>3332.1928460300001</v>
      </c>
      <c r="L57" s="130">
        <v>2009.3845502199999</v>
      </c>
      <c r="M57" s="130">
        <v>2009.28393635</v>
      </c>
      <c r="N57" s="130">
        <v>0.10061386999999999</v>
      </c>
      <c r="O57" s="130">
        <v>0</v>
      </c>
      <c r="P57" s="130">
        <v>71.897967350000002</v>
      </c>
      <c r="Q57" s="130"/>
      <c r="R57" s="130"/>
      <c r="S57" s="130"/>
    </row>
    <row r="58" spans="1:19" hidden="1" outlineLevel="1">
      <c r="A58" s="9">
        <v>41974</v>
      </c>
      <c r="B58" s="130">
        <v>5402.3826227999998</v>
      </c>
      <c r="C58" s="130">
        <v>218.49045960000001</v>
      </c>
      <c r="D58" s="130">
        <v>0.13404373999999999</v>
      </c>
      <c r="E58" s="130">
        <v>218.35641586</v>
      </c>
      <c r="F58" s="130">
        <v>0</v>
      </c>
      <c r="G58" s="130">
        <v>0</v>
      </c>
      <c r="H58" s="130">
        <v>0</v>
      </c>
      <c r="I58" s="130">
        <v>3148.9141547999998</v>
      </c>
      <c r="J58" s="130">
        <v>264.59894137999999</v>
      </c>
      <c r="K58" s="130">
        <v>2884.31521342</v>
      </c>
      <c r="L58" s="130">
        <v>2034.9780083999999</v>
      </c>
      <c r="M58" s="130">
        <v>2034.82741594</v>
      </c>
      <c r="N58" s="130">
        <v>0.15059246000000001</v>
      </c>
      <c r="O58" s="130">
        <v>0</v>
      </c>
      <c r="P58" s="130">
        <v>73.616372029999994</v>
      </c>
      <c r="Q58" s="130"/>
      <c r="R58" s="130"/>
      <c r="S58" s="130"/>
    </row>
    <row r="59" spans="1:19" hidden="1" outlineLevel="1">
      <c r="A59" s="9">
        <v>42005</v>
      </c>
      <c r="B59" s="130">
        <v>5475.6494021300005</v>
      </c>
      <c r="C59" s="130">
        <v>222.28225524999999</v>
      </c>
      <c r="D59" s="130">
        <v>8.7403449999999994E-2</v>
      </c>
      <c r="E59" s="130">
        <v>222.19485180000001</v>
      </c>
      <c r="F59" s="130">
        <v>0</v>
      </c>
      <c r="G59" s="130">
        <v>0</v>
      </c>
      <c r="H59" s="130">
        <v>0</v>
      </c>
      <c r="I59" s="130">
        <v>3219.6116427799998</v>
      </c>
      <c r="J59" s="130">
        <v>267.36833368999999</v>
      </c>
      <c r="K59" s="130">
        <v>2952.2433090899999</v>
      </c>
      <c r="L59" s="130">
        <v>2033.7555041000001</v>
      </c>
      <c r="M59" s="130">
        <v>2033.6117335199999</v>
      </c>
      <c r="N59" s="130">
        <v>0.14377058000000001</v>
      </c>
      <c r="O59" s="130">
        <v>0</v>
      </c>
      <c r="P59" s="130">
        <v>74.869586670000004</v>
      </c>
      <c r="Q59" s="130"/>
      <c r="R59" s="130"/>
      <c r="S59" s="130"/>
    </row>
    <row r="60" spans="1:19" hidden="1" outlineLevel="1">
      <c r="A60" s="9">
        <v>42036</v>
      </c>
      <c r="B60" s="130">
        <v>7027.49636629</v>
      </c>
      <c r="C60" s="130">
        <v>220.89039301</v>
      </c>
      <c r="D60" s="130">
        <v>3.74081E-2</v>
      </c>
      <c r="E60" s="130">
        <v>220.85298491</v>
      </c>
      <c r="F60" s="130">
        <v>0</v>
      </c>
      <c r="G60" s="130">
        <v>0</v>
      </c>
      <c r="H60" s="130">
        <v>0</v>
      </c>
      <c r="I60" s="130">
        <v>4348.12923847</v>
      </c>
      <c r="J60" s="130">
        <v>346.08753294000002</v>
      </c>
      <c r="K60" s="130">
        <v>4002.0417055299999</v>
      </c>
      <c r="L60" s="130">
        <v>2458.4767348099999</v>
      </c>
      <c r="M60" s="130">
        <v>2458.33612679</v>
      </c>
      <c r="N60" s="130">
        <v>0.14060802</v>
      </c>
      <c r="O60" s="130">
        <v>0</v>
      </c>
      <c r="P60" s="130">
        <v>88.060088899999997</v>
      </c>
      <c r="Q60" s="130"/>
      <c r="R60" s="130"/>
      <c r="S60" s="130"/>
    </row>
    <row r="61" spans="1:19" hidden="1" outlineLevel="1">
      <c r="A61" s="9">
        <v>42064</v>
      </c>
      <c r="B61" s="130">
        <v>6051.0370503000004</v>
      </c>
      <c r="C61" s="130">
        <v>219.72113333999999</v>
      </c>
      <c r="D61" s="130">
        <v>2.3153E-4</v>
      </c>
      <c r="E61" s="130">
        <v>219.72090180999999</v>
      </c>
      <c r="F61" s="130">
        <v>0</v>
      </c>
      <c r="G61" s="130">
        <v>0</v>
      </c>
      <c r="H61" s="130">
        <v>0</v>
      </c>
      <c r="I61" s="130">
        <v>3610.3344417399999</v>
      </c>
      <c r="J61" s="130">
        <v>5.2752734200000004</v>
      </c>
      <c r="K61" s="130">
        <v>3605.05916832</v>
      </c>
      <c r="L61" s="130">
        <v>2220.98147522</v>
      </c>
      <c r="M61" s="130">
        <v>2220.8413142300001</v>
      </c>
      <c r="N61" s="130">
        <v>0.14016099000000001</v>
      </c>
      <c r="O61" s="130">
        <v>0</v>
      </c>
      <c r="P61" s="130">
        <v>83.316841589999996</v>
      </c>
      <c r="Q61" s="130"/>
      <c r="R61" s="130"/>
      <c r="S61" s="130"/>
    </row>
    <row r="62" spans="1:19" hidden="1" outlineLevel="1">
      <c r="A62" s="9">
        <v>42095</v>
      </c>
      <c r="B62" s="130">
        <v>5761.2127196600004</v>
      </c>
      <c r="C62" s="130">
        <v>221.44612312000001</v>
      </c>
      <c r="D62" s="130">
        <v>0</v>
      </c>
      <c r="E62" s="130">
        <v>221.44612312000001</v>
      </c>
      <c r="F62" s="130">
        <v>0</v>
      </c>
      <c r="G62" s="130">
        <v>0</v>
      </c>
      <c r="H62" s="130">
        <v>0</v>
      </c>
      <c r="I62" s="130">
        <v>3424.0828035</v>
      </c>
      <c r="J62" s="130">
        <v>6.4947298299999998</v>
      </c>
      <c r="K62" s="130">
        <v>3417.5880736700001</v>
      </c>
      <c r="L62" s="130">
        <v>2115.6837930400002</v>
      </c>
      <c r="M62" s="130">
        <v>2115.5962199099999</v>
      </c>
      <c r="N62" s="130">
        <v>8.7573129999999999E-2</v>
      </c>
      <c r="O62" s="130">
        <v>0</v>
      </c>
      <c r="P62" s="130">
        <v>80.628406979999994</v>
      </c>
      <c r="Q62" s="130"/>
      <c r="R62" s="130"/>
      <c r="S62" s="130"/>
    </row>
    <row r="63" spans="1:19" hidden="1" outlineLevel="1">
      <c r="A63" s="9">
        <v>42125</v>
      </c>
      <c r="B63" s="130">
        <v>5506.5860420099998</v>
      </c>
      <c r="C63" s="130">
        <v>221.31833834</v>
      </c>
      <c r="D63" s="130">
        <v>0</v>
      </c>
      <c r="E63" s="130">
        <v>221.31833834</v>
      </c>
      <c r="F63" s="130">
        <v>0</v>
      </c>
      <c r="G63" s="130">
        <v>0</v>
      </c>
      <c r="H63" s="130">
        <v>0</v>
      </c>
      <c r="I63" s="130">
        <v>3375.3026412300001</v>
      </c>
      <c r="J63" s="130">
        <v>8.1072724100000002</v>
      </c>
      <c r="K63" s="130">
        <v>3367.1953688200001</v>
      </c>
      <c r="L63" s="130">
        <v>1909.9650624400001</v>
      </c>
      <c r="M63" s="130">
        <v>1909.8739990900001</v>
      </c>
      <c r="N63" s="130">
        <v>9.1063350000000001E-2</v>
      </c>
      <c r="O63" s="130">
        <v>0</v>
      </c>
      <c r="P63" s="130">
        <v>80.622140200000004</v>
      </c>
      <c r="Q63" s="130"/>
      <c r="R63" s="130"/>
      <c r="S63" s="130"/>
    </row>
    <row r="64" spans="1:19" hidden="1" outlineLevel="1">
      <c r="A64" s="9">
        <v>42156</v>
      </c>
      <c r="B64" s="130">
        <v>5435.0531397699997</v>
      </c>
      <c r="C64" s="130">
        <v>224.14885416999999</v>
      </c>
      <c r="D64" s="130">
        <v>0</v>
      </c>
      <c r="E64" s="130">
        <v>224.14885416999999</v>
      </c>
      <c r="F64" s="130">
        <v>0.44535227999999999</v>
      </c>
      <c r="G64" s="130">
        <v>0</v>
      </c>
      <c r="H64" s="130">
        <v>0.44535227999999999</v>
      </c>
      <c r="I64" s="130">
        <v>3343.2014348500002</v>
      </c>
      <c r="J64" s="130">
        <v>8.12367755</v>
      </c>
      <c r="K64" s="130">
        <v>3335.0777573</v>
      </c>
      <c r="L64" s="130">
        <v>1867.25749847</v>
      </c>
      <c r="M64" s="130">
        <v>1867.15985765</v>
      </c>
      <c r="N64" s="130">
        <v>9.7640820000000003E-2</v>
      </c>
      <c r="O64" s="130">
        <v>0</v>
      </c>
      <c r="P64" s="130">
        <v>80.586128130000006</v>
      </c>
      <c r="Q64" s="130"/>
      <c r="R64" s="130"/>
      <c r="S64" s="130"/>
    </row>
    <row r="65" spans="1:19" hidden="1" outlineLevel="1">
      <c r="A65" s="9">
        <v>42186</v>
      </c>
      <c r="B65" s="130">
        <v>5601.6040418399998</v>
      </c>
      <c r="C65" s="130">
        <v>226.86627290000001</v>
      </c>
      <c r="D65" s="130">
        <v>0</v>
      </c>
      <c r="E65" s="130">
        <v>226.86627290000001</v>
      </c>
      <c r="F65" s="130">
        <v>0.27905616999999999</v>
      </c>
      <c r="G65" s="130">
        <v>0</v>
      </c>
      <c r="H65" s="130">
        <v>0.27905616999999999</v>
      </c>
      <c r="I65" s="130">
        <v>3493.9916813899999</v>
      </c>
      <c r="J65" s="130">
        <v>8.1571791600000001</v>
      </c>
      <c r="K65" s="130">
        <v>3485.83450223</v>
      </c>
      <c r="L65" s="130">
        <v>1880.46703138</v>
      </c>
      <c r="M65" s="130">
        <v>1880.1116720699999</v>
      </c>
      <c r="N65" s="130">
        <v>0.35535930999999998</v>
      </c>
      <c r="O65" s="130">
        <v>0</v>
      </c>
      <c r="P65" s="130">
        <v>81.240911780000005</v>
      </c>
      <c r="Q65" s="130"/>
      <c r="R65" s="130"/>
      <c r="S65" s="130"/>
    </row>
    <row r="66" spans="1:19" hidden="1" outlineLevel="1">
      <c r="A66" s="9">
        <v>42217</v>
      </c>
      <c r="B66" s="130">
        <v>5554.6989348699999</v>
      </c>
      <c r="C66" s="130">
        <v>229.78744682000001</v>
      </c>
      <c r="D66" s="130">
        <v>0.24933442</v>
      </c>
      <c r="E66" s="130">
        <v>229.53811239999999</v>
      </c>
      <c r="F66" s="130">
        <v>0.26836873999999999</v>
      </c>
      <c r="G66" s="130">
        <v>0</v>
      </c>
      <c r="H66" s="130">
        <v>0.26836873999999999</v>
      </c>
      <c r="I66" s="130">
        <v>3467.8551024200001</v>
      </c>
      <c r="J66" s="130">
        <v>6.7269212999999999</v>
      </c>
      <c r="K66" s="130">
        <v>3461.1281811200001</v>
      </c>
      <c r="L66" s="130">
        <v>1856.7880168900001</v>
      </c>
      <c r="M66" s="130">
        <v>1856.4477525499999</v>
      </c>
      <c r="N66" s="130">
        <v>0.34026434</v>
      </c>
      <c r="O66" s="130">
        <v>0</v>
      </c>
      <c r="P66" s="130">
        <v>85.975110659999999</v>
      </c>
      <c r="Q66" s="130"/>
      <c r="R66" s="130"/>
      <c r="S66" s="130"/>
    </row>
    <row r="67" spans="1:19" hidden="1" outlineLevel="1">
      <c r="A67" s="9">
        <v>42248</v>
      </c>
      <c r="B67" s="130">
        <v>5003.52152432</v>
      </c>
      <c r="C67" s="130">
        <v>16.154542769999999</v>
      </c>
      <c r="D67" s="130">
        <v>0.16419747000000001</v>
      </c>
      <c r="E67" s="130">
        <v>15.9903453</v>
      </c>
      <c r="F67" s="130">
        <v>0.18353290999999999</v>
      </c>
      <c r="G67" s="130">
        <v>0</v>
      </c>
      <c r="H67" s="130">
        <v>0.18353290999999999</v>
      </c>
      <c r="I67" s="130">
        <v>3136.73659047</v>
      </c>
      <c r="J67" s="130">
        <v>7.5002447300000004</v>
      </c>
      <c r="K67" s="130">
        <v>3129.2363457400002</v>
      </c>
      <c r="L67" s="130">
        <v>1850.44685817</v>
      </c>
      <c r="M67" s="130">
        <v>1850.0685961199999</v>
      </c>
      <c r="N67" s="130">
        <v>0.37826205000000002</v>
      </c>
      <c r="O67" s="130">
        <v>0</v>
      </c>
      <c r="P67" s="130">
        <v>23.635155000000001</v>
      </c>
      <c r="Q67" s="130"/>
      <c r="R67" s="130"/>
      <c r="S67" s="130"/>
    </row>
    <row r="68" spans="1:19" hidden="1" outlineLevel="1">
      <c r="A68" s="9">
        <v>42278</v>
      </c>
      <c r="B68" s="130">
        <v>5023.70571767</v>
      </c>
      <c r="C68" s="130">
        <v>16.0642593</v>
      </c>
      <c r="D68" s="130">
        <v>6.7586519999999997E-2</v>
      </c>
      <c r="E68" s="130">
        <v>15.996672780000001</v>
      </c>
      <c r="F68" s="130">
        <v>0.38338746000000001</v>
      </c>
      <c r="G68" s="130">
        <v>0</v>
      </c>
      <c r="H68" s="130">
        <v>0.38338746000000001</v>
      </c>
      <c r="I68" s="130">
        <v>3125.7397896399998</v>
      </c>
      <c r="J68" s="130">
        <v>7.7688040699999998</v>
      </c>
      <c r="K68" s="130">
        <v>3117.9709855699998</v>
      </c>
      <c r="L68" s="130">
        <v>1881.51828127</v>
      </c>
      <c r="M68" s="130">
        <v>1881.13172854</v>
      </c>
      <c r="N68" s="130">
        <v>0.38655273000000001</v>
      </c>
      <c r="O68" s="130">
        <v>0</v>
      </c>
      <c r="P68" s="130">
        <v>25.146655599999999</v>
      </c>
      <c r="Q68" s="130"/>
      <c r="R68" s="130"/>
      <c r="S68" s="130"/>
    </row>
    <row r="69" spans="1:19" hidden="1" outlineLevel="1">
      <c r="A69" s="9">
        <v>42309</v>
      </c>
      <c r="B69" s="130">
        <v>5236.93561185</v>
      </c>
      <c r="C69" s="130">
        <v>14.076941400000001</v>
      </c>
      <c r="D69" s="130">
        <v>0</v>
      </c>
      <c r="E69" s="130">
        <v>14.076941400000001</v>
      </c>
      <c r="F69" s="130">
        <v>0.47662761999999997</v>
      </c>
      <c r="G69" s="130">
        <v>0.47662761999999997</v>
      </c>
      <c r="H69" s="130">
        <v>0</v>
      </c>
      <c r="I69" s="130">
        <v>3250.28774127</v>
      </c>
      <c r="J69" s="130">
        <v>7.1060413100000002</v>
      </c>
      <c r="K69" s="130">
        <v>3243.1816999600001</v>
      </c>
      <c r="L69" s="130">
        <v>1972.0943015600001</v>
      </c>
      <c r="M69" s="130">
        <v>1971.69362495</v>
      </c>
      <c r="N69" s="130">
        <v>0.40067660999999999</v>
      </c>
      <c r="O69" s="130">
        <v>0</v>
      </c>
      <c r="P69" s="130">
        <v>26.22354374</v>
      </c>
      <c r="Q69" s="130"/>
      <c r="R69" s="130"/>
      <c r="S69" s="130"/>
    </row>
    <row r="70" spans="1:19" hidden="1" outlineLevel="1">
      <c r="A70" s="9">
        <v>42339</v>
      </c>
      <c r="B70" s="130">
        <v>4468.8512656399998</v>
      </c>
      <c r="C70" s="130">
        <v>13.7847446</v>
      </c>
      <c r="D70" s="130">
        <v>0</v>
      </c>
      <c r="E70" s="130">
        <v>13.7847446</v>
      </c>
      <c r="F70" s="130">
        <v>0.35866843999999998</v>
      </c>
      <c r="G70" s="130">
        <v>0</v>
      </c>
      <c r="H70" s="130">
        <v>0.35866843999999998</v>
      </c>
      <c r="I70" s="130">
        <v>2591.7913610199998</v>
      </c>
      <c r="J70" s="130">
        <v>3.20090523</v>
      </c>
      <c r="K70" s="130">
        <v>2588.5904557899999</v>
      </c>
      <c r="L70" s="130">
        <v>1862.91649158</v>
      </c>
      <c r="M70" s="130">
        <v>1862.3971838099999</v>
      </c>
      <c r="N70" s="130">
        <v>0.51930776999999995</v>
      </c>
      <c r="O70" s="130">
        <v>0</v>
      </c>
      <c r="P70" s="130">
        <v>31.263380730000002</v>
      </c>
      <c r="Q70" s="130"/>
      <c r="R70" s="130"/>
      <c r="S70" s="130"/>
    </row>
    <row r="71" spans="1:19" hidden="1" outlineLevel="1">
      <c r="A71" s="9">
        <v>42370</v>
      </c>
      <c r="B71" s="130">
        <v>4560.1019590300002</v>
      </c>
      <c r="C71" s="130">
        <v>14.05695688</v>
      </c>
      <c r="D71" s="130">
        <v>0.26049982999999999</v>
      </c>
      <c r="E71" s="130">
        <v>13.796457050000001</v>
      </c>
      <c r="F71" s="130">
        <v>0.55536344999999998</v>
      </c>
      <c r="G71" s="130">
        <v>0</v>
      </c>
      <c r="H71" s="130">
        <v>0.55536344999999998</v>
      </c>
      <c r="I71" s="130">
        <v>2672.1236608300001</v>
      </c>
      <c r="J71" s="130">
        <v>3.3984626200000001</v>
      </c>
      <c r="K71" s="130">
        <v>2668.7251982100001</v>
      </c>
      <c r="L71" s="130">
        <v>1873.3659778700001</v>
      </c>
      <c r="M71" s="130">
        <v>1872.8073383999999</v>
      </c>
      <c r="N71" s="130">
        <v>0.55863947000000003</v>
      </c>
      <c r="O71" s="130">
        <v>0</v>
      </c>
      <c r="P71" s="130">
        <v>33.184388030000001</v>
      </c>
      <c r="Q71" s="130"/>
      <c r="R71" s="130"/>
      <c r="S71" s="130"/>
    </row>
    <row r="72" spans="1:19" hidden="1" outlineLevel="1">
      <c r="A72" s="9">
        <v>42401</v>
      </c>
      <c r="B72" s="130">
        <v>4768.1372509599996</v>
      </c>
      <c r="C72" s="130">
        <v>13.05261647</v>
      </c>
      <c r="D72" s="130">
        <v>0.58798764999999997</v>
      </c>
      <c r="E72" s="130">
        <v>12.46462882</v>
      </c>
      <c r="F72" s="130">
        <v>0.57063732</v>
      </c>
      <c r="G72" s="130">
        <v>0</v>
      </c>
      <c r="H72" s="130">
        <v>0.57063732</v>
      </c>
      <c r="I72" s="130">
        <v>2828.2551261100002</v>
      </c>
      <c r="J72" s="130">
        <v>2.30580052</v>
      </c>
      <c r="K72" s="130">
        <v>2825.9493255900002</v>
      </c>
      <c r="L72" s="130">
        <v>1926.25887106</v>
      </c>
      <c r="M72" s="130">
        <v>1925.7118816</v>
      </c>
      <c r="N72" s="130">
        <v>0.54698946000000004</v>
      </c>
      <c r="O72" s="130">
        <v>0</v>
      </c>
      <c r="P72" s="130">
        <v>36.133418480000003</v>
      </c>
      <c r="Q72" s="130"/>
      <c r="R72" s="130"/>
      <c r="S72" s="130"/>
    </row>
    <row r="73" spans="1:19" hidden="1" outlineLevel="1">
      <c r="A73" s="9">
        <v>42430</v>
      </c>
      <c r="B73" s="130">
        <v>4750.9427514099998</v>
      </c>
      <c r="C73" s="130">
        <v>12.7462292</v>
      </c>
      <c r="D73" s="130">
        <v>0.38340403000000001</v>
      </c>
      <c r="E73" s="130">
        <v>12.362825170000001</v>
      </c>
      <c r="F73" s="130">
        <v>0.49533975000000002</v>
      </c>
      <c r="G73" s="130">
        <v>0</v>
      </c>
      <c r="H73" s="130">
        <v>0.49533975000000002</v>
      </c>
      <c r="I73" s="130">
        <v>2849.1980106699998</v>
      </c>
      <c r="J73" s="130">
        <v>4.3194959900000001</v>
      </c>
      <c r="K73" s="130">
        <v>2844.8785146800001</v>
      </c>
      <c r="L73" s="130">
        <v>1888.5031717899999</v>
      </c>
      <c r="M73" s="130">
        <v>1888.0960592199999</v>
      </c>
      <c r="N73" s="130">
        <v>0.40711257000000001</v>
      </c>
      <c r="O73" s="130">
        <v>0</v>
      </c>
      <c r="P73" s="130">
        <v>35.470993870000001</v>
      </c>
      <c r="Q73" s="130"/>
      <c r="R73" s="130"/>
      <c r="S73" s="130"/>
    </row>
    <row r="74" spans="1:19" hidden="1" outlineLevel="1">
      <c r="A74" s="9">
        <v>42461</v>
      </c>
      <c r="B74" s="130">
        <v>4694.0649691899998</v>
      </c>
      <c r="C74" s="130">
        <v>13.215644859999999</v>
      </c>
      <c r="D74" s="130">
        <v>0.94917960000000001</v>
      </c>
      <c r="E74" s="130">
        <v>12.26646526</v>
      </c>
      <c r="F74" s="130">
        <v>0.42997470999999998</v>
      </c>
      <c r="G74" s="130">
        <v>0</v>
      </c>
      <c r="H74" s="130">
        <v>0.42997470999999998</v>
      </c>
      <c r="I74" s="130">
        <v>2829.0312721999999</v>
      </c>
      <c r="J74" s="130">
        <v>7.7356539</v>
      </c>
      <c r="K74" s="130">
        <v>2821.2956183000001</v>
      </c>
      <c r="L74" s="130">
        <v>1851.3880774199999</v>
      </c>
      <c r="M74" s="130">
        <v>1851.0507132299999</v>
      </c>
      <c r="N74" s="130">
        <v>0.33736419000000001</v>
      </c>
      <c r="O74" s="130">
        <v>0</v>
      </c>
      <c r="P74" s="130">
        <v>34.497052189999998</v>
      </c>
      <c r="Q74" s="130"/>
      <c r="R74" s="130"/>
      <c r="S74" s="130"/>
    </row>
    <row r="75" spans="1:19" hidden="1" outlineLevel="1">
      <c r="A75" s="9">
        <v>42491</v>
      </c>
      <c r="B75" s="130">
        <v>4771.5928749699997</v>
      </c>
      <c r="C75" s="130">
        <v>13.501514240000001</v>
      </c>
      <c r="D75" s="130">
        <v>1.32541489</v>
      </c>
      <c r="E75" s="130">
        <v>12.176099349999999</v>
      </c>
      <c r="F75" s="130">
        <v>0.28780048000000003</v>
      </c>
      <c r="G75" s="130">
        <v>0</v>
      </c>
      <c r="H75" s="130">
        <v>0.28780048000000003</v>
      </c>
      <c r="I75" s="130">
        <v>2892.9360864499999</v>
      </c>
      <c r="J75" s="130">
        <v>6.8010476500000001</v>
      </c>
      <c r="K75" s="130">
        <v>2886.1350388000001</v>
      </c>
      <c r="L75" s="130">
        <v>1864.8674738</v>
      </c>
      <c r="M75" s="130">
        <v>1864.55699321</v>
      </c>
      <c r="N75" s="130">
        <v>0.31048059</v>
      </c>
      <c r="O75" s="130">
        <v>0</v>
      </c>
      <c r="P75" s="130">
        <v>34.905325240000003</v>
      </c>
      <c r="Q75" s="130"/>
      <c r="R75" s="130"/>
      <c r="S75" s="130"/>
    </row>
    <row r="76" spans="1:19" hidden="1" outlineLevel="1">
      <c r="A76" s="9">
        <v>42522</v>
      </c>
      <c r="B76" s="130">
        <v>4717.8618815399996</v>
      </c>
      <c r="C76" s="130">
        <v>13.34872324</v>
      </c>
      <c r="D76" s="130">
        <v>1.3369551799999999</v>
      </c>
      <c r="E76" s="130">
        <v>12.01176806</v>
      </c>
      <c r="F76" s="130">
        <v>0.56645245</v>
      </c>
      <c r="G76" s="130">
        <v>0</v>
      </c>
      <c r="H76" s="130">
        <v>0.56645245</v>
      </c>
      <c r="I76" s="130">
        <v>2921.6243645099999</v>
      </c>
      <c r="J76" s="130">
        <v>103.76489333000001</v>
      </c>
      <c r="K76" s="130">
        <v>2817.8594711800001</v>
      </c>
      <c r="L76" s="130">
        <v>1782.3223413400001</v>
      </c>
      <c r="M76" s="130">
        <v>1781.63272181</v>
      </c>
      <c r="N76" s="130">
        <v>0.68961952999999998</v>
      </c>
      <c r="O76" s="130">
        <v>0</v>
      </c>
      <c r="P76" s="130">
        <v>34.890225299999997</v>
      </c>
      <c r="Q76" s="130"/>
      <c r="R76" s="130"/>
      <c r="S76" s="130"/>
    </row>
    <row r="77" spans="1:19" hidden="1" outlineLevel="1">
      <c r="A77" s="9">
        <v>42552</v>
      </c>
      <c r="B77" s="130">
        <v>4773.0773894699996</v>
      </c>
      <c r="C77" s="130">
        <v>12.9060243</v>
      </c>
      <c r="D77" s="130">
        <v>1.0813536800000001</v>
      </c>
      <c r="E77" s="130">
        <v>11.824670619999999</v>
      </c>
      <c r="F77" s="130">
        <v>0.91092832999999995</v>
      </c>
      <c r="G77" s="130">
        <v>0</v>
      </c>
      <c r="H77" s="130">
        <v>0.91092832999999995</v>
      </c>
      <c r="I77" s="130">
        <v>2994.7010291900001</v>
      </c>
      <c r="J77" s="130">
        <v>103.29571747999999</v>
      </c>
      <c r="K77" s="130">
        <v>2891.4053117100002</v>
      </c>
      <c r="L77" s="130">
        <v>1764.5594076499999</v>
      </c>
      <c r="M77" s="130">
        <v>1763.9966869899999</v>
      </c>
      <c r="N77" s="130">
        <v>0.56272065999999998</v>
      </c>
      <c r="O77" s="130">
        <v>0</v>
      </c>
      <c r="P77" s="130">
        <v>35.241267639999997</v>
      </c>
      <c r="Q77" s="130"/>
      <c r="R77" s="130"/>
      <c r="S77" s="130"/>
    </row>
    <row r="78" spans="1:19" hidden="1" outlineLevel="1">
      <c r="A78" s="9">
        <v>42583</v>
      </c>
      <c r="B78" s="130">
        <v>4995.7208035100002</v>
      </c>
      <c r="C78" s="130">
        <v>12.778244340000001</v>
      </c>
      <c r="D78" s="130">
        <v>1.08930894</v>
      </c>
      <c r="E78" s="130">
        <v>11.6889354</v>
      </c>
      <c r="F78" s="130">
        <v>0.89750509999999994</v>
      </c>
      <c r="G78" s="130">
        <v>0</v>
      </c>
      <c r="H78" s="130">
        <v>0.89750509999999994</v>
      </c>
      <c r="I78" s="130">
        <v>3163.96473152</v>
      </c>
      <c r="J78" s="130">
        <v>104.82410645</v>
      </c>
      <c r="K78" s="130">
        <v>3059.1406250700002</v>
      </c>
      <c r="L78" s="130">
        <v>1818.0803225499999</v>
      </c>
      <c r="M78" s="130">
        <v>1817.6072282</v>
      </c>
      <c r="N78" s="130">
        <v>0.47309435</v>
      </c>
      <c r="O78" s="130">
        <v>0</v>
      </c>
      <c r="P78" s="130">
        <v>36.899655150000001</v>
      </c>
      <c r="Q78" s="130"/>
      <c r="R78" s="130"/>
      <c r="S78" s="130"/>
    </row>
    <row r="79" spans="1:19" hidden="1" outlineLevel="1">
      <c r="A79" s="9">
        <v>42614</v>
      </c>
      <c r="B79" s="130">
        <v>4985.1473623800002</v>
      </c>
      <c r="C79" s="130">
        <v>12.96045378</v>
      </c>
      <c r="D79" s="130">
        <v>1.4368159899999999</v>
      </c>
      <c r="E79" s="130">
        <v>11.52363779</v>
      </c>
      <c r="F79" s="130">
        <v>0.85754458</v>
      </c>
      <c r="G79" s="130">
        <v>0</v>
      </c>
      <c r="H79" s="130">
        <v>0.85754458</v>
      </c>
      <c r="I79" s="130">
        <v>3165.8445971299998</v>
      </c>
      <c r="J79" s="130">
        <v>106.31065377</v>
      </c>
      <c r="K79" s="130">
        <v>3059.5339433600002</v>
      </c>
      <c r="L79" s="130">
        <v>1805.4847668899999</v>
      </c>
      <c r="M79" s="130">
        <v>1805.09078486</v>
      </c>
      <c r="N79" s="130">
        <v>0.39398202999999998</v>
      </c>
      <c r="O79" s="130">
        <v>0</v>
      </c>
      <c r="P79" s="130">
        <v>37.707832089999997</v>
      </c>
      <c r="Q79" s="130"/>
      <c r="R79" s="130"/>
      <c r="S79" s="130"/>
    </row>
    <row r="80" spans="1:19" hidden="1" outlineLevel="1">
      <c r="A80" s="9">
        <v>42644</v>
      </c>
      <c r="B80" s="130">
        <v>4989.6141482700004</v>
      </c>
      <c r="C80" s="130">
        <v>12.724857159999999</v>
      </c>
      <c r="D80" s="130">
        <v>1.4138457200000001</v>
      </c>
      <c r="E80" s="130">
        <v>11.31101144</v>
      </c>
      <c r="F80" s="130">
        <v>0.95742903000000001</v>
      </c>
      <c r="G80" s="130">
        <v>0</v>
      </c>
      <c r="H80" s="130">
        <v>0.95742903000000001</v>
      </c>
      <c r="I80" s="130">
        <v>3186.2944301799998</v>
      </c>
      <c r="J80" s="130">
        <v>105.10461551</v>
      </c>
      <c r="K80" s="130">
        <v>3081.18981467</v>
      </c>
      <c r="L80" s="130">
        <v>1789.6374318999999</v>
      </c>
      <c r="M80" s="130">
        <v>1788.9765509399999</v>
      </c>
      <c r="N80" s="130">
        <v>0.66088095999999996</v>
      </c>
      <c r="O80" s="130">
        <v>0</v>
      </c>
      <c r="P80" s="130">
        <v>37.55010017</v>
      </c>
      <c r="Q80" s="130"/>
      <c r="R80" s="130"/>
      <c r="S80" s="130"/>
    </row>
    <row r="81" spans="1:19" hidden="1" outlineLevel="1">
      <c r="A81" s="9">
        <v>42675</v>
      </c>
      <c r="B81" s="130">
        <v>5029.6493088500001</v>
      </c>
      <c r="C81" s="130">
        <v>12.521923259999999</v>
      </c>
      <c r="D81" s="130">
        <v>1.4366321</v>
      </c>
      <c r="E81" s="130">
        <v>11.085291160000001</v>
      </c>
      <c r="F81" s="130">
        <v>0.91843775999999999</v>
      </c>
      <c r="G81" s="130">
        <v>0</v>
      </c>
      <c r="H81" s="130">
        <v>0.91843775999999999</v>
      </c>
      <c r="I81" s="130">
        <v>3215.8900427899998</v>
      </c>
      <c r="J81" s="130">
        <v>105.24303424</v>
      </c>
      <c r="K81" s="130">
        <v>3110.64700855</v>
      </c>
      <c r="L81" s="130">
        <v>1800.3189050399999</v>
      </c>
      <c r="M81" s="130">
        <v>1799.34277982</v>
      </c>
      <c r="N81" s="130">
        <v>0.97612522000000002</v>
      </c>
      <c r="O81" s="130">
        <v>0</v>
      </c>
      <c r="P81" s="130">
        <v>38.131993999999999</v>
      </c>
      <c r="Q81" s="130"/>
      <c r="R81" s="130"/>
      <c r="S81" s="130"/>
    </row>
    <row r="82" spans="1:19" hidden="1" outlineLevel="1">
      <c r="A82" s="9">
        <v>42705</v>
      </c>
      <c r="B82" s="130">
        <v>5028.6049471200004</v>
      </c>
      <c r="C82" s="130">
        <v>11.59586191</v>
      </c>
      <c r="D82" s="130">
        <v>0.72628009000000004</v>
      </c>
      <c r="E82" s="130">
        <v>10.869581820000001</v>
      </c>
      <c r="F82" s="130">
        <v>0.96566386000000004</v>
      </c>
      <c r="G82" s="130">
        <v>0</v>
      </c>
      <c r="H82" s="130">
        <v>0.96566386000000004</v>
      </c>
      <c r="I82" s="130">
        <v>3235.5520229700001</v>
      </c>
      <c r="J82" s="130">
        <v>108.06950888999999</v>
      </c>
      <c r="K82" s="130">
        <v>3127.4825140799999</v>
      </c>
      <c r="L82" s="130">
        <v>1780.49139838</v>
      </c>
      <c r="M82" s="130">
        <v>1779.6991214300001</v>
      </c>
      <c r="N82" s="130">
        <v>0.79227694999999998</v>
      </c>
      <c r="O82" s="130">
        <v>0</v>
      </c>
      <c r="P82" s="130">
        <v>40.988934290000003</v>
      </c>
      <c r="Q82" s="130"/>
      <c r="R82" s="130"/>
      <c r="S82" s="130"/>
    </row>
    <row r="83" spans="1:19" hidden="1" outlineLevel="1">
      <c r="A83" s="9">
        <v>42736</v>
      </c>
      <c r="B83" s="130">
        <v>5089.4085892900002</v>
      </c>
      <c r="C83" s="130">
        <v>11.37596003</v>
      </c>
      <c r="D83" s="130">
        <v>0.72634684999999999</v>
      </c>
      <c r="E83" s="130">
        <v>10.649613179999999</v>
      </c>
      <c r="F83" s="130">
        <v>0.98190889999999997</v>
      </c>
      <c r="G83" s="130">
        <v>0</v>
      </c>
      <c r="H83" s="130">
        <v>0.98190889999999997</v>
      </c>
      <c r="I83" s="130">
        <v>3269.6978460599998</v>
      </c>
      <c r="J83" s="130">
        <v>107.91389923</v>
      </c>
      <c r="K83" s="130">
        <v>3161.7839468299999</v>
      </c>
      <c r="L83" s="130">
        <v>1807.3528742999999</v>
      </c>
      <c r="M83" s="130">
        <v>1806.25950048</v>
      </c>
      <c r="N83" s="130">
        <v>1.0933738200000001</v>
      </c>
      <c r="O83" s="130">
        <v>0</v>
      </c>
      <c r="P83" s="130">
        <v>41.351037820000002</v>
      </c>
      <c r="Q83" s="130"/>
      <c r="R83" s="130"/>
      <c r="S83" s="130"/>
    </row>
    <row r="84" spans="1:19" hidden="1" outlineLevel="1">
      <c r="A84" s="9">
        <v>42767</v>
      </c>
      <c r="B84" s="130">
        <v>5261.1415894000002</v>
      </c>
      <c r="C84" s="130">
        <v>10.70040715</v>
      </c>
      <c r="D84" s="130">
        <v>0.28945583000000003</v>
      </c>
      <c r="E84" s="130">
        <v>10.410951320000001</v>
      </c>
      <c r="F84" s="130">
        <v>0.39726614999999998</v>
      </c>
      <c r="G84" s="130">
        <v>0</v>
      </c>
      <c r="H84" s="130">
        <v>0.39726614999999998</v>
      </c>
      <c r="I84" s="130">
        <v>3366.8819785000001</v>
      </c>
      <c r="J84" s="130">
        <v>114.37397529</v>
      </c>
      <c r="K84" s="130">
        <v>3252.50800321</v>
      </c>
      <c r="L84" s="130">
        <v>1883.1619376000001</v>
      </c>
      <c r="M84" s="130">
        <v>1881.8634688</v>
      </c>
      <c r="N84" s="130">
        <v>1.2984688</v>
      </c>
      <c r="O84" s="130">
        <v>0</v>
      </c>
      <c r="P84" s="130">
        <v>41.675053239999997</v>
      </c>
      <c r="Q84" s="130"/>
      <c r="R84" s="130"/>
      <c r="S84" s="130"/>
    </row>
    <row r="85" spans="1:19" hidden="1" outlineLevel="1">
      <c r="A85" s="9">
        <v>42795</v>
      </c>
      <c r="B85" s="130">
        <v>5381.8121936199996</v>
      </c>
      <c r="C85" s="130">
        <v>10.491909059999999</v>
      </c>
      <c r="D85" s="130">
        <v>0.28559405999999998</v>
      </c>
      <c r="E85" s="130">
        <v>10.206315</v>
      </c>
      <c r="F85" s="130">
        <v>0.71192922000000003</v>
      </c>
      <c r="G85" s="130">
        <v>0</v>
      </c>
      <c r="H85" s="130">
        <v>0.71192922000000003</v>
      </c>
      <c r="I85" s="130">
        <v>3402.3870214100002</v>
      </c>
      <c r="J85" s="130">
        <v>111.05490284</v>
      </c>
      <c r="K85" s="130">
        <v>3291.3321185700001</v>
      </c>
      <c r="L85" s="130">
        <v>1968.2213339299999</v>
      </c>
      <c r="M85" s="130">
        <v>1966.47839202</v>
      </c>
      <c r="N85" s="130">
        <v>1.7429419100000001</v>
      </c>
      <c r="O85" s="130">
        <v>0</v>
      </c>
      <c r="P85" s="130">
        <v>42.023286630000001</v>
      </c>
      <c r="Q85" s="130"/>
      <c r="R85" s="130"/>
      <c r="S85" s="130"/>
    </row>
    <row r="86" spans="1:19" hidden="1" outlineLevel="1">
      <c r="A86" s="9">
        <v>42826</v>
      </c>
      <c r="B86" s="130">
        <v>5501.8035804499996</v>
      </c>
      <c r="C86" s="130">
        <v>8.1814833399999998</v>
      </c>
      <c r="D86" s="130">
        <v>0.28978657000000002</v>
      </c>
      <c r="E86" s="130">
        <v>7.8916967700000002</v>
      </c>
      <c r="F86" s="130">
        <v>0.95459634000000004</v>
      </c>
      <c r="G86" s="130">
        <v>0</v>
      </c>
      <c r="H86" s="130">
        <v>0.95459634000000004</v>
      </c>
      <c r="I86" s="130">
        <v>3522.6532204300001</v>
      </c>
      <c r="J86" s="130">
        <v>110.83203013000001</v>
      </c>
      <c r="K86" s="130">
        <v>3411.8211903000001</v>
      </c>
      <c r="L86" s="130">
        <v>1970.0142803399999</v>
      </c>
      <c r="M86" s="130">
        <v>1968.1951271600001</v>
      </c>
      <c r="N86" s="130">
        <v>1.81915318</v>
      </c>
      <c r="O86" s="130">
        <v>0</v>
      </c>
      <c r="P86" s="130">
        <v>41.807442680000001</v>
      </c>
      <c r="Q86" s="130"/>
      <c r="R86" s="130"/>
      <c r="S86" s="130"/>
    </row>
    <row r="87" spans="1:19" hidden="1" outlineLevel="1">
      <c r="A87" s="9">
        <v>42856</v>
      </c>
      <c r="B87" s="130">
        <v>5518.3173920199997</v>
      </c>
      <c r="C87" s="130">
        <v>7.7100887299999998</v>
      </c>
      <c r="D87" s="130">
        <v>0.28564703000000002</v>
      </c>
      <c r="E87" s="130">
        <v>7.4244417</v>
      </c>
      <c r="F87" s="130">
        <v>0.99818852999999996</v>
      </c>
      <c r="G87" s="130">
        <v>0</v>
      </c>
      <c r="H87" s="130">
        <v>0.99818852999999996</v>
      </c>
      <c r="I87" s="130">
        <v>3513.0511448900002</v>
      </c>
      <c r="J87" s="130">
        <v>110.32376905</v>
      </c>
      <c r="K87" s="130">
        <v>3402.7273758400001</v>
      </c>
      <c r="L87" s="130">
        <v>1996.5579698700001</v>
      </c>
      <c r="M87" s="130">
        <v>1994.0798708499999</v>
      </c>
      <c r="N87" s="130">
        <v>2.4780990200000002</v>
      </c>
      <c r="O87" s="130">
        <v>0</v>
      </c>
      <c r="P87" s="130">
        <v>41.951824559999999</v>
      </c>
      <c r="Q87" s="130"/>
      <c r="R87" s="130"/>
      <c r="S87" s="130"/>
    </row>
    <row r="88" spans="1:19" hidden="1" outlineLevel="1">
      <c r="A88" s="9">
        <v>42887</v>
      </c>
      <c r="B88" s="130">
        <v>5653.5272623499995</v>
      </c>
      <c r="C88" s="130">
        <v>7.6825136399999998</v>
      </c>
      <c r="D88" s="130">
        <v>0.28983954000000001</v>
      </c>
      <c r="E88" s="130">
        <v>7.3926740999999998</v>
      </c>
      <c r="F88" s="130">
        <v>0.93140692999999997</v>
      </c>
      <c r="G88" s="130">
        <v>0.93140692999999997</v>
      </c>
      <c r="H88" s="130">
        <v>0</v>
      </c>
      <c r="I88" s="130">
        <v>3626.7217768999999</v>
      </c>
      <c r="J88" s="130">
        <v>109.38395323</v>
      </c>
      <c r="K88" s="130">
        <v>3517.33782367</v>
      </c>
      <c r="L88" s="130">
        <v>2018.19156488</v>
      </c>
      <c r="M88" s="130">
        <v>2016.12328013</v>
      </c>
      <c r="N88" s="130">
        <v>2.0682847500000001</v>
      </c>
      <c r="O88" s="130">
        <v>0</v>
      </c>
      <c r="P88" s="130">
        <v>41.985576520000002</v>
      </c>
      <c r="Q88" s="130"/>
      <c r="R88" s="130"/>
      <c r="S88" s="130"/>
    </row>
    <row r="89" spans="1:19" hidden="1" outlineLevel="1">
      <c r="A89" s="9">
        <v>42917</v>
      </c>
      <c r="B89" s="130">
        <v>5913.3981442000004</v>
      </c>
      <c r="C89" s="130">
        <v>7.2595504399999999</v>
      </c>
      <c r="D89" s="130">
        <v>0.29000534</v>
      </c>
      <c r="E89" s="130">
        <v>6.9695451000000004</v>
      </c>
      <c r="F89" s="130">
        <v>0.97547768999999995</v>
      </c>
      <c r="G89" s="130">
        <v>0.97547768999999995</v>
      </c>
      <c r="H89" s="130">
        <v>0</v>
      </c>
      <c r="I89" s="130">
        <v>3849.4616571299998</v>
      </c>
      <c r="J89" s="130">
        <v>107.5906336</v>
      </c>
      <c r="K89" s="130">
        <v>3741.87102353</v>
      </c>
      <c r="L89" s="130">
        <v>2055.7014589400001</v>
      </c>
      <c r="M89" s="130">
        <v>2053.72237331</v>
      </c>
      <c r="N89" s="130">
        <v>1.9790856299999999</v>
      </c>
      <c r="O89" s="130">
        <v>0</v>
      </c>
      <c r="P89" s="130">
        <v>42.139847109999998</v>
      </c>
      <c r="Q89" s="130"/>
      <c r="R89" s="130"/>
      <c r="S89" s="130"/>
    </row>
    <row r="90" spans="1:19" hidden="1" outlineLevel="1">
      <c r="A90" s="9">
        <v>42948</v>
      </c>
      <c r="B90" s="130">
        <v>6001.7981142500003</v>
      </c>
      <c r="C90" s="130">
        <v>6.7416497299999998</v>
      </c>
      <c r="D90" s="130">
        <v>0</v>
      </c>
      <c r="E90" s="130">
        <v>6.7416497299999998</v>
      </c>
      <c r="F90" s="130">
        <v>0.98713704000000002</v>
      </c>
      <c r="G90" s="130">
        <v>0.98713704000000002</v>
      </c>
      <c r="H90" s="130">
        <v>0</v>
      </c>
      <c r="I90" s="130">
        <v>3874.8260973299998</v>
      </c>
      <c r="J90" s="130">
        <v>106.83762034999999</v>
      </c>
      <c r="K90" s="130">
        <v>3767.9884769800001</v>
      </c>
      <c r="L90" s="130">
        <v>2119.2432301499998</v>
      </c>
      <c r="M90" s="130">
        <v>2116.4978535</v>
      </c>
      <c r="N90" s="130">
        <v>2.7453766499999999</v>
      </c>
      <c r="O90" s="130">
        <v>0</v>
      </c>
      <c r="P90" s="130">
        <v>42.037004240000002</v>
      </c>
      <c r="Q90" s="130"/>
      <c r="R90" s="130"/>
      <c r="S90" s="130"/>
    </row>
    <row r="91" spans="1:19" hidden="1" outlineLevel="1">
      <c r="A91" s="9">
        <v>42979</v>
      </c>
      <c r="B91" s="130">
        <v>6231.7659111900002</v>
      </c>
      <c r="C91" s="130">
        <v>6.5103855499999996</v>
      </c>
      <c r="D91" s="130">
        <v>0</v>
      </c>
      <c r="E91" s="130">
        <v>6.5103855499999996</v>
      </c>
      <c r="F91" s="130">
        <v>0.97425927999999995</v>
      </c>
      <c r="G91" s="130">
        <v>0.97425927999999995</v>
      </c>
      <c r="H91" s="130">
        <v>0</v>
      </c>
      <c r="I91" s="130">
        <v>4050.3684943100002</v>
      </c>
      <c r="J91" s="130">
        <v>108.18819501</v>
      </c>
      <c r="K91" s="130">
        <v>3942.1802993000001</v>
      </c>
      <c r="L91" s="130">
        <v>2173.9127720500001</v>
      </c>
      <c r="M91" s="130">
        <v>2171.4117843399999</v>
      </c>
      <c r="N91" s="130">
        <v>2.50098771</v>
      </c>
      <c r="O91" s="130">
        <v>0</v>
      </c>
      <c r="P91" s="130">
        <v>44.029070650000001</v>
      </c>
      <c r="Q91" s="130"/>
      <c r="R91" s="130"/>
      <c r="S91" s="130"/>
    </row>
    <row r="92" spans="1:19" hidden="1" outlineLevel="1">
      <c r="A92" s="9">
        <v>43009</v>
      </c>
      <c r="B92" s="130">
        <v>6339.9684897099996</v>
      </c>
      <c r="C92" s="130">
        <v>6.2881246099999997</v>
      </c>
      <c r="D92" s="130">
        <v>0</v>
      </c>
      <c r="E92" s="130">
        <v>6.2881246099999997</v>
      </c>
      <c r="F92" s="130">
        <v>0.98628963999999997</v>
      </c>
      <c r="G92" s="130">
        <v>0.98628963999999997</v>
      </c>
      <c r="H92" s="130">
        <v>0</v>
      </c>
      <c r="I92" s="130">
        <v>4127.5572562999996</v>
      </c>
      <c r="J92" s="130">
        <v>109.77196177</v>
      </c>
      <c r="K92" s="130">
        <v>4017.7852945300001</v>
      </c>
      <c r="L92" s="130">
        <v>2205.13681916</v>
      </c>
      <c r="M92" s="130">
        <v>2202.7068892100001</v>
      </c>
      <c r="N92" s="130">
        <v>2.42992995</v>
      </c>
      <c r="O92" s="130">
        <v>0</v>
      </c>
      <c r="P92" s="130">
        <v>45.005929279999997</v>
      </c>
      <c r="Q92" s="130"/>
      <c r="R92" s="130"/>
      <c r="S92" s="130"/>
    </row>
    <row r="93" spans="1:19" hidden="1" outlineLevel="1">
      <c r="A93" s="9">
        <v>43040</v>
      </c>
      <c r="B93" s="130">
        <v>6456.8974615099996</v>
      </c>
      <c r="C93" s="130">
        <v>6.0522767599999998</v>
      </c>
      <c r="D93" s="130">
        <v>0</v>
      </c>
      <c r="E93" s="130">
        <v>6.0522767599999998</v>
      </c>
      <c r="F93" s="130">
        <v>0.99091468000000005</v>
      </c>
      <c r="G93" s="130">
        <v>0.99091468000000005</v>
      </c>
      <c r="H93" s="130">
        <v>0</v>
      </c>
      <c r="I93" s="130">
        <v>4202.1382624600001</v>
      </c>
      <c r="J93" s="130">
        <v>110.54116867</v>
      </c>
      <c r="K93" s="130">
        <v>4091.5970937900001</v>
      </c>
      <c r="L93" s="130">
        <v>2247.7160076099999</v>
      </c>
      <c r="M93" s="130">
        <v>2244.9753167600002</v>
      </c>
      <c r="N93" s="130">
        <v>2.74069085</v>
      </c>
      <c r="O93" s="130">
        <v>0</v>
      </c>
      <c r="P93" s="130">
        <v>45.768696370000001</v>
      </c>
      <c r="Q93" s="130"/>
      <c r="R93" s="130"/>
      <c r="S93" s="130"/>
    </row>
    <row r="94" spans="1:19" hidden="1" outlineLevel="1">
      <c r="A94" s="9">
        <v>43070</v>
      </c>
      <c r="B94" s="130">
        <v>6517.6078243800002</v>
      </c>
      <c r="C94" s="130">
        <v>4.9171534399999999</v>
      </c>
      <c r="D94" s="130">
        <v>0</v>
      </c>
      <c r="E94" s="130">
        <v>4.9171534399999999</v>
      </c>
      <c r="F94" s="130">
        <v>0.99108832000000002</v>
      </c>
      <c r="G94" s="130">
        <v>0.99108832000000002</v>
      </c>
      <c r="H94" s="130">
        <v>0</v>
      </c>
      <c r="I94" s="130">
        <v>4151.6779282799998</v>
      </c>
      <c r="J94" s="130">
        <v>110.01093415</v>
      </c>
      <c r="K94" s="130">
        <v>4041.6669941300001</v>
      </c>
      <c r="L94" s="130">
        <v>2360.0216543400002</v>
      </c>
      <c r="M94" s="130">
        <v>2358.1787814200002</v>
      </c>
      <c r="N94" s="130">
        <v>1.84287292</v>
      </c>
      <c r="O94" s="130">
        <v>0</v>
      </c>
      <c r="P94" s="130">
        <v>8.87049E-3</v>
      </c>
      <c r="Q94" s="130"/>
      <c r="R94" s="130"/>
      <c r="S94" s="130"/>
    </row>
    <row r="95" spans="1:19" hidden="1" outlineLevel="1">
      <c r="A95" s="9">
        <v>43101</v>
      </c>
      <c r="B95" s="130">
        <v>6754.1602999799998</v>
      </c>
      <c r="C95" s="130">
        <v>4.0054834899999996</v>
      </c>
      <c r="D95" s="130">
        <v>0</v>
      </c>
      <c r="E95" s="130">
        <v>4.0054834899999996</v>
      </c>
      <c r="F95" s="130">
        <v>1.49056597</v>
      </c>
      <c r="G95" s="130">
        <v>1.49056597</v>
      </c>
      <c r="H95" s="130">
        <v>0</v>
      </c>
      <c r="I95" s="130">
        <v>4349.4670637899999</v>
      </c>
      <c r="J95" s="130">
        <v>124.90059881000001</v>
      </c>
      <c r="K95" s="130">
        <v>4224.5664649800001</v>
      </c>
      <c r="L95" s="130">
        <v>2399.1971867299999</v>
      </c>
      <c r="M95" s="130">
        <v>2397.4216016400001</v>
      </c>
      <c r="N95" s="130">
        <v>1.7755850900000001</v>
      </c>
      <c r="O95" s="130">
        <v>0</v>
      </c>
      <c r="P95" s="130">
        <v>1.1532789999999999E-2</v>
      </c>
      <c r="Q95" s="130"/>
      <c r="R95" s="130"/>
      <c r="S95" s="130"/>
    </row>
    <row r="96" spans="1:19" hidden="1" outlineLevel="1">
      <c r="A96" s="9">
        <v>43132</v>
      </c>
      <c r="B96" s="130">
        <v>6674.6925414999996</v>
      </c>
      <c r="C96" s="130">
        <v>3.1698799000000002</v>
      </c>
      <c r="D96" s="130">
        <v>0</v>
      </c>
      <c r="E96" s="130">
        <v>3.1698799000000002</v>
      </c>
      <c r="F96" s="130">
        <v>1.47578539</v>
      </c>
      <c r="G96" s="130">
        <v>1.47578539</v>
      </c>
      <c r="H96" s="130">
        <v>0</v>
      </c>
      <c r="I96" s="130">
        <v>4279.1542339899997</v>
      </c>
      <c r="J96" s="130">
        <v>119.80094701</v>
      </c>
      <c r="K96" s="130">
        <v>4159.3532869800001</v>
      </c>
      <c r="L96" s="130">
        <v>2390.8926422200002</v>
      </c>
      <c r="M96" s="130">
        <v>2389.1959370099999</v>
      </c>
      <c r="N96" s="130">
        <v>1.69670521</v>
      </c>
      <c r="O96" s="130">
        <v>0</v>
      </c>
      <c r="P96" s="130">
        <v>1.1735290000000001E-2</v>
      </c>
      <c r="Q96" s="130"/>
      <c r="R96" s="130"/>
      <c r="S96" s="130"/>
    </row>
    <row r="97" spans="1:19" hidden="1" outlineLevel="1">
      <c r="A97" s="9">
        <v>43160</v>
      </c>
      <c r="B97" s="130">
        <v>6800.5293601200001</v>
      </c>
      <c r="C97" s="130">
        <v>3.1292035600000001</v>
      </c>
      <c r="D97" s="130">
        <v>0</v>
      </c>
      <c r="E97" s="130">
        <v>3.1292035600000001</v>
      </c>
      <c r="F97" s="130">
        <v>1.43807657</v>
      </c>
      <c r="G97" s="130">
        <v>1.43807657</v>
      </c>
      <c r="H97" s="130">
        <v>0</v>
      </c>
      <c r="I97" s="130">
        <v>4367.5804165099998</v>
      </c>
      <c r="J97" s="130">
        <v>119.64001297999999</v>
      </c>
      <c r="K97" s="130">
        <v>4247.9404035300004</v>
      </c>
      <c r="L97" s="130">
        <v>2428.38166348</v>
      </c>
      <c r="M97" s="130">
        <v>2426.72403476</v>
      </c>
      <c r="N97" s="130">
        <v>1.6576287199999999</v>
      </c>
      <c r="O97" s="130">
        <v>0</v>
      </c>
      <c r="P97" s="130">
        <v>1.182864E-2</v>
      </c>
      <c r="Q97" s="130"/>
      <c r="R97" s="130"/>
      <c r="S97" s="130"/>
    </row>
    <row r="98" spans="1:19" hidden="1" outlineLevel="1">
      <c r="A98" s="9">
        <v>43191</v>
      </c>
      <c r="B98" s="130">
        <v>6972.9385773100003</v>
      </c>
      <c r="C98" s="130">
        <v>1.75006225</v>
      </c>
      <c r="D98" s="130">
        <v>0</v>
      </c>
      <c r="E98" s="130">
        <v>1.75006225</v>
      </c>
      <c r="F98" s="130">
        <v>1.2371858099999999</v>
      </c>
      <c r="G98" s="130">
        <v>1.2371858099999999</v>
      </c>
      <c r="H98" s="130">
        <v>0</v>
      </c>
      <c r="I98" s="130">
        <v>4516.5886478599996</v>
      </c>
      <c r="J98" s="130">
        <v>119.03104594</v>
      </c>
      <c r="K98" s="130">
        <v>4397.5576019199998</v>
      </c>
      <c r="L98" s="130">
        <v>2453.36268139</v>
      </c>
      <c r="M98" s="130">
        <v>2451.3949852199999</v>
      </c>
      <c r="N98" s="130">
        <v>1.96769617</v>
      </c>
      <c r="O98" s="130">
        <v>0</v>
      </c>
      <c r="P98" s="130">
        <v>1.206894E-2</v>
      </c>
      <c r="Q98" s="130"/>
      <c r="R98" s="130"/>
      <c r="S98" s="130"/>
    </row>
    <row r="99" spans="1:19" hidden="1" outlineLevel="1">
      <c r="A99" s="9">
        <v>43221</v>
      </c>
      <c r="B99" s="130">
        <v>6575.1912516100001</v>
      </c>
      <c r="C99" s="130">
        <v>1.73421859</v>
      </c>
      <c r="D99" s="130">
        <v>0</v>
      </c>
      <c r="E99" s="130">
        <v>1.73421859</v>
      </c>
      <c r="F99" s="130">
        <v>0.79028925000000005</v>
      </c>
      <c r="G99" s="130">
        <v>0.79028925000000005</v>
      </c>
      <c r="H99" s="130">
        <v>0</v>
      </c>
      <c r="I99" s="130">
        <v>4030.1860527899998</v>
      </c>
      <c r="J99" s="130">
        <v>118.65266946</v>
      </c>
      <c r="K99" s="130">
        <v>3911.5333833300001</v>
      </c>
      <c r="L99" s="130">
        <v>2542.48069098</v>
      </c>
      <c r="M99" s="130">
        <v>2539.7920366799999</v>
      </c>
      <c r="N99" s="130">
        <v>2.6886543000000001</v>
      </c>
      <c r="O99" s="130">
        <v>0</v>
      </c>
      <c r="P99" s="130">
        <v>1.2256629999999999E-2</v>
      </c>
      <c r="Q99" s="130"/>
      <c r="R99" s="130"/>
      <c r="S99" s="130"/>
    </row>
    <row r="100" spans="1:19" hidden="1" outlineLevel="1">
      <c r="A100" s="9">
        <v>43252</v>
      </c>
      <c r="B100" s="130">
        <v>6652.2677943899998</v>
      </c>
      <c r="C100" s="130">
        <v>1.73382109</v>
      </c>
      <c r="D100" s="130">
        <v>0</v>
      </c>
      <c r="E100" s="130">
        <v>1.73382109</v>
      </c>
      <c r="F100" s="130">
        <v>1.0965491300000001</v>
      </c>
      <c r="G100" s="130">
        <v>1.0965491300000001</v>
      </c>
      <c r="H100" s="130">
        <v>0</v>
      </c>
      <c r="I100" s="130">
        <v>4105.8728602399997</v>
      </c>
      <c r="J100" s="130">
        <v>119.04268991000001</v>
      </c>
      <c r="K100" s="130">
        <v>3986.8301703299999</v>
      </c>
      <c r="L100" s="130">
        <v>2543.5645639300001</v>
      </c>
      <c r="M100" s="130">
        <v>2539.02868747</v>
      </c>
      <c r="N100" s="130">
        <v>4.5358764599999999</v>
      </c>
      <c r="O100" s="130">
        <v>0</v>
      </c>
      <c r="P100" s="130">
        <v>1.251699E-2</v>
      </c>
      <c r="Q100" s="130"/>
      <c r="R100" s="130"/>
      <c r="S100" s="130"/>
    </row>
    <row r="101" spans="1:19" hidden="1" outlineLevel="1">
      <c r="A101" s="9">
        <v>43282</v>
      </c>
      <c r="B101" s="130">
        <v>6816.9786014600004</v>
      </c>
      <c r="C101" s="130">
        <v>1.72571864</v>
      </c>
      <c r="D101" s="130">
        <v>0</v>
      </c>
      <c r="E101" s="130">
        <v>1.72571864</v>
      </c>
      <c r="F101" s="130">
        <v>0.75586291999999999</v>
      </c>
      <c r="G101" s="130">
        <v>0.75586291999999999</v>
      </c>
      <c r="H101" s="130">
        <v>0</v>
      </c>
      <c r="I101" s="130">
        <v>4208.8809254199996</v>
      </c>
      <c r="J101" s="130">
        <v>120.46357594</v>
      </c>
      <c r="K101" s="130">
        <v>4088.4173494800002</v>
      </c>
      <c r="L101" s="130">
        <v>2605.6160944799999</v>
      </c>
      <c r="M101" s="130">
        <v>2601.6203890699999</v>
      </c>
      <c r="N101" s="130">
        <v>3.9957054099999998</v>
      </c>
      <c r="O101" s="130">
        <v>0</v>
      </c>
      <c r="P101" s="130">
        <v>1.282703E-2</v>
      </c>
      <c r="Q101" s="130"/>
      <c r="R101" s="130"/>
      <c r="S101" s="130"/>
    </row>
    <row r="102" spans="1:19" hidden="1" outlineLevel="1">
      <c r="A102" s="9">
        <v>43313</v>
      </c>
      <c r="B102" s="130">
        <v>7107.1680314900004</v>
      </c>
      <c r="C102" s="130">
        <v>1.7215670000000001</v>
      </c>
      <c r="D102" s="130">
        <v>0</v>
      </c>
      <c r="E102" s="130">
        <v>1.7215670000000001</v>
      </c>
      <c r="F102" s="130">
        <v>1.4974747100000001</v>
      </c>
      <c r="G102" s="130">
        <v>1.4974747100000001</v>
      </c>
      <c r="H102" s="130">
        <v>0</v>
      </c>
      <c r="I102" s="130">
        <v>4316.7375295900001</v>
      </c>
      <c r="J102" s="130">
        <v>126.11750575000001</v>
      </c>
      <c r="K102" s="130">
        <v>4190.6200238399997</v>
      </c>
      <c r="L102" s="130">
        <v>2787.2114601899998</v>
      </c>
      <c r="M102" s="130">
        <v>2782.9273687099999</v>
      </c>
      <c r="N102" s="130">
        <v>4.2840914799999998</v>
      </c>
      <c r="O102" s="130">
        <v>0</v>
      </c>
      <c r="P102" s="130">
        <v>1.332595E-2</v>
      </c>
      <c r="Q102" s="130"/>
      <c r="R102" s="130"/>
      <c r="S102" s="130"/>
    </row>
    <row r="103" spans="1:19" hidden="1" outlineLevel="1">
      <c r="A103" s="9">
        <v>43344</v>
      </c>
      <c r="B103" s="130">
        <v>7144.8469498100003</v>
      </c>
      <c r="C103" s="130">
        <v>1.30926437</v>
      </c>
      <c r="D103" s="130">
        <v>0</v>
      </c>
      <c r="E103" s="130">
        <v>1.30926437</v>
      </c>
      <c r="F103" s="130">
        <v>1.0201643600000001</v>
      </c>
      <c r="G103" s="130">
        <v>1.0201643600000001</v>
      </c>
      <c r="H103" s="130">
        <v>0</v>
      </c>
      <c r="I103" s="130">
        <v>4333.5934960799996</v>
      </c>
      <c r="J103" s="130">
        <v>125.66207685000001</v>
      </c>
      <c r="K103" s="130">
        <v>4207.9314192299998</v>
      </c>
      <c r="L103" s="130">
        <v>2808.9240249999998</v>
      </c>
      <c r="M103" s="130">
        <v>2804.3790658500002</v>
      </c>
      <c r="N103" s="130">
        <v>4.5449591500000004</v>
      </c>
      <c r="O103" s="130">
        <v>0</v>
      </c>
      <c r="P103" s="130">
        <v>1.336938E-2</v>
      </c>
      <c r="Q103" s="130"/>
      <c r="R103" s="130"/>
      <c r="S103" s="130"/>
    </row>
    <row r="104" spans="1:19" hidden="1" outlineLevel="1">
      <c r="A104" s="9">
        <v>43374</v>
      </c>
      <c r="B104" s="130">
        <v>7330.5195224700001</v>
      </c>
      <c r="C104" s="130">
        <v>1.29904456</v>
      </c>
      <c r="D104" s="130">
        <v>0</v>
      </c>
      <c r="E104" s="130">
        <v>1.29904456</v>
      </c>
      <c r="F104" s="130">
        <v>1.4866329899999999</v>
      </c>
      <c r="G104" s="130">
        <v>1.4866329899999999</v>
      </c>
      <c r="H104" s="130">
        <v>0</v>
      </c>
      <c r="I104" s="130">
        <v>4479.7450666699997</v>
      </c>
      <c r="J104" s="130">
        <v>125.43698116</v>
      </c>
      <c r="K104" s="130">
        <v>4354.3080855099997</v>
      </c>
      <c r="L104" s="130">
        <v>2847.98877825</v>
      </c>
      <c r="M104" s="130">
        <v>2843.7216013000002</v>
      </c>
      <c r="N104" s="130">
        <v>4.2671769499999996</v>
      </c>
      <c r="O104" s="130">
        <v>0</v>
      </c>
      <c r="P104" s="130">
        <v>1.3580729999999999E-2</v>
      </c>
      <c r="Q104" s="130"/>
      <c r="R104" s="130"/>
      <c r="S104" s="130"/>
    </row>
    <row r="105" spans="1:19" hidden="1" outlineLevel="1">
      <c r="A105" s="9">
        <v>43405</v>
      </c>
      <c r="B105" s="130">
        <v>7486.2065347999996</v>
      </c>
      <c r="C105" s="130">
        <v>1.38348168</v>
      </c>
      <c r="D105" s="130">
        <v>0</v>
      </c>
      <c r="E105" s="130">
        <v>1.38348168</v>
      </c>
      <c r="F105" s="130">
        <v>1.5164765099999999</v>
      </c>
      <c r="G105" s="130">
        <v>1.5164765099999999</v>
      </c>
      <c r="H105" s="130">
        <v>0</v>
      </c>
      <c r="I105" s="130">
        <v>4602.2200636799998</v>
      </c>
      <c r="J105" s="130">
        <v>126.60102024</v>
      </c>
      <c r="K105" s="130">
        <v>4475.6190434399996</v>
      </c>
      <c r="L105" s="130">
        <v>2881.08651293</v>
      </c>
      <c r="M105" s="130">
        <v>2875.7626210100002</v>
      </c>
      <c r="N105" s="130">
        <v>5.3238919200000003</v>
      </c>
      <c r="O105" s="130">
        <v>0</v>
      </c>
      <c r="P105" s="130">
        <v>1.3857329999999999E-2</v>
      </c>
      <c r="Q105" s="130"/>
      <c r="R105" s="130"/>
      <c r="S105" s="130"/>
    </row>
    <row r="106" spans="1:19" hidden="1" outlineLevel="1">
      <c r="A106" s="9">
        <v>43435</v>
      </c>
      <c r="B106" s="130">
        <v>7388.53594178</v>
      </c>
      <c r="C106" s="130">
        <v>0.23165949</v>
      </c>
      <c r="D106" s="130">
        <v>0</v>
      </c>
      <c r="E106" s="130">
        <v>0.23165949</v>
      </c>
      <c r="F106" s="130">
        <v>1.54731481</v>
      </c>
      <c r="G106" s="130">
        <v>1.54731481</v>
      </c>
      <c r="H106" s="130">
        <v>0</v>
      </c>
      <c r="I106" s="130">
        <v>4573.1105909999997</v>
      </c>
      <c r="J106" s="130">
        <v>122.96023479999999</v>
      </c>
      <c r="K106" s="130">
        <v>4450.1503561999998</v>
      </c>
      <c r="L106" s="130">
        <v>2813.6463764800001</v>
      </c>
      <c r="M106" s="130">
        <v>2809.5360421099999</v>
      </c>
      <c r="N106" s="130">
        <v>4.1103343700000003</v>
      </c>
      <c r="O106" s="130">
        <v>0</v>
      </c>
      <c r="P106" s="130">
        <v>1.409005E-2</v>
      </c>
      <c r="Q106" s="130"/>
      <c r="R106" s="130"/>
      <c r="S106" s="130"/>
    </row>
    <row r="107" spans="1:19" hidden="1" outlineLevel="1">
      <c r="A107" s="9">
        <v>43466</v>
      </c>
      <c r="B107" s="130">
        <v>7381.7552360400005</v>
      </c>
      <c r="C107" s="130">
        <v>0.21536293000000001</v>
      </c>
      <c r="D107" s="130">
        <v>0</v>
      </c>
      <c r="E107" s="130">
        <v>0.21536293000000001</v>
      </c>
      <c r="F107" s="130">
        <v>1.18842577</v>
      </c>
      <c r="G107" s="130">
        <v>1.18842577</v>
      </c>
      <c r="H107" s="130">
        <v>0</v>
      </c>
      <c r="I107" s="130">
        <v>4535.8847300999996</v>
      </c>
      <c r="J107" s="130">
        <v>124.39732546</v>
      </c>
      <c r="K107" s="130">
        <v>4411.48740464</v>
      </c>
      <c r="L107" s="130">
        <v>2844.46671724</v>
      </c>
      <c r="M107" s="130">
        <v>2840.4664547900002</v>
      </c>
      <c r="N107" s="130">
        <v>4.0002624500000001</v>
      </c>
      <c r="O107" s="130">
        <v>0</v>
      </c>
      <c r="P107" s="130">
        <v>1.436335E-2</v>
      </c>
      <c r="Q107" s="130"/>
      <c r="R107" s="130"/>
      <c r="S107" s="130"/>
    </row>
    <row r="108" spans="1:19" hidden="1" outlineLevel="1">
      <c r="A108" s="9">
        <v>43497</v>
      </c>
      <c r="B108" s="130">
        <v>7352.1578983600002</v>
      </c>
      <c r="C108" s="130">
        <v>0.24074135999999999</v>
      </c>
      <c r="D108" s="130">
        <v>0</v>
      </c>
      <c r="E108" s="130">
        <v>0.24074135999999999</v>
      </c>
      <c r="F108" s="130">
        <v>1.23447616</v>
      </c>
      <c r="G108" s="130">
        <v>1.23447616</v>
      </c>
      <c r="H108" s="130">
        <v>0</v>
      </c>
      <c r="I108" s="130">
        <v>4490.0131254099997</v>
      </c>
      <c r="J108" s="130">
        <v>122.73030958</v>
      </c>
      <c r="K108" s="130">
        <v>4367.2828158299999</v>
      </c>
      <c r="L108" s="130">
        <v>2860.6695554299999</v>
      </c>
      <c r="M108" s="130">
        <v>2856.8068291599998</v>
      </c>
      <c r="N108" s="130">
        <v>3.86272627</v>
      </c>
      <c r="O108" s="130">
        <v>0</v>
      </c>
      <c r="P108" s="130">
        <v>1.456759E-2</v>
      </c>
      <c r="Q108" s="130"/>
      <c r="R108" s="130"/>
      <c r="S108" s="130"/>
    </row>
    <row r="109" spans="1:19" hidden="1" outlineLevel="1">
      <c r="A109" s="9">
        <v>43525</v>
      </c>
      <c r="B109" s="130">
        <v>7676.8119027299999</v>
      </c>
      <c r="C109" s="130">
        <v>0.20931817999999999</v>
      </c>
      <c r="D109" s="130">
        <v>0</v>
      </c>
      <c r="E109" s="130">
        <v>0.20931817999999999</v>
      </c>
      <c r="F109" s="130">
        <v>0</v>
      </c>
      <c r="G109" s="130">
        <v>0</v>
      </c>
      <c r="H109" s="130">
        <v>0</v>
      </c>
      <c r="I109" s="130">
        <v>4752.2936430299997</v>
      </c>
      <c r="J109" s="130">
        <v>124.32215241</v>
      </c>
      <c r="K109" s="130">
        <v>4627.9714906199997</v>
      </c>
      <c r="L109" s="130">
        <v>2924.3089415200002</v>
      </c>
      <c r="M109" s="130">
        <v>2920.5072354700001</v>
      </c>
      <c r="N109" s="130">
        <v>3.8017060499999999</v>
      </c>
      <c r="O109" s="130">
        <v>0</v>
      </c>
      <c r="P109" s="130">
        <v>1.482525E-2</v>
      </c>
      <c r="Q109" s="130"/>
      <c r="R109" s="130"/>
      <c r="S109" s="130"/>
    </row>
    <row r="110" spans="1:19" hidden="1" outlineLevel="1">
      <c r="A110" s="9">
        <v>43556</v>
      </c>
      <c r="B110" s="130">
        <v>7743.2040010700002</v>
      </c>
      <c r="C110" s="130">
        <v>0.20023113000000001</v>
      </c>
      <c r="D110" s="130">
        <v>0</v>
      </c>
      <c r="E110" s="130">
        <v>0.20023113000000001</v>
      </c>
      <c r="F110" s="130">
        <v>0.83723223000000002</v>
      </c>
      <c r="G110" s="130">
        <v>0.83723223000000002</v>
      </c>
      <c r="H110" s="130">
        <v>0</v>
      </c>
      <c r="I110" s="130">
        <v>4796.2313736799997</v>
      </c>
      <c r="J110" s="130">
        <v>123.53048087000001</v>
      </c>
      <c r="K110" s="130">
        <v>4672.7008928100004</v>
      </c>
      <c r="L110" s="130">
        <v>2945.9351640300001</v>
      </c>
      <c r="M110" s="130">
        <v>2941.2191550500002</v>
      </c>
      <c r="N110" s="130">
        <v>4.7160089799999998</v>
      </c>
      <c r="O110" s="130">
        <v>0</v>
      </c>
      <c r="P110" s="130">
        <v>1.5044510000000001E-2</v>
      </c>
      <c r="Q110" s="130"/>
      <c r="R110" s="130"/>
      <c r="S110" s="130"/>
    </row>
    <row r="111" spans="1:19" hidden="1" outlineLevel="1">
      <c r="A111" s="9">
        <v>43586</v>
      </c>
      <c r="B111" s="130">
        <v>7799.1062293200002</v>
      </c>
      <c r="C111" s="130">
        <v>0.23998850999999999</v>
      </c>
      <c r="D111" s="130">
        <v>0</v>
      </c>
      <c r="E111" s="130">
        <v>0.23998850999999999</v>
      </c>
      <c r="F111" s="130">
        <v>0.26055782999999999</v>
      </c>
      <c r="G111" s="130">
        <v>0.26055782999999999</v>
      </c>
      <c r="H111" s="130">
        <v>0</v>
      </c>
      <c r="I111" s="130">
        <v>4792.5198442999999</v>
      </c>
      <c r="J111" s="130">
        <v>123.90644021</v>
      </c>
      <c r="K111" s="130">
        <v>4668.6134040899997</v>
      </c>
      <c r="L111" s="130">
        <v>3006.0858386800001</v>
      </c>
      <c r="M111" s="130">
        <v>2999.1180743</v>
      </c>
      <c r="N111" s="130">
        <v>6.9677643800000002</v>
      </c>
      <c r="O111" s="130">
        <v>0</v>
      </c>
      <c r="P111" s="130">
        <v>1.5382420000000001E-2</v>
      </c>
      <c r="Q111" s="130"/>
      <c r="R111" s="130"/>
      <c r="S111" s="130"/>
    </row>
    <row r="112" spans="1:19" hidden="1" outlineLevel="1">
      <c r="A112" s="9">
        <v>43617</v>
      </c>
      <c r="B112" s="130">
        <v>7809.3314291999995</v>
      </c>
      <c r="C112" s="130">
        <v>0.19745528000000001</v>
      </c>
      <c r="D112" s="130">
        <v>0</v>
      </c>
      <c r="E112" s="130">
        <v>0.19745528000000001</v>
      </c>
      <c r="F112" s="130">
        <v>2.1375229999999999E-2</v>
      </c>
      <c r="G112" s="130">
        <v>2.1375229999999999E-2</v>
      </c>
      <c r="H112" s="130">
        <v>0</v>
      </c>
      <c r="I112" s="130">
        <v>4902.5926707999997</v>
      </c>
      <c r="J112" s="130">
        <v>120.31110723</v>
      </c>
      <c r="K112" s="130">
        <v>4782.2815635699999</v>
      </c>
      <c r="L112" s="130">
        <v>2906.51992789</v>
      </c>
      <c r="M112" s="130">
        <v>2898.3271973199999</v>
      </c>
      <c r="N112" s="130">
        <v>8.1927305700000002</v>
      </c>
      <c r="O112" s="130">
        <v>0</v>
      </c>
      <c r="P112" s="130">
        <v>1.6298719999999999E-2</v>
      </c>
      <c r="Q112" s="130"/>
      <c r="R112" s="130"/>
      <c r="S112" s="130"/>
    </row>
    <row r="113" spans="1:19" hidden="1" outlineLevel="1">
      <c r="A113" s="9">
        <v>43647</v>
      </c>
      <c r="B113" s="130">
        <v>7866.6408254799999</v>
      </c>
      <c r="C113" s="130">
        <v>0.19370655000000001</v>
      </c>
      <c r="D113" s="130">
        <v>0</v>
      </c>
      <c r="E113" s="130">
        <v>0.19370655000000001</v>
      </c>
      <c r="F113" s="130">
        <v>0</v>
      </c>
      <c r="G113" s="130">
        <v>0</v>
      </c>
      <c r="H113" s="130">
        <v>0</v>
      </c>
      <c r="I113" s="130">
        <v>4923.8560282400003</v>
      </c>
      <c r="J113" s="130">
        <v>115.87012341000001</v>
      </c>
      <c r="K113" s="130">
        <v>4807.9859048300004</v>
      </c>
      <c r="L113" s="130">
        <v>2942.5910906899999</v>
      </c>
      <c r="M113" s="130">
        <v>2934.9551757600002</v>
      </c>
      <c r="N113" s="130">
        <v>7.6359149300000002</v>
      </c>
      <c r="O113" s="130">
        <v>0</v>
      </c>
      <c r="P113" s="130">
        <v>0.2151024</v>
      </c>
      <c r="Q113" s="130"/>
      <c r="R113" s="130"/>
      <c r="S113" s="130"/>
    </row>
    <row r="114" spans="1:19" hidden="1" outlineLevel="1">
      <c r="A114" s="9">
        <v>43678</v>
      </c>
      <c r="B114" s="130">
        <v>7872.8291091000001</v>
      </c>
      <c r="C114" s="130">
        <v>0.1917365</v>
      </c>
      <c r="D114" s="130">
        <v>0</v>
      </c>
      <c r="E114" s="130">
        <v>0.1917365</v>
      </c>
      <c r="F114" s="130">
        <v>0</v>
      </c>
      <c r="G114" s="130">
        <v>0</v>
      </c>
      <c r="H114" s="130">
        <v>0</v>
      </c>
      <c r="I114" s="130">
        <v>4877.05954793</v>
      </c>
      <c r="J114" s="130">
        <v>118.01233302</v>
      </c>
      <c r="K114" s="130">
        <v>4759.0472149099996</v>
      </c>
      <c r="L114" s="130">
        <v>2995.5778246700002</v>
      </c>
      <c r="M114" s="130">
        <v>2988.5993833000002</v>
      </c>
      <c r="N114" s="130">
        <v>6.9784413699999996</v>
      </c>
      <c r="O114" s="130">
        <v>0</v>
      </c>
      <c r="P114" s="130">
        <v>0.26572284000000002</v>
      </c>
      <c r="Q114" s="130"/>
      <c r="R114" s="130"/>
      <c r="S114" s="130"/>
    </row>
    <row r="115" spans="1:19" hidden="1" outlineLevel="1">
      <c r="A115" s="9">
        <v>43709</v>
      </c>
      <c r="B115" s="130">
        <v>7661.8962488500001</v>
      </c>
      <c r="C115" s="130">
        <v>0.19009429</v>
      </c>
      <c r="D115" s="130">
        <v>0</v>
      </c>
      <c r="E115" s="130">
        <v>0.19009429</v>
      </c>
      <c r="F115" s="130">
        <v>0</v>
      </c>
      <c r="G115" s="130">
        <v>0</v>
      </c>
      <c r="H115" s="130">
        <v>0</v>
      </c>
      <c r="I115" s="130">
        <v>4658.4321693000002</v>
      </c>
      <c r="J115" s="130">
        <v>123.50202493</v>
      </c>
      <c r="K115" s="130">
        <v>4534.9301443699997</v>
      </c>
      <c r="L115" s="130">
        <v>3003.2739852599998</v>
      </c>
      <c r="M115" s="130">
        <v>2993.9874440499998</v>
      </c>
      <c r="N115" s="130">
        <v>9.2865412099999993</v>
      </c>
      <c r="O115" s="130">
        <v>0</v>
      </c>
      <c r="P115" s="130">
        <v>0.27270990000000001</v>
      </c>
      <c r="Q115" s="130"/>
      <c r="R115" s="130"/>
      <c r="S115" s="130"/>
    </row>
    <row r="116" spans="1:19" hidden="1" outlineLevel="1">
      <c r="A116" s="9">
        <v>43739</v>
      </c>
      <c r="B116" s="130">
        <v>7742.99726147</v>
      </c>
      <c r="C116" s="130">
        <v>0.18739738</v>
      </c>
      <c r="D116" s="130">
        <v>0</v>
      </c>
      <c r="E116" s="130">
        <v>0.18739738</v>
      </c>
      <c r="F116" s="130">
        <v>0</v>
      </c>
      <c r="G116" s="130">
        <v>0</v>
      </c>
      <c r="H116" s="130">
        <v>0</v>
      </c>
      <c r="I116" s="130">
        <v>4703.8190397400003</v>
      </c>
      <c r="J116" s="130">
        <v>134.42874179</v>
      </c>
      <c r="K116" s="130">
        <v>4569.3902979499999</v>
      </c>
      <c r="L116" s="130">
        <v>3038.9908243499999</v>
      </c>
      <c r="M116" s="130">
        <v>3028.5151359500001</v>
      </c>
      <c r="N116" s="130">
        <v>10.475688399999999</v>
      </c>
      <c r="O116" s="130">
        <v>0</v>
      </c>
      <c r="P116" s="130">
        <v>0.2842344</v>
      </c>
      <c r="Q116" s="130"/>
      <c r="R116" s="130"/>
      <c r="S116" s="130"/>
    </row>
    <row r="117" spans="1:19" hidden="1" outlineLevel="1">
      <c r="A117" s="9">
        <v>43770</v>
      </c>
      <c r="B117" s="130">
        <v>7723.6968126600004</v>
      </c>
      <c r="C117" s="130">
        <v>0.18672865999999999</v>
      </c>
      <c r="D117" s="130">
        <v>0</v>
      </c>
      <c r="E117" s="130">
        <v>0.18672865999999999</v>
      </c>
      <c r="F117" s="130">
        <v>0</v>
      </c>
      <c r="G117" s="130">
        <v>0</v>
      </c>
      <c r="H117" s="130">
        <v>0</v>
      </c>
      <c r="I117" s="130">
        <v>4694.4085205800002</v>
      </c>
      <c r="J117" s="130">
        <v>114.22119436</v>
      </c>
      <c r="K117" s="130">
        <v>4580.1873262199997</v>
      </c>
      <c r="L117" s="130">
        <v>3029.1015634199998</v>
      </c>
      <c r="M117" s="130">
        <v>3017.1931472299998</v>
      </c>
      <c r="N117" s="130">
        <v>11.908416190000001</v>
      </c>
      <c r="O117" s="130">
        <v>0</v>
      </c>
      <c r="P117" s="130">
        <v>0.27812416000000001</v>
      </c>
      <c r="Q117" s="130"/>
      <c r="R117" s="130"/>
      <c r="S117" s="130"/>
    </row>
    <row r="118" spans="1:19" hidden="1" outlineLevel="1">
      <c r="A118" s="9">
        <v>43800</v>
      </c>
      <c r="B118" s="130">
        <v>7580.1792577099995</v>
      </c>
      <c r="C118" s="130">
        <v>0.18895249</v>
      </c>
      <c r="D118" s="130">
        <v>0</v>
      </c>
      <c r="E118" s="130">
        <v>0.18895249</v>
      </c>
      <c r="F118" s="130">
        <v>0</v>
      </c>
      <c r="G118" s="130">
        <v>0</v>
      </c>
      <c r="H118" s="130">
        <v>0</v>
      </c>
      <c r="I118" s="130">
        <v>4556.6278963200002</v>
      </c>
      <c r="J118" s="130">
        <v>111.17269</v>
      </c>
      <c r="K118" s="130">
        <v>4445.4552063199999</v>
      </c>
      <c r="L118" s="130">
        <v>3023.3624089</v>
      </c>
      <c r="M118" s="130">
        <v>3013.5004268399998</v>
      </c>
      <c r="N118" s="130">
        <v>9.8619820600000008</v>
      </c>
      <c r="O118" s="130">
        <v>0</v>
      </c>
      <c r="P118" s="130">
        <v>0.23273273</v>
      </c>
      <c r="Q118" s="130"/>
      <c r="R118" s="130"/>
      <c r="S118" s="130"/>
    </row>
    <row r="119" spans="1:19" hidden="1" outlineLevel="1">
      <c r="A119" s="9">
        <v>43831</v>
      </c>
      <c r="B119" s="130">
        <v>7682.7613793399996</v>
      </c>
      <c r="C119" s="130">
        <v>0.18632003</v>
      </c>
      <c r="D119" s="130">
        <v>0</v>
      </c>
      <c r="E119" s="130">
        <v>0.18632003</v>
      </c>
      <c r="F119" s="130">
        <v>0</v>
      </c>
      <c r="G119" s="130">
        <v>0</v>
      </c>
      <c r="H119" s="130">
        <v>0</v>
      </c>
      <c r="I119" s="130">
        <v>4605.0903713799999</v>
      </c>
      <c r="J119" s="130">
        <v>117.11781558</v>
      </c>
      <c r="K119" s="130">
        <v>4487.9725558</v>
      </c>
      <c r="L119" s="130">
        <v>3077.4846879299998</v>
      </c>
      <c r="M119" s="130">
        <v>3068.5629897399999</v>
      </c>
      <c r="N119" s="130">
        <v>8.9216981900000007</v>
      </c>
      <c r="O119" s="130">
        <v>0</v>
      </c>
      <c r="P119" s="130">
        <v>0.20565610000000001</v>
      </c>
      <c r="Q119" s="130"/>
      <c r="R119" s="130"/>
      <c r="S119" s="130"/>
    </row>
    <row r="120" spans="1:19" hidden="1" outlineLevel="1">
      <c r="A120" s="9">
        <v>43862</v>
      </c>
      <c r="B120" s="130">
        <v>7758.9243670699998</v>
      </c>
      <c r="C120" s="130">
        <v>0.18082086</v>
      </c>
      <c r="D120" s="130">
        <v>0</v>
      </c>
      <c r="E120" s="130">
        <v>0.18082086</v>
      </c>
      <c r="F120" s="130">
        <v>0</v>
      </c>
      <c r="G120" s="130">
        <v>0</v>
      </c>
      <c r="H120" s="130">
        <v>0</v>
      </c>
      <c r="I120" s="130">
        <v>4658.1879029900001</v>
      </c>
      <c r="J120" s="130">
        <v>115.71355967</v>
      </c>
      <c r="K120" s="130">
        <v>4542.4743433200001</v>
      </c>
      <c r="L120" s="130">
        <v>3100.5556432200001</v>
      </c>
      <c r="M120" s="130">
        <v>3092.0259888199998</v>
      </c>
      <c r="N120" s="130">
        <v>8.5296544000000001</v>
      </c>
      <c r="O120" s="130">
        <v>0</v>
      </c>
      <c r="P120" s="130">
        <v>0.17248158999999999</v>
      </c>
      <c r="Q120" s="130"/>
      <c r="R120" s="130"/>
      <c r="S120" s="130"/>
    </row>
    <row r="121" spans="1:19" hidden="1" outlineLevel="1">
      <c r="A121" s="9">
        <v>43891</v>
      </c>
      <c r="B121" s="130">
        <v>8295.0105128699997</v>
      </c>
      <c r="C121" s="130">
        <v>0.17692152</v>
      </c>
      <c r="D121" s="130">
        <v>0</v>
      </c>
      <c r="E121" s="130">
        <v>0.17692152</v>
      </c>
      <c r="F121" s="130">
        <v>0</v>
      </c>
      <c r="G121" s="130">
        <v>0</v>
      </c>
      <c r="H121" s="130">
        <v>0</v>
      </c>
      <c r="I121" s="130">
        <v>5140.5958806600001</v>
      </c>
      <c r="J121" s="130">
        <v>129.26463296</v>
      </c>
      <c r="K121" s="130">
        <v>5011.3312476999999</v>
      </c>
      <c r="L121" s="130">
        <v>3154.2377106899999</v>
      </c>
      <c r="M121" s="130">
        <v>3145.84509523</v>
      </c>
      <c r="N121" s="130">
        <v>8.39261546</v>
      </c>
      <c r="O121" s="130">
        <v>0</v>
      </c>
      <c r="P121" s="130">
        <v>0.19756345</v>
      </c>
      <c r="Q121" s="130"/>
      <c r="R121" s="130"/>
      <c r="S121" s="130"/>
    </row>
    <row r="122" spans="1:19" hidden="1" outlineLevel="1">
      <c r="A122" s="9">
        <v>43922</v>
      </c>
      <c r="B122" s="130">
        <v>8072.4043032099999</v>
      </c>
      <c r="C122" s="130">
        <v>0.17376032999999999</v>
      </c>
      <c r="D122" s="130">
        <v>0</v>
      </c>
      <c r="E122" s="130">
        <v>0.17376032999999999</v>
      </c>
      <c r="F122" s="130">
        <v>0</v>
      </c>
      <c r="G122" s="130">
        <v>0</v>
      </c>
      <c r="H122" s="130">
        <v>0</v>
      </c>
      <c r="I122" s="130">
        <v>5023.9596619599997</v>
      </c>
      <c r="J122" s="130">
        <v>125.08045891</v>
      </c>
      <c r="K122" s="130">
        <v>4898.8792030499999</v>
      </c>
      <c r="L122" s="130">
        <v>3048.2708809199999</v>
      </c>
      <c r="M122" s="130">
        <v>3040.0991898299999</v>
      </c>
      <c r="N122" s="130">
        <v>8.1716910899999995</v>
      </c>
      <c r="O122" s="130">
        <v>0</v>
      </c>
      <c r="P122" s="130">
        <v>0.17987507</v>
      </c>
      <c r="Q122" s="130"/>
      <c r="R122" s="130"/>
      <c r="S122" s="130"/>
    </row>
    <row r="123" spans="1:19" hidden="1" outlineLevel="1">
      <c r="A123" s="9">
        <v>43952</v>
      </c>
      <c r="B123" s="130">
        <v>7965.5183085500003</v>
      </c>
      <c r="C123" s="130">
        <v>0.17135684000000001</v>
      </c>
      <c r="D123" s="130">
        <v>0</v>
      </c>
      <c r="E123" s="130">
        <v>0.17135684000000001</v>
      </c>
      <c r="F123" s="130">
        <v>0</v>
      </c>
      <c r="G123" s="130">
        <v>0</v>
      </c>
      <c r="H123" s="130">
        <v>0</v>
      </c>
      <c r="I123" s="130">
        <v>4919.5554917700001</v>
      </c>
      <c r="J123" s="130">
        <v>124.62808800000001</v>
      </c>
      <c r="K123" s="130">
        <v>4794.9274037699997</v>
      </c>
      <c r="L123" s="130">
        <v>3045.7914599400001</v>
      </c>
      <c r="M123" s="130">
        <v>3037.7442056499999</v>
      </c>
      <c r="N123" s="130">
        <v>8.0472542899999997</v>
      </c>
      <c r="O123" s="130">
        <v>0</v>
      </c>
      <c r="P123" s="130">
        <v>0.18397626</v>
      </c>
      <c r="Q123" s="130"/>
      <c r="R123" s="130"/>
      <c r="S123" s="130"/>
    </row>
    <row r="124" spans="1:19" hidden="1" outlineLevel="1">
      <c r="A124" s="9">
        <v>43983</v>
      </c>
      <c r="B124" s="130">
        <v>8166.1064790999999</v>
      </c>
      <c r="C124" s="130">
        <v>0.16891846999999999</v>
      </c>
      <c r="D124" s="130">
        <v>0</v>
      </c>
      <c r="E124" s="130">
        <v>0.16891846999999999</v>
      </c>
      <c r="F124" s="130">
        <v>0</v>
      </c>
      <c r="G124" s="130">
        <v>0</v>
      </c>
      <c r="H124" s="130">
        <v>0</v>
      </c>
      <c r="I124" s="130">
        <v>5092.1127814900001</v>
      </c>
      <c r="J124" s="130">
        <v>122.56518437</v>
      </c>
      <c r="K124" s="130">
        <v>4969.5475971200003</v>
      </c>
      <c r="L124" s="130">
        <v>3073.8247791399999</v>
      </c>
      <c r="M124" s="130">
        <v>3065.0334333800001</v>
      </c>
      <c r="N124" s="130">
        <v>8.7913457600000005</v>
      </c>
      <c r="O124" s="130">
        <v>0</v>
      </c>
      <c r="P124" s="130">
        <v>0.17314736999999999</v>
      </c>
      <c r="Q124" s="130"/>
      <c r="R124" s="130"/>
      <c r="S124" s="130"/>
    </row>
    <row r="125" spans="1:19" hidden="1" outlineLevel="1">
      <c r="A125" s="9">
        <v>44013</v>
      </c>
      <c r="B125" s="130">
        <v>8438.0640394900001</v>
      </c>
      <c r="C125" s="130">
        <v>0.16634646</v>
      </c>
      <c r="D125" s="130">
        <v>0</v>
      </c>
      <c r="E125" s="130">
        <v>0.16634646</v>
      </c>
      <c r="F125" s="130">
        <v>0</v>
      </c>
      <c r="G125" s="130">
        <v>0</v>
      </c>
      <c r="H125" s="130">
        <v>0</v>
      </c>
      <c r="I125" s="130">
        <v>5346.50229313</v>
      </c>
      <c r="J125" s="130">
        <v>126.71630361</v>
      </c>
      <c r="K125" s="130">
        <v>5219.7859895199999</v>
      </c>
      <c r="L125" s="130">
        <v>3091.3953999</v>
      </c>
      <c r="M125" s="130">
        <v>3080.51934269</v>
      </c>
      <c r="N125" s="130">
        <v>10.876057210000001</v>
      </c>
      <c r="O125" s="130">
        <v>0</v>
      </c>
      <c r="P125" s="130">
        <v>0.16769617000000001</v>
      </c>
      <c r="Q125" s="130"/>
      <c r="R125" s="130"/>
      <c r="S125" s="130"/>
    </row>
    <row r="126" spans="1:19" hidden="1" outlineLevel="1">
      <c r="A126" s="9">
        <v>44044</v>
      </c>
      <c r="B126" s="130">
        <v>8410.6450315099992</v>
      </c>
      <c r="C126" s="130">
        <v>0.16377409000000001</v>
      </c>
      <c r="D126" s="130">
        <v>0</v>
      </c>
      <c r="E126" s="130">
        <v>0.16377409000000001</v>
      </c>
      <c r="F126" s="130">
        <v>0.65653234999999999</v>
      </c>
      <c r="G126" s="130">
        <v>0</v>
      </c>
      <c r="H126" s="130">
        <v>0.65653234999999999</v>
      </c>
      <c r="I126" s="130">
        <v>5286.2180130799998</v>
      </c>
      <c r="J126" s="130">
        <v>125.98175268999999</v>
      </c>
      <c r="K126" s="130">
        <v>5160.2362603900001</v>
      </c>
      <c r="L126" s="130">
        <v>3123.6067119899999</v>
      </c>
      <c r="M126" s="130">
        <v>3112.6212331299998</v>
      </c>
      <c r="N126" s="130">
        <v>10.985478860000001</v>
      </c>
      <c r="O126" s="130">
        <v>0</v>
      </c>
      <c r="P126" s="130">
        <v>0.13212092</v>
      </c>
      <c r="Q126" s="130"/>
      <c r="R126" s="130"/>
      <c r="S126" s="130"/>
    </row>
    <row r="127" spans="1:19" hidden="1" outlineLevel="1">
      <c r="A127" s="9">
        <v>44075</v>
      </c>
      <c r="B127" s="130">
        <v>8391.1557033299996</v>
      </c>
      <c r="C127" s="130">
        <v>0.16111281</v>
      </c>
      <c r="D127" s="130">
        <v>0</v>
      </c>
      <c r="E127" s="130">
        <v>0.16111281</v>
      </c>
      <c r="F127" s="130">
        <v>0.67047232999999995</v>
      </c>
      <c r="G127" s="130">
        <v>0</v>
      </c>
      <c r="H127" s="130">
        <v>0.67047232999999995</v>
      </c>
      <c r="I127" s="130">
        <v>5272.46251235</v>
      </c>
      <c r="J127" s="130">
        <v>5.6624888200000001</v>
      </c>
      <c r="K127" s="130">
        <v>5266.8000235299996</v>
      </c>
      <c r="L127" s="130">
        <v>3117.8616058399998</v>
      </c>
      <c r="M127" s="130">
        <v>3106.0358861999998</v>
      </c>
      <c r="N127" s="130">
        <v>11.825719640000001</v>
      </c>
      <c r="O127" s="130">
        <v>0</v>
      </c>
      <c r="P127" s="130">
        <v>0.13459356</v>
      </c>
      <c r="Q127" s="130"/>
      <c r="R127" s="130"/>
      <c r="S127" s="130"/>
    </row>
    <row r="128" spans="1:19" hidden="1" outlineLevel="1">
      <c r="A128" s="9">
        <v>44105</v>
      </c>
      <c r="B128" s="130">
        <v>8309.9049835799997</v>
      </c>
      <c r="C128" s="130">
        <v>2.6400000000000001E-6</v>
      </c>
      <c r="D128" s="130">
        <v>0</v>
      </c>
      <c r="E128" s="130">
        <v>2.6400000000000001E-6</v>
      </c>
      <c r="F128" s="130">
        <v>0.65169717999999999</v>
      </c>
      <c r="G128" s="130">
        <v>0</v>
      </c>
      <c r="H128" s="130">
        <v>0.65169717999999999</v>
      </c>
      <c r="I128" s="130">
        <v>5336.89355944</v>
      </c>
      <c r="J128" s="130">
        <v>6.2627475500000003</v>
      </c>
      <c r="K128" s="130">
        <v>5330.6308118899997</v>
      </c>
      <c r="L128" s="130">
        <v>2972.3597243200002</v>
      </c>
      <c r="M128" s="130">
        <v>2960.2502566500002</v>
      </c>
      <c r="N128" s="130">
        <v>12.109467670000001</v>
      </c>
      <c r="O128" s="130">
        <v>0</v>
      </c>
      <c r="P128" s="130">
        <v>5.9444219999999999E-2</v>
      </c>
      <c r="Q128" s="130"/>
      <c r="R128" s="130"/>
      <c r="S128" s="130"/>
    </row>
    <row r="129" spans="1:19" hidden="1" outlineLevel="1">
      <c r="A129" s="9">
        <v>44136</v>
      </c>
      <c r="B129" s="130">
        <v>8122.4662305299998</v>
      </c>
      <c r="C129" s="130">
        <v>1.9813589999999999E-2</v>
      </c>
      <c r="D129" s="130">
        <v>0</v>
      </c>
      <c r="E129" s="130">
        <v>1.9813589999999999E-2</v>
      </c>
      <c r="F129" s="130">
        <v>0.66436337999999995</v>
      </c>
      <c r="G129" s="130">
        <v>0</v>
      </c>
      <c r="H129" s="130">
        <v>0.66436337999999995</v>
      </c>
      <c r="I129" s="130">
        <v>5173.88066867</v>
      </c>
      <c r="J129" s="130">
        <v>7.8032926700000003</v>
      </c>
      <c r="K129" s="130">
        <v>5166.0773760000002</v>
      </c>
      <c r="L129" s="130">
        <v>2947.9013848899999</v>
      </c>
      <c r="M129" s="130">
        <v>2936.10455323</v>
      </c>
      <c r="N129" s="130">
        <v>11.79683166</v>
      </c>
      <c r="O129" s="130">
        <v>0</v>
      </c>
      <c r="P129" s="130">
        <v>5.9490439999999999E-2</v>
      </c>
      <c r="Q129" s="130"/>
      <c r="R129" s="130"/>
      <c r="S129" s="130"/>
    </row>
    <row r="130" spans="1:19" hidden="1" outlineLevel="1">
      <c r="A130" s="9">
        <v>44166</v>
      </c>
      <c r="B130" s="130">
        <v>8131.8690657999996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5242.2107798099996</v>
      </c>
      <c r="J130" s="130">
        <v>8.2772627599999993</v>
      </c>
      <c r="K130" s="130">
        <v>5233.9335170499999</v>
      </c>
      <c r="L130" s="130">
        <v>2889.65828599</v>
      </c>
      <c r="M130" s="130">
        <v>2879.4455996199999</v>
      </c>
      <c r="N130" s="130">
        <v>10.21268637</v>
      </c>
      <c r="O130" s="130">
        <v>0</v>
      </c>
      <c r="P130" s="130">
        <v>5.663319E-2</v>
      </c>
      <c r="Q130" s="130"/>
      <c r="R130" s="130"/>
      <c r="S130" s="130"/>
    </row>
    <row r="131" spans="1:19" hidden="1" outlineLevel="1">
      <c r="A131" s="9">
        <v>44197</v>
      </c>
      <c r="B131" s="130">
        <v>7972.9533482999996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5075.5748739500004</v>
      </c>
      <c r="J131" s="130">
        <v>7.5961274400000001</v>
      </c>
      <c r="K131" s="130">
        <v>5067.9787465099998</v>
      </c>
      <c r="L131" s="130">
        <v>2897.37847435</v>
      </c>
      <c r="M131" s="130">
        <v>2887.5288166700002</v>
      </c>
      <c r="N131" s="130">
        <v>9.84965768</v>
      </c>
      <c r="O131" s="130">
        <v>0</v>
      </c>
      <c r="P131" s="130">
        <v>3.7249600000000001E-2</v>
      </c>
      <c r="Q131" s="130"/>
      <c r="R131" s="130"/>
      <c r="S131" s="130"/>
    </row>
    <row r="132" spans="1:19" hidden="1" outlineLevel="1">
      <c r="A132" s="9">
        <v>44228</v>
      </c>
      <c r="B132" s="130">
        <v>8002.9305009399995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5081.8571580600001</v>
      </c>
      <c r="J132" s="130">
        <v>7.5492061899999996</v>
      </c>
      <c r="K132" s="130">
        <v>5074.3079518699997</v>
      </c>
      <c r="L132" s="130">
        <v>2921.0733428799999</v>
      </c>
      <c r="M132" s="130">
        <v>2911.5336452900001</v>
      </c>
      <c r="N132" s="130">
        <v>9.5396975899999994</v>
      </c>
      <c r="O132" s="130">
        <v>0</v>
      </c>
      <c r="P132" s="130">
        <v>5.1925209999999999E-2</v>
      </c>
      <c r="Q132" s="130"/>
      <c r="R132" s="130"/>
      <c r="S132" s="130"/>
    </row>
    <row r="133" spans="1:19" hidden="1" outlineLevel="1">
      <c r="A133" s="9">
        <v>44256</v>
      </c>
      <c r="B133" s="130">
        <v>8143.4237817699996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5146.6944240299999</v>
      </c>
      <c r="J133" s="130">
        <v>5.5302012899999999</v>
      </c>
      <c r="K133" s="130">
        <v>5141.1642227399998</v>
      </c>
      <c r="L133" s="130">
        <v>2996.7293577400001</v>
      </c>
      <c r="M133" s="130">
        <v>2987.43159934</v>
      </c>
      <c r="N133" s="130">
        <v>9.2977583999999993</v>
      </c>
      <c r="O133" s="130">
        <v>0</v>
      </c>
      <c r="P133" s="130">
        <v>6.4715480000000006E-2</v>
      </c>
      <c r="Q133" s="130"/>
      <c r="R133" s="130"/>
      <c r="S133" s="130"/>
    </row>
    <row r="134" spans="1:19" hidden="1" outlineLevel="1">
      <c r="A134" s="9">
        <v>44287</v>
      </c>
      <c r="B134" s="130">
        <v>8505.6830846800003</v>
      </c>
      <c r="C134" s="130">
        <v>1.33006417</v>
      </c>
      <c r="D134" s="130">
        <v>0</v>
      </c>
      <c r="E134" s="130">
        <v>1.33006417</v>
      </c>
      <c r="F134" s="130">
        <v>0</v>
      </c>
      <c r="G134" s="130">
        <v>0</v>
      </c>
      <c r="H134" s="130">
        <v>0</v>
      </c>
      <c r="I134" s="130">
        <v>5477.0762511700004</v>
      </c>
      <c r="J134" s="130">
        <v>5.4489052999999998</v>
      </c>
      <c r="K134" s="130">
        <v>5471.6273458699998</v>
      </c>
      <c r="L134" s="130">
        <v>3027.2767693400001</v>
      </c>
      <c r="M134" s="130">
        <v>3018.2995013700001</v>
      </c>
      <c r="N134" s="130">
        <v>8.9772679699999998</v>
      </c>
      <c r="O134" s="130">
        <v>0</v>
      </c>
      <c r="P134" s="130">
        <v>9.9113629999999994E-2</v>
      </c>
      <c r="Q134" s="130"/>
      <c r="R134" s="130"/>
      <c r="S134" s="130"/>
    </row>
    <row r="135" spans="1:19" hidden="1" outlineLevel="1">
      <c r="A135" s="9">
        <v>44317</v>
      </c>
      <c r="B135" s="130">
        <v>9012.2415785400008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5909.2227442499998</v>
      </c>
      <c r="J135" s="130">
        <v>4.1295464900000001</v>
      </c>
      <c r="K135" s="130">
        <v>5905.0931977600003</v>
      </c>
      <c r="L135" s="130">
        <v>3103.0188342900001</v>
      </c>
      <c r="M135" s="130">
        <v>3094.0460430200001</v>
      </c>
      <c r="N135" s="130">
        <v>8.9727912700000001</v>
      </c>
      <c r="O135" s="130">
        <v>0</v>
      </c>
      <c r="P135" s="130">
        <v>6.4252610000000002E-2</v>
      </c>
      <c r="Q135" s="130"/>
      <c r="R135" s="130"/>
      <c r="S135" s="130"/>
    </row>
    <row r="136" spans="1:19" hidden="1" outlineLevel="1">
      <c r="A136" s="9">
        <v>44348</v>
      </c>
      <c r="B136" s="130">
        <v>9345.4045077899991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6170.7203359699997</v>
      </c>
      <c r="J136" s="130">
        <v>2.63116006</v>
      </c>
      <c r="K136" s="130">
        <v>6168.0891759100004</v>
      </c>
      <c r="L136" s="130">
        <v>3174.6841718199998</v>
      </c>
      <c r="M136" s="130">
        <v>3165.8628429800001</v>
      </c>
      <c r="N136" s="130">
        <v>8.8213288399999996</v>
      </c>
      <c r="O136" s="130">
        <v>0</v>
      </c>
      <c r="P136" s="130">
        <v>3.9590840000000002E-2</v>
      </c>
      <c r="Q136" s="130"/>
      <c r="R136" s="130"/>
      <c r="S136" s="130"/>
    </row>
    <row r="137" spans="1:19" hidden="1" outlineLevel="1">
      <c r="A137" s="9">
        <v>44378</v>
      </c>
      <c r="B137" s="130">
        <v>8143.2568345899999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4901.8330233799998</v>
      </c>
      <c r="J137" s="130">
        <v>3.3297257099999999</v>
      </c>
      <c r="K137" s="130">
        <v>4898.5032976700004</v>
      </c>
      <c r="L137" s="130">
        <v>3241.4238112100002</v>
      </c>
      <c r="M137" s="130">
        <v>3232.8889593600002</v>
      </c>
      <c r="N137" s="130">
        <v>8.5348518500000008</v>
      </c>
      <c r="O137" s="130">
        <v>0</v>
      </c>
      <c r="P137" s="130">
        <v>6.2392169999999997E-2</v>
      </c>
      <c r="Q137" s="130"/>
      <c r="R137" s="130"/>
      <c r="S137" s="130"/>
    </row>
    <row r="138" spans="1:19" hidden="1" outlineLevel="1">
      <c r="A138" s="9">
        <v>44409</v>
      </c>
      <c r="B138" s="130">
        <v>8375.9994997100002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5027.6650455299996</v>
      </c>
      <c r="J138" s="130">
        <v>7.7417313099999996</v>
      </c>
      <c r="K138" s="130">
        <v>5019.9233142200001</v>
      </c>
      <c r="L138" s="130">
        <v>3348.3344541800002</v>
      </c>
      <c r="M138" s="130">
        <v>3340.0005834899998</v>
      </c>
      <c r="N138" s="130">
        <v>8.3338706899999995</v>
      </c>
      <c r="O138" s="130">
        <v>0</v>
      </c>
      <c r="P138" s="130">
        <v>5.0758499999999998E-2</v>
      </c>
      <c r="Q138" s="130"/>
      <c r="R138" s="130"/>
      <c r="S138" s="130"/>
    </row>
    <row r="139" spans="1:19" hidden="1" outlineLevel="1">
      <c r="A139" s="9">
        <v>44440</v>
      </c>
      <c r="B139" s="130">
        <v>8336.3887496799998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4968.0939924300001</v>
      </c>
      <c r="J139" s="130">
        <v>8.2921972499999992</v>
      </c>
      <c r="K139" s="130">
        <v>4959.8017951800002</v>
      </c>
      <c r="L139" s="130">
        <v>3368.2947572500002</v>
      </c>
      <c r="M139" s="130">
        <v>3359.0181284300002</v>
      </c>
      <c r="N139" s="130">
        <v>9.2766288200000009</v>
      </c>
      <c r="O139" s="130">
        <v>0</v>
      </c>
      <c r="P139" s="130">
        <v>4.9968510000000001E-2</v>
      </c>
      <c r="Q139" s="130"/>
      <c r="R139" s="130"/>
      <c r="S139" s="130"/>
    </row>
    <row r="140" spans="1:19" hidden="1" outlineLevel="1">
      <c r="A140" s="9">
        <v>44470</v>
      </c>
      <c r="B140" s="130">
        <v>8635.0518279400003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5255.8575895800004</v>
      </c>
      <c r="J140" s="130">
        <v>7.3402194300000003</v>
      </c>
      <c r="K140" s="130">
        <v>5248.5173701499998</v>
      </c>
      <c r="L140" s="130">
        <v>3379.1942383599999</v>
      </c>
      <c r="M140" s="130">
        <v>3370.2091329999998</v>
      </c>
      <c r="N140" s="130">
        <v>8.9851053600000004</v>
      </c>
      <c r="O140" s="130">
        <v>0</v>
      </c>
      <c r="P140" s="130">
        <v>7.0640240000000007E-2</v>
      </c>
      <c r="Q140" s="130"/>
      <c r="R140" s="130"/>
      <c r="S140" s="130"/>
    </row>
    <row r="141" spans="1:19" hidden="1" outlineLevel="1">
      <c r="A141" s="9">
        <v>44501</v>
      </c>
      <c r="B141" s="130">
        <v>8766.0872875000005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5313.9133599400002</v>
      </c>
      <c r="J141" s="130">
        <v>9.7298462000000008</v>
      </c>
      <c r="K141" s="130">
        <v>5304.1835137400003</v>
      </c>
      <c r="L141" s="130">
        <v>3452.1739275599998</v>
      </c>
      <c r="M141" s="130">
        <v>3443.6094762900002</v>
      </c>
      <c r="N141" s="130">
        <v>8.5644512699999993</v>
      </c>
      <c r="O141" s="130">
        <v>0</v>
      </c>
      <c r="P141" s="130">
        <v>6.5616339999999995E-2</v>
      </c>
      <c r="Q141" s="130"/>
      <c r="R141" s="130"/>
      <c r="S141" s="130"/>
    </row>
    <row r="142" spans="1:19" hidden="1" outlineLevel="1">
      <c r="A142" s="9">
        <v>44531</v>
      </c>
      <c r="B142" s="130">
        <v>8743.8097635899994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5259.8957296899998</v>
      </c>
      <c r="J142" s="130">
        <v>1.73167267</v>
      </c>
      <c r="K142" s="130">
        <v>5258.1640570199997</v>
      </c>
      <c r="L142" s="130">
        <v>3483.9140339</v>
      </c>
      <c r="M142" s="130">
        <v>3475.6462156100001</v>
      </c>
      <c r="N142" s="130">
        <v>8.2678182899999992</v>
      </c>
      <c r="O142" s="130">
        <v>0</v>
      </c>
      <c r="P142" s="130">
        <v>5.9697399999999998E-2</v>
      </c>
      <c r="Q142" s="130"/>
      <c r="R142" s="130"/>
      <c r="S142" s="130"/>
    </row>
    <row r="143" spans="1:19" hidden="1" outlineLevel="1">
      <c r="A143" s="9">
        <v>44562</v>
      </c>
      <c r="B143" s="130">
        <v>8658.4303776800007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5060.1876128599997</v>
      </c>
      <c r="J143" s="130">
        <v>3.7403463299999999</v>
      </c>
      <c r="K143" s="130">
        <v>5056.44726653</v>
      </c>
      <c r="L143" s="130">
        <v>3598.24276482</v>
      </c>
      <c r="M143" s="130">
        <v>3589.8714429400002</v>
      </c>
      <c r="N143" s="130">
        <v>8.37132188</v>
      </c>
      <c r="O143" s="130">
        <v>0</v>
      </c>
      <c r="P143" s="130">
        <v>5.0915460000000003E-2</v>
      </c>
      <c r="Q143" s="130"/>
      <c r="R143" s="130"/>
      <c r="S143" s="130"/>
    </row>
    <row r="144" spans="1:19" hidden="1" outlineLevel="1">
      <c r="A144" s="9">
        <v>44593</v>
      </c>
      <c r="B144" s="130">
        <v>8808.0454901699995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5075.8066983600002</v>
      </c>
      <c r="J144" s="130">
        <v>3.7337140600000001</v>
      </c>
      <c r="K144" s="130">
        <v>5072.0729842999999</v>
      </c>
      <c r="L144" s="130">
        <v>3732.2387918099998</v>
      </c>
      <c r="M144" s="130">
        <v>3721.8487540400001</v>
      </c>
      <c r="N144" s="130">
        <v>10.390037769999999</v>
      </c>
      <c r="O144" s="130">
        <v>0</v>
      </c>
      <c r="P144" s="130">
        <v>0.12183846</v>
      </c>
      <c r="Q144" s="130"/>
      <c r="R144" s="130"/>
      <c r="S144" s="130"/>
    </row>
    <row r="145" spans="1:19" hidden="1" outlineLevel="1">
      <c r="A145" s="9">
        <v>44621</v>
      </c>
      <c r="B145" s="130">
        <v>8641.7806163000005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5005.53024301</v>
      </c>
      <c r="J145" s="130">
        <v>3.1849812000000002</v>
      </c>
      <c r="K145" s="130">
        <v>5002.34526181</v>
      </c>
      <c r="L145" s="130">
        <v>3636.25037329</v>
      </c>
      <c r="M145" s="130">
        <v>3625.9464485200001</v>
      </c>
      <c r="N145" s="130">
        <v>10.30392477</v>
      </c>
      <c r="O145" s="130">
        <v>0</v>
      </c>
      <c r="P145" s="130">
        <v>0.11406829</v>
      </c>
      <c r="Q145" s="130"/>
      <c r="R145" s="130"/>
      <c r="S145" s="130"/>
    </row>
    <row r="146" spans="1:19" hidden="1" outlineLevel="1">
      <c r="A146" s="9">
        <v>44652</v>
      </c>
      <c r="B146" s="130">
        <v>8729.8851325300002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5144.8062840299999</v>
      </c>
      <c r="J146" s="130">
        <v>3.3959306900000001</v>
      </c>
      <c r="K146" s="130">
        <v>5141.4103533400003</v>
      </c>
      <c r="L146" s="130">
        <v>3585.0788484999998</v>
      </c>
      <c r="M146" s="130">
        <v>3574.8277663200001</v>
      </c>
      <c r="N146" s="130">
        <v>10.251082179999999</v>
      </c>
      <c r="O146" s="130">
        <v>0</v>
      </c>
      <c r="P146" s="130">
        <v>0.1236754</v>
      </c>
      <c r="Q146" s="130"/>
      <c r="R146" s="130"/>
      <c r="S146" s="130"/>
    </row>
    <row r="147" spans="1:19" hidden="1" outlineLevel="1">
      <c r="A147" s="9">
        <v>44682</v>
      </c>
      <c r="B147" s="130">
        <v>8893.4150665199995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5389.72959137</v>
      </c>
      <c r="J147" s="130">
        <v>7.88056293</v>
      </c>
      <c r="K147" s="130">
        <v>5381.8490284400004</v>
      </c>
      <c r="L147" s="130">
        <v>3503.68547515</v>
      </c>
      <c r="M147" s="130">
        <v>3493.6083211700002</v>
      </c>
      <c r="N147" s="130">
        <v>10.07715398</v>
      </c>
      <c r="O147" s="130">
        <v>0</v>
      </c>
      <c r="P147" s="130">
        <v>0.12276909</v>
      </c>
      <c r="Q147" s="130"/>
      <c r="R147" s="130"/>
      <c r="S147" s="130"/>
    </row>
    <row r="148" spans="1:19" hidden="1" outlineLevel="1">
      <c r="A148" s="9">
        <v>44713</v>
      </c>
      <c r="B148" s="130">
        <v>8848.5423042300008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5442.9275151000002</v>
      </c>
      <c r="J148" s="130">
        <v>8.4693442300000008</v>
      </c>
      <c r="K148" s="130">
        <v>5434.4581708699998</v>
      </c>
      <c r="L148" s="130">
        <v>3405.6147891300002</v>
      </c>
      <c r="M148" s="130">
        <v>3395.72808532</v>
      </c>
      <c r="N148" s="130">
        <v>9.8867038100000002</v>
      </c>
      <c r="O148" s="130">
        <v>0</v>
      </c>
      <c r="P148" s="130">
        <v>0.12313504</v>
      </c>
      <c r="Q148" s="130"/>
      <c r="R148" s="130"/>
      <c r="S148" s="130"/>
    </row>
    <row r="149" spans="1:19" hidden="1" outlineLevel="1">
      <c r="A149" s="9">
        <v>44743</v>
      </c>
      <c r="B149" s="130">
        <v>9401.1051442299995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6069.4972995199996</v>
      </c>
      <c r="J149" s="130">
        <v>8.6784626800000009</v>
      </c>
      <c r="K149" s="130">
        <v>6060.8188368399997</v>
      </c>
      <c r="L149" s="130">
        <v>3331.6078447099999</v>
      </c>
      <c r="M149" s="130">
        <v>3321.87327985</v>
      </c>
      <c r="N149" s="130">
        <v>9.7345648600000008</v>
      </c>
      <c r="O149" s="130">
        <v>0</v>
      </c>
      <c r="P149" s="130">
        <v>0.12994363</v>
      </c>
      <c r="Q149" s="130"/>
      <c r="R149" s="130"/>
      <c r="S149" s="130"/>
    </row>
    <row r="150" spans="1:19" hidden="1" outlineLevel="1">
      <c r="A150" s="9">
        <v>44774</v>
      </c>
      <c r="B150" s="130">
        <v>9232.1360232299994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5943.3652137199997</v>
      </c>
      <c r="J150" s="130">
        <v>7.9061123599999998</v>
      </c>
      <c r="K150" s="130">
        <v>5935.4591013600002</v>
      </c>
      <c r="L150" s="130">
        <v>3288.7708095100002</v>
      </c>
      <c r="M150" s="130">
        <v>3279.2411458699999</v>
      </c>
      <c r="N150" s="130">
        <v>9.5296636400000008</v>
      </c>
      <c r="O150" s="130">
        <v>0</v>
      </c>
      <c r="P150" s="130">
        <v>0.18281380999999999</v>
      </c>
      <c r="Q150" s="130"/>
      <c r="R150" s="130"/>
      <c r="S150" s="130"/>
    </row>
    <row r="151" spans="1:19" hidden="1" outlineLevel="1">
      <c r="A151" s="9">
        <v>44805</v>
      </c>
      <c r="B151" s="130">
        <v>9073.8046800699994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5841.6700044899999</v>
      </c>
      <c r="J151" s="130">
        <v>7.48004829</v>
      </c>
      <c r="K151" s="130">
        <v>5834.1899561999999</v>
      </c>
      <c r="L151" s="130">
        <v>3232.13467558</v>
      </c>
      <c r="M151" s="130">
        <v>3222.8121360300001</v>
      </c>
      <c r="N151" s="130">
        <v>9.3225395500000001</v>
      </c>
      <c r="O151" s="130">
        <v>0</v>
      </c>
      <c r="P151" s="130">
        <v>8.9886709999999995E-2</v>
      </c>
      <c r="Q151" s="130"/>
      <c r="R151" s="130"/>
      <c r="S151" s="130"/>
    </row>
    <row r="152" spans="1:19" hidden="1" outlineLevel="1">
      <c r="A152" s="9">
        <v>44835</v>
      </c>
      <c r="B152" s="130">
        <v>8805.2042534800003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5632.9392106400001</v>
      </c>
      <c r="J152" s="130">
        <v>2.4535619199999998</v>
      </c>
      <c r="K152" s="130">
        <v>5630.4856487200004</v>
      </c>
      <c r="L152" s="130">
        <v>3172.2650428400002</v>
      </c>
      <c r="M152" s="130">
        <v>3163.1203349900002</v>
      </c>
      <c r="N152" s="130">
        <v>9.1447078499999996</v>
      </c>
      <c r="O152" s="130">
        <v>0</v>
      </c>
      <c r="P152" s="130">
        <v>5.6944849999999998E-2</v>
      </c>
      <c r="Q152" s="130"/>
      <c r="R152" s="130"/>
      <c r="S152" s="130"/>
    </row>
    <row r="153" spans="1:19" hidden="1" outlineLevel="1">
      <c r="A153" s="9">
        <v>44866</v>
      </c>
      <c r="B153" s="130">
        <v>8537.9265910499998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5422.0652390400001</v>
      </c>
      <c r="J153" s="130">
        <v>7.5134062100000003</v>
      </c>
      <c r="K153" s="130">
        <v>5414.5518328300004</v>
      </c>
      <c r="L153" s="130">
        <v>3115.8613520099998</v>
      </c>
      <c r="M153" s="130">
        <v>3106.9084853200002</v>
      </c>
      <c r="N153" s="130">
        <v>8.9528666900000005</v>
      </c>
      <c r="O153" s="130">
        <v>0</v>
      </c>
      <c r="P153" s="130">
        <v>8.2615960000000002E-2</v>
      </c>
      <c r="Q153" s="130"/>
      <c r="R153" s="130"/>
      <c r="S153" s="130"/>
    </row>
    <row r="154" spans="1:19" hidden="1" outlineLevel="1">
      <c r="A154" s="9">
        <v>44896</v>
      </c>
      <c r="B154" s="130">
        <v>8016.8830297200002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5170.7749978299998</v>
      </c>
      <c r="J154" s="130">
        <v>6.8218602600000002</v>
      </c>
      <c r="K154" s="130">
        <v>5163.9531375699999</v>
      </c>
      <c r="L154" s="130">
        <v>2846.1080318899999</v>
      </c>
      <c r="M154" s="130">
        <v>2837.4284220300001</v>
      </c>
      <c r="N154" s="130">
        <v>8.6796098599999993</v>
      </c>
      <c r="O154" s="130">
        <v>0</v>
      </c>
      <c r="P154" s="130">
        <v>3.9350360000000001E-2</v>
      </c>
      <c r="Q154" s="130"/>
      <c r="R154" s="130"/>
      <c r="S154" s="130"/>
    </row>
    <row r="155" spans="1:19" hidden="1" outlineLevel="1">
      <c r="A155" s="9">
        <v>44927</v>
      </c>
      <c r="B155" s="130">
        <v>7896.04469402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5048.7220395799995</v>
      </c>
      <c r="J155" s="130">
        <v>6.7809753300000004</v>
      </c>
      <c r="K155" s="130">
        <v>5041.9410642499997</v>
      </c>
      <c r="L155" s="130">
        <v>2847.32265444</v>
      </c>
      <c r="M155" s="130">
        <v>2839.1701744299999</v>
      </c>
      <c r="N155" s="130">
        <v>8.1524800099999997</v>
      </c>
      <c r="O155" s="130">
        <v>0</v>
      </c>
      <c r="P155" s="130">
        <v>5.8358109999999998E-2</v>
      </c>
      <c r="Q155" s="130"/>
      <c r="R155" s="130"/>
      <c r="S155" s="130"/>
    </row>
    <row r="156" spans="1:19" hidden="1" outlineLevel="1">
      <c r="A156" s="9">
        <v>44958</v>
      </c>
      <c r="B156" s="130">
        <v>7859.6875475999996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5029.7977483699997</v>
      </c>
      <c r="J156" s="130">
        <v>11.25088248</v>
      </c>
      <c r="K156" s="130">
        <v>5018.5468658899999</v>
      </c>
      <c r="L156" s="130">
        <v>2829.8897992299999</v>
      </c>
      <c r="M156" s="130">
        <v>2821.9989581700002</v>
      </c>
      <c r="N156" s="130">
        <v>7.8908410599999996</v>
      </c>
      <c r="O156" s="130">
        <v>0</v>
      </c>
      <c r="P156" s="130">
        <v>5.9112249999999998E-2</v>
      </c>
      <c r="Q156" s="130"/>
      <c r="R156" s="130"/>
      <c r="S156" s="130"/>
    </row>
    <row r="157" spans="1:19" hidden="1" outlineLevel="1">
      <c r="A157" s="9">
        <v>44986</v>
      </c>
      <c r="B157" s="130">
        <v>7636.3309357600001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4782.2628734600003</v>
      </c>
      <c r="J157" s="130">
        <v>6.9216146399999996</v>
      </c>
      <c r="K157" s="130">
        <v>4775.3412588199999</v>
      </c>
      <c r="L157" s="130">
        <v>2854.0680622999998</v>
      </c>
      <c r="M157" s="130">
        <v>2846.4183299599999</v>
      </c>
      <c r="N157" s="130">
        <v>7.6497323399999999</v>
      </c>
      <c r="O157" s="130">
        <v>0</v>
      </c>
      <c r="P157" s="130">
        <v>4.4705960000000003E-2</v>
      </c>
      <c r="Q157" s="130"/>
      <c r="R157" s="130"/>
      <c r="S157" s="130"/>
    </row>
    <row r="158" spans="1:19" hidden="1" outlineLevel="1">
      <c r="A158" s="9">
        <v>45017</v>
      </c>
      <c r="B158" s="130">
        <v>7560.1785089900004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4712.4843441599996</v>
      </c>
      <c r="J158" s="130">
        <v>3.4496258800000001</v>
      </c>
      <c r="K158" s="130">
        <v>4709.0347182799997</v>
      </c>
      <c r="L158" s="130">
        <v>2847.6941648299999</v>
      </c>
      <c r="M158" s="130">
        <v>2840.2585130000002</v>
      </c>
      <c r="N158" s="130">
        <v>7.4356518300000003</v>
      </c>
      <c r="O158" s="130">
        <v>0</v>
      </c>
      <c r="P158" s="130">
        <v>5.0292049999999998E-2</v>
      </c>
      <c r="Q158" s="130"/>
      <c r="R158" s="130"/>
      <c r="S158" s="130"/>
    </row>
    <row r="159" spans="1:19" hidden="1" outlineLevel="1">
      <c r="A159" s="9">
        <v>45047</v>
      </c>
      <c r="B159" s="130">
        <v>7494.2623665900001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4610.5694534100003</v>
      </c>
      <c r="J159" s="130">
        <v>7.3335758699999998</v>
      </c>
      <c r="K159" s="130">
        <v>4603.2358775399998</v>
      </c>
      <c r="L159" s="130">
        <v>2883.6929131799998</v>
      </c>
      <c r="M159" s="130">
        <v>2876.4730794900001</v>
      </c>
      <c r="N159" s="130">
        <v>7.2198336899999997</v>
      </c>
      <c r="O159" s="130">
        <v>0</v>
      </c>
      <c r="P159" s="130">
        <v>4.9541799999999997E-2</v>
      </c>
      <c r="Q159" s="130"/>
      <c r="R159" s="130"/>
      <c r="S159" s="130"/>
    </row>
    <row r="160" spans="1:19" hidden="1" outlineLevel="1">
      <c r="A160" s="9">
        <v>45078</v>
      </c>
      <c r="B160" s="130">
        <v>7504.4862897100002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4619.0066585100003</v>
      </c>
      <c r="J160" s="130">
        <v>1.3432185400000001</v>
      </c>
      <c r="K160" s="130">
        <v>4617.6634399699997</v>
      </c>
      <c r="L160" s="130">
        <v>2885.4796311999999</v>
      </c>
      <c r="M160" s="130">
        <v>2878.4232326000001</v>
      </c>
      <c r="N160" s="130">
        <v>7.0563985999999996</v>
      </c>
      <c r="O160" s="130">
        <v>0</v>
      </c>
      <c r="P160" s="130">
        <v>4.010184E-2</v>
      </c>
      <c r="Q160" s="130"/>
      <c r="R160" s="130"/>
      <c r="S160" s="130"/>
    </row>
    <row r="161" spans="1:19" hidden="1" outlineLevel="1">
      <c r="A161" s="9">
        <v>45108</v>
      </c>
      <c r="B161" s="130">
        <v>7718.4769045700004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4785.3681369400001</v>
      </c>
      <c r="J161" s="130">
        <v>1.97595476</v>
      </c>
      <c r="K161" s="130">
        <v>4783.3921821800004</v>
      </c>
      <c r="L161" s="130">
        <v>2933.1087676299999</v>
      </c>
      <c r="M161" s="130">
        <v>2926.2305351499999</v>
      </c>
      <c r="N161" s="130">
        <v>6.8782324800000003</v>
      </c>
      <c r="O161" s="130">
        <v>0</v>
      </c>
      <c r="P161" s="130">
        <v>5.0873019999999998E-2</v>
      </c>
      <c r="Q161" s="130"/>
      <c r="R161" s="130"/>
      <c r="S161" s="130"/>
    </row>
    <row r="162" spans="1:19" hidden="1" outlineLevel="1">
      <c r="A162" s="9">
        <v>45139</v>
      </c>
      <c r="B162" s="130">
        <v>7764.5867548699998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4743.4062301699996</v>
      </c>
      <c r="J162" s="130">
        <v>0.70053438000000001</v>
      </c>
      <c r="K162" s="130">
        <v>4742.7056957900004</v>
      </c>
      <c r="L162" s="130">
        <v>3021.1805247000002</v>
      </c>
      <c r="M162" s="130">
        <v>3014.5150510200001</v>
      </c>
      <c r="N162" s="130">
        <v>6.6654736799999998</v>
      </c>
      <c r="O162" s="130">
        <v>0</v>
      </c>
      <c r="P162" s="130">
        <v>4.7082279999999997E-2</v>
      </c>
      <c r="Q162" s="130"/>
      <c r="R162" s="130"/>
      <c r="S162" s="130"/>
    </row>
    <row r="163" spans="1:19" hidden="1" outlineLevel="1">
      <c r="A163" s="9">
        <v>45170</v>
      </c>
      <c r="B163" s="130">
        <v>7730.8446032299998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4712.7392405399996</v>
      </c>
      <c r="J163" s="130">
        <v>2.0130686999999998</v>
      </c>
      <c r="K163" s="130">
        <v>4710.7261718399996</v>
      </c>
      <c r="L163" s="130">
        <v>3018.1053626900002</v>
      </c>
      <c r="M163" s="130">
        <v>3011.5685075599999</v>
      </c>
      <c r="N163" s="130">
        <v>6.5368551300000002</v>
      </c>
      <c r="O163" s="130">
        <v>0</v>
      </c>
      <c r="P163" s="130">
        <v>4.8184850000000001E-2</v>
      </c>
      <c r="Q163" s="130"/>
      <c r="R163" s="130"/>
      <c r="S163" s="130"/>
    </row>
    <row r="164" spans="1:19" hidden="1" outlineLevel="1">
      <c r="A164" s="9">
        <v>45200</v>
      </c>
      <c r="B164" s="130">
        <v>7708.3701005499997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4648.0852387100003</v>
      </c>
      <c r="J164" s="130">
        <v>3.3582044</v>
      </c>
      <c r="K164" s="130">
        <v>4644.7270343099999</v>
      </c>
      <c r="L164" s="130">
        <v>3060.2848618399998</v>
      </c>
      <c r="M164" s="130">
        <v>3053.9141656000002</v>
      </c>
      <c r="N164" s="130">
        <v>6.37069624</v>
      </c>
      <c r="O164" s="130">
        <v>0</v>
      </c>
      <c r="P164" s="130">
        <v>4.1208250000000002E-2</v>
      </c>
      <c r="Q164" s="130"/>
      <c r="R164" s="130"/>
      <c r="S164" s="130"/>
    </row>
    <row r="165" spans="1:19" hidden="1" outlineLevel="1">
      <c r="A165" s="9">
        <v>45231</v>
      </c>
      <c r="B165" s="130">
        <v>7618.4313289800002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4491.1118911599997</v>
      </c>
      <c r="J165" s="130">
        <v>7.3749649499999999</v>
      </c>
      <c r="K165" s="130">
        <v>4483.7369262100001</v>
      </c>
      <c r="L165" s="130">
        <v>3127.3194378200001</v>
      </c>
      <c r="M165" s="130">
        <v>3121.1151791299999</v>
      </c>
      <c r="N165" s="130">
        <v>6.2042586899999996</v>
      </c>
      <c r="O165" s="130">
        <v>0</v>
      </c>
      <c r="P165" s="130">
        <v>4.8781810000000002E-2</v>
      </c>
      <c r="Q165" s="130"/>
      <c r="R165" s="130"/>
      <c r="S165" s="130"/>
    </row>
    <row r="166" spans="1:19" hidden="1" outlineLevel="1">
      <c r="A166" s="9">
        <v>45261</v>
      </c>
      <c r="B166" s="130">
        <v>7578.9372203299999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4533.4473823199996</v>
      </c>
      <c r="J166" s="130">
        <v>10.184199489999999</v>
      </c>
      <c r="K166" s="130">
        <v>4523.26318283</v>
      </c>
      <c r="L166" s="130">
        <v>3045.4898380099999</v>
      </c>
      <c r="M166" s="130">
        <v>3039.4535812700001</v>
      </c>
      <c r="N166" s="130">
        <v>6.0362567399999998</v>
      </c>
      <c r="O166" s="130">
        <v>0</v>
      </c>
      <c r="P166" s="130">
        <v>4.8191480000000002E-2</v>
      </c>
      <c r="Q166" s="130"/>
      <c r="R166" s="130"/>
      <c r="S166" s="130"/>
    </row>
    <row r="167" spans="1:19" hidden="1" outlineLevel="1">
      <c r="A167" s="9">
        <v>45292</v>
      </c>
      <c r="B167" s="130">
        <v>7443.1832918700002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4334.2696636299997</v>
      </c>
      <c r="J167" s="130">
        <v>12.5973489</v>
      </c>
      <c r="K167" s="130">
        <v>4321.6723147299999</v>
      </c>
      <c r="L167" s="130">
        <v>3108.91362824</v>
      </c>
      <c r="M167" s="130">
        <v>3103.0512347200001</v>
      </c>
      <c r="N167" s="130">
        <v>5.8623935200000004</v>
      </c>
      <c r="O167" s="130">
        <v>0</v>
      </c>
      <c r="P167" s="130">
        <v>4.6281830000000003E-2</v>
      </c>
      <c r="Q167" s="130"/>
      <c r="R167" s="130"/>
      <c r="S167" s="130"/>
    </row>
    <row r="168" spans="1:19" hidden="1" outlineLevel="1">
      <c r="A168" s="9">
        <v>45323</v>
      </c>
      <c r="B168" s="130">
        <v>7379.78123839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4249.2430225400003</v>
      </c>
      <c r="J168" s="130">
        <v>12.613238170000001</v>
      </c>
      <c r="K168" s="130">
        <v>4236.6297843700004</v>
      </c>
      <c r="L168" s="130">
        <v>3130.5382158500001</v>
      </c>
      <c r="M168" s="130">
        <v>3124.84675698</v>
      </c>
      <c r="N168" s="130">
        <v>5.6914588699999999</v>
      </c>
      <c r="O168" s="130">
        <v>0</v>
      </c>
      <c r="P168" s="130">
        <v>4.6966510000000003E-2</v>
      </c>
      <c r="Q168" s="130"/>
      <c r="R168" s="130"/>
      <c r="S168" s="130"/>
    </row>
    <row r="169" spans="1:19" hidden="1" outlineLevel="1">
      <c r="A169" s="9">
        <v>45352</v>
      </c>
      <c r="B169" s="130">
        <v>7442.7595632100001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4243.6467628199998</v>
      </c>
      <c r="J169" s="130">
        <v>12.41979268</v>
      </c>
      <c r="K169" s="130">
        <v>4231.22697014</v>
      </c>
      <c r="L169" s="130">
        <v>3199.1128003899998</v>
      </c>
      <c r="M169" s="130">
        <v>3193.57511737</v>
      </c>
      <c r="N169" s="130">
        <v>5.5376830200000002</v>
      </c>
      <c r="O169" s="130">
        <v>0</v>
      </c>
      <c r="P169" s="130">
        <v>4.0998409999999999E-2</v>
      </c>
      <c r="Q169" s="130"/>
      <c r="R169" s="130"/>
      <c r="S169" s="130"/>
    </row>
    <row r="170" spans="1:19" hidden="1" outlineLevel="1">
      <c r="A170" s="9">
        <v>45383</v>
      </c>
      <c r="B170" s="130">
        <v>7702.8335525599996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4449.7432248300001</v>
      </c>
      <c r="J170" s="130">
        <v>6.2302594300000003</v>
      </c>
      <c r="K170" s="130">
        <v>4443.5129654000002</v>
      </c>
      <c r="L170" s="130">
        <v>3253.0903277299999</v>
      </c>
      <c r="M170" s="130">
        <v>3247.7162156600002</v>
      </c>
      <c r="N170" s="130">
        <v>5.3741120699999998</v>
      </c>
      <c r="O170" s="130">
        <v>0</v>
      </c>
      <c r="P170" s="130">
        <v>4.6582779999999997E-2</v>
      </c>
      <c r="Q170" s="130"/>
      <c r="R170" s="130"/>
      <c r="S170" s="130"/>
    </row>
    <row r="171" spans="1:19" hidden="1" outlineLevel="1">
      <c r="A171" s="9">
        <v>45413</v>
      </c>
      <c r="B171" s="130">
        <v>7928.1446948399998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4642.07553491</v>
      </c>
      <c r="J171" s="130">
        <v>95.94661035</v>
      </c>
      <c r="K171" s="130">
        <v>4546.1289245600001</v>
      </c>
      <c r="L171" s="130">
        <v>3286.0691599299998</v>
      </c>
      <c r="M171" s="130">
        <v>3280.8732793300001</v>
      </c>
      <c r="N171" s="130">
        <v>5.1958805999999997</v>
      </c>
      <c r="O171" s="130">
        <v>0</v>
      </c>
      <c r="P171" s="130">
        <v>4.659456E-2</v>
      </c>
      <c r="Q171" s="130"/>
      <c r="R171" s="130"/>
      <c r="S171" s="130"/>
    </row>
    <row r="172" spans="1:19" hidden="1" outlineLevel="1">
      <c r="A172" s="9">
        <v>45444</v>
      </c>
      <c r="B172" s="130">
        <v>8391.19739458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5053.6680608799998</v>
      </c>
      <c r="J172" s="130">
        <v>94.925065970000006</v>
      </c>
      <c r="K172" s="130">
        <v>4958.7429949099997</v>
      </c>
      <c r="L172" s="130">
        <v>3337.5293336999998</v>
      </c>
      <c r="M172" s="130">
        <v>3332.5236642700002</v>
      </c>
      <c r="N172" s="130">
        <v>5.0056694300000002</v>
      </c>
      <c r="O172" s="130">
        <v>0</v>
      </c>
      <c r="P172" s="130">
        <v>3.8641010000000003E-2</v>
      </c>
      <c r="Q172" s="130"/>
      <c r="R172" s="130"/>
      <c r="S172" s="130"/>
    </row>
    <row r="173" spans="1:19" hidden="1" outlineLevel="1">
      <c r="A173" s="9">
        <v>45474</v>
      </c>
      <c r="B173" s="130">
        <v>8842.6272758199993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5428.1973002599998</v>
      </c>
      <c r="J173" s="130">
        <v>92.888351270000001</v>
      </c>
      <c r="K173" s="130">
        <v>5335.3089489900003</v>
      </c>
      <c r="L173" s="130">
        <v>3414.42997556</v>
      </c>
      <c r="M173" s="130">
        <v>3409.5771770800002</v>
      </c>
      <c r="N173" s="130">
        <v>4.8527984799999997</v>
      </c>
      <c r="O173" s="130">
        <v>0</v>
      </c>
      <c r="P173" s="130">
        <v>3.8164589999999998E-2</v>
      </c>
      <c r="Q173" s="130"/>
      <c r="R173" s="130"/>
      <c r="S173" s="130"/>
    </row>
    <row r="174" spans="1:19" hidden="1" outlineLevel="1">
      <c r="A174" s="9">
        <v>45505</v>
      </c>
      <c r="B174" s="130">
        <v>8640.6734816699991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5144.8533740499997</v>
      </c>
      <c r="J174" s="130">
        <v>88.873936790000002</v>
      </c>
      <c r="K174" s="130">
        <v>5055.9794372599999</v>
      </c>
      <c r="L174" s="130">
        <v>3495.8201076199998</v>
      </c>
      <c r="M174" s="130">
        <v>3491.1490539699998</v>
      </c>
      <c r="N174" s="130">
        <v>4.6710536500000002</v>
      </c>
      <c r="O174" s="130">
        <v>0</v>
      </c>
      <c r="P174" s="130">
        <v>3.4622149999999997E-2</v>
      </c>
      <c r="Q174" s="130"/>
      <c r="R174" s="130"/>
      <c r="S174" s="130"/>
    </row>
    <row r="175" spans="1:19" hidden="1" outlineLevel="1">
      <c r="A175" s="9">
        <v>45536</v>
      </c>
      <c r="B175" s="130">
        <v>8903.3726030800008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5390.1456139100001</v>
      </c>
      <c r="J175" s="130">
        <v>86.996153699999994</v>
      </c>
      <c r="K175" s="130">
        <v>5303.1494602100001</v>
      </c>
      <c r="L175" s="130">
        <v>3513.2269891699998</v>
      </c>
      <c r="M175" s="130">
        <v>3508.7302066000002</v>
      </c>
      <c r="N175" s="130">
        <v>4.4967825699999997</v>
      </c>
      <c r="O175" s="130">
        <v>0</v>
      </c>
      <c r="P175" s="130">
        <v>5.8924810000000001E-2</v>
      </c>
      <c r="Q175" s="130"/>
      <c r="R175" s="130"/>
      <c r="S175" s="130"/>
    </row>
    <row r="176" spans="1:19" hidden="1" outlineLevel="1">
      <c r="A176" s="9">
        <v>45566</v>
      </c>
      <c r="B176" s="130">
        <v>9053.2470487600003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5558.1590926700001</v>
      </c>
      <c r="J176" s="130">
        <v>82.632676090000004</v>
      </c>
      <c r="K176" s="130">
        <v>5475.5264165799999</v>
      </c>
      <c r="L176" s="130">
        <v>3495.0879560899998</v>
      </c>
      <c r="M176" s="130">
        <v>3490.7732929499998</v>
      </c>
      <c r="N176" s="130">
        <v>4.3146631400000004</v>
      </c>
      <c r="O176" s="130">
        <v>0</v>
      </c>
      <c r="P176" s="130">
        <v>3.296905E-2</v>
      </c>
      <c r="Q176" s="130"/>
      <c r="R176" s="130"/>
      <c r="S176" s="130"/>
    </row>
    <row r="177" spans="1:19">
      <c r="A177" s="9">
        <v>45597</v>
      </c>
      <c r="B177" s="130">
        <v>9462.5497175799992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5949.7195713800002</v>
      </c>
      <c r="J177" s="130">
        <v>84.138054190000005</v>
      </c>
      <c r="K177" s="130">
        <v>5865.5815171900003</v>
      </c>
      <c r="L177" s="130">
        <v>3512.8301461999999</v>
      </c>
      <c r="M177" s="130">
        <v>3508.6622707800002</v>
      </c>
      <c r="N177" s="130">
        <v>4.1678754199999997</v>
      </c>
      <c r="O177" s="130">
        <v>0</v>
      </c>
      <c r="P177" s="130">
        <v>3.3428869999999999E-2</v>
      </c>
      <c r="Q177" s="130"/>
      <c r="R177" s="130"/>
      <c r="S177" s="130"/>
    </row>
    <row r="178" spans="1:19">
      <c r="A178" s="9">
        <v>45627</v>
      </c>
      <c r="B178" s="130">
        <v>9318.3452574099992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5833.4811412899999</v>
      </c>
      <c r="J178" s="130">
        <v>76.582634639999995</v>
      </c>
      <c r="K178" s="130">
        <v>5756.8985066499999</v>
      </c>
      <c r="L178" s="130">
        <v>3484.8641161199998</v>
      </c>
      <c r="M178" s="130">
        <v>3480.8072026899999</v>
      </c>
      <c r="N178" s="130">
        <v>4.0569134299999998</v>
      </c>
      <c r="O178" s="130">
        <v>0</v>
      </c>
      <c r="P178" s="130">
        <v>3.1694840000000002E-2</v>
      </c>
      <c r="Q178" s="130"/>
      <c r="R178" s="130"/>
      <c r="S178" s="130"/>
    </row>
    <row r="179" spans="1:19">
      <c r="A179" s="9">
        <v>45658</v>
      </c>
      <c r="B179" s="130">
        <v>8868.6467341600001</v>
      </c>
      <c r="C179" s="13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5332.9884943099996</v>
      </c>
      <c r="J179" s="130">
        <v>78.08768551</v>
      </c>
      <c r="K179" s="130">
        <v>5254.9008088</v>
      </c>
      <c r="L179" s="130">
        <v>3535.65823985</v>
      </c>
      <c r="M179" s="130">
        <v>3531.7882474899998</v>
      </c>
      <c r="N179" s="130">
        <v>3.8699923599999999</v>
      </c>
      <c r="O179" s="130">
        <v>0</v>
      </c>
      <c r="P179" s="130">
        <v>3.7105239999999998E-2</v>
      </c>
      <c r="Q179" s="130"/>
      <c r="R179" s="130"/>
      <c r="S179" s="130"/>
    </row>
    <row r="180" spans="1:19">
      <c r="A180" s="9">
        <v>45689</v>
      </c>
      <c r="B180" s="130">
        <v>9151.7622427400001</v>
      </c>
      <c r="C180" s="130">
        <v>0</v>
      </c>
      <c r="D180" s="130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5584.1471898999998</v>
      </c>
      <c r="J180" s="130">
        <v>75.989028450000006</v>
      </c>
      <c r="K180" s="130">
        <v>5508.1581614500001</v>
      </c>
      <c r="L180" s="130">
        <v>3567.6150528399999</v>
      </c>
      <c r="M180" s="130">
        <v>3563.8193093499999</v>
      </c>
      <c r="N180" s="130">
        <v>3.79574349</v>
      </c>
      <c r="O180" s="130">
        <v>0</v>
      </c>
      <c r="P180" s="130">
        <v>1.015842E-2</v>
      </c>
      <c r="Q180" s="130"/>
      <c r="R180" s="130"/>
      <c r="S180" s="130"/>
    </row>
    <row r="181" spans="1:19">
      <c r="A181" s="9">
        <v>45717</v>
      </c>
      <c r="B181" s="130">
        <v>9657.7450591399993</v>
      </c>
      <c r="C181" s="13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6014.0862628100003</v>
      </c>
      <c r="J181" s="130">
        <v>72.660295910000002</v>
      </c>
      <c r="K181" s="130">
        <v>5941.4259669000003</v>
      </c>
      <c r="L181" s="130">
        <v>3643.6587963299999</v>
      </c>
      <c r="M181" s="130">
        <v>3639.9647037099999</v>
      </c>
      <c r="N181" s="130">
        <v>3.6940926200000002</v>
      </c>
      <c r="O181" s="130">
        <v>0</v>
      </c>
      <c r="P181" s="130">
        <v>1.0870899999999999E-2</v>
      </c>
      <c r="Q181" s="130"/>
      <c r="R181" s="130"/>
      <c r="S181" s="130"/>
    </row>
    <row r="182" spans="1:19">
      <c r="A182" s="9">
        <v>45748</v>
      </c>
      <c r="B182" s="130">
        <v>9715.7212160700001</v>
      </c>
      <c r="C182" s="130">
        <v>0</v>
      </c>
      <c r="D182" s="130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6014.6829297800004</v>
      </c>
      <c r="J182" s="130">
        <v>77.718729449999998</v>
      </c>
      <c r="K182" s="130">
        <v>5936.9642003299996</v>
      </c>
      <c r="L182" s="130">
        <v>3701.0382862900001</v>
      </c>
      <c r="M182" s="130">
        <v>3697.4514523799999</v>
      </c>
      <c r="N182" s="130">
        <v>3.5868339100000002</v>
      </c>
      <c r="O182" s="130">
        <v>0</v>
      </c>
      <c r="P182" s="130">
        <v>1.0659399999999999E-2</v>
      </c>
      <c r="Q182" s="130"/>
      <c r="R182" s="130"/>
      <c r="S182" s="130"/>
    </row>
    <row r="183" spans="1:19">
      <c r="A183" s="9">
        <v>45778</v>
      </c>
      <c r="B183" s="130">
        <v>9700.4247005199995</v>
      </c>
      <c r="C183" s="130">
        <v>0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5931.4524375299998</v>
      </c>
      <c r="J183" s="130">
        <v>4.7211301499999996</v>
      </c>
      <c r="K183" s="130">
        <v>5926.7313073799996</v>
      </c>
      <c r="L183" s="130">
        <v>3768.9722629900002</v>
      </c>
      <c r="M183" s="130">
        <v>3765.5127444499999</v>
      </c>
      <c r="N183" s="130">
        <v>3.4595185399999999</v>
      </c>
      <c r="O183" s="130">
        <v>0</v>
      </c>
      <c r="P183" s="130">
        <v>1.059065E-2</v>
      </c>
      <c r="Q183" s="130"/>
      <c r="R183" s="130"/>
      <c r="S183" s="130"/>
    </row>
    <row r="184" spans="1:19">
      <c r="A184" s="9">
        <v>45809</v>
      </c>
      <c r="B184" s="130">
        <v>9619.0803578899995</v>
      </c>
      <c r="C184" s="130">
        <v>0</v>
      </c>
      <c r="D184" s="130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5843.6764215100002</v>
      </c>
      <c r="J184" s="130">
        <v>0.91238344000000005</v>
      </c>
      <c r="K184" s="130">
        <v>5842.7640380700004</v>
      </c>
      <c r="L184" s="130">
        <v>3775.4039363799998</v>
      </c>
      <c r="M184" s="130">
        <v>3772.19037656</v>
      </c>
      <c r="N184" s="130">
        <v>3.21355982</v>
      </c>
      <c r="O184" s="130">
        <v>0</v>
      </c>
      <c r="P184" s="130">
        <v>1.026055E-2</v>
      </c>
      <c r="Q184" s="130"/>
      <c r="R184" s="130"/>
      <c r="S184" s="130"/>
    </row>
    <row r="185" spans="1:19">
      <c r="A185" s="9">
        <v>45839</v>
      </c>
      <c r="B185" s="130">
        <v>10034.340101829999</v>
      </c>
      <c r="C185" s="130">
        <v>0</v>
      </c>
      <c r="D185" s="130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6151.5327443300002</v>
      </c>
      <c r="J185" s="130">
        <v>1.80879547</v>
      </c>
      <c r="K185" s="130">
        <v>6149.7239488599998</v>
      </c>
      <c r="L185" s="130">
        <v>3882.8073574999999</v>
      </c>
      <c r="M185" s="130">
        <v>3879.1849064799999</v>
      </c>
      <c r="N185" s="130">
        <v>3.6224510200000002</v>
      </c>
      <c r="O185" s="130">
        <v>0</v>
      </c>
      <c r="P185" s="130">
        <v>1.0172250000000001E-2</v>
      </c>
      <c r="Q185" s="130"/>
      <c r="R185" s="130"/>
      <c r="S185" s="130"/>
    </row>
    <row r="186" spans="1:19">
      <c r="A186" s="9">
        <v>45870</v>
      </c>
      <c r="B186" s="130">
        <v>9889.1295985100005</v>
      </c>
      <c r="C186" s="130">
        <v>0</v>
      </c>
      <c r="D186" s="130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5929.4908963400003</v>
      </c>
      <c r="J186" s="130">
        <v>9.90712321</v>
      </c>
      <c r="K186" s="130">
        <v>5919.5837731299998</v>
      </c>
      <c r="L186" s="130">
        <v>3959.6387021700002</v>
      </c>
      <c r="M186" s="130">
        <v>3956.0801431599998</v>
      </c>
      <c r="N186" s="130">
        <v>3.5585590100000002</v>
      </c>
      <c r="O186" s="130">
        <v>0</v>
      </c>
      <c r="P186" s="130">
        <v>1.143225E-2</v>
      </c>
      <c r="Q186" s="130"/>
      <c r="R186" s="130"/>
      <c r="S186" s="130"/>
    </row>
    <row r="187" spans="1:19">
      <c r="A187" s="9">
        <v>45901</v>
      </c>
      <c r="B187" s="130">
        <v>10983.090019650001</v>
      </c>
      <c r="C187" s="130">
        <v>0</v>
      </c>
      <c r="D187" s="130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7010.4185406099996</v>
      </c>
      <c r="J187" s="130">
        <v>5.7307791200000002</v>
      </c>
      <c r="K187" s="130">
        <v>7004.6877614900004</v>
      </c>
      <c r="L187" s="130">
        <v>3972.6714790400001</v>
      </c>
      <c r="M187" s="130">
        <v>3969.1689732099999</v>
      </c>
      <c r="N187" s="130">
        <v>3.50250583</v>
      </c>
      <c r="O187" s="130">
        <v>0</v>
      </c>
      <c r="P187" s="130">
        <v>1.123412E-2</v>
      </c>
      <c r="Q187" s="130"/>
      <c r="R187" s="130"/>
      <c r="S187" s="130"/>
    </row>
    <row r="188" spans="1:19">
      <c r="A188" s="9">
        <v>45931</v>
      </c>
      <c r="B188" s="130">
        <v>11801.240022989999</v>
      </c>
      <c r="C188" s="130">
        <v>0</v>
      </c>
      <c r="D188" s="130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7784.4790865900004</v>
      </c>
      <c r="J188" s="130">
        <v>4.9915439499999996</v>
      </c>
      <c r="K188" s="130">
        <v>7779.4875426400004</v>
      </c>
      <c r="L188" s="130">
        <v>4016.7609364</v>
      </c>
      <c r="M188" s="130">
        <v>4013.33717854</v>
      </c>
      <c r="N188" s="130">
        <v>3.4237578599999998</v>
      </c>
      <c r="O188" s="130">
        <v>0</v>
      </c>
      <c r="P188" s="130">
        <v>1.8488480000000002E-2</v>
      </c>
      <c r="Q188" s="130"/>
      <c r="R188" s="130"/>
      <c r="S188" s="130"/>
    </row>
    <row r="189" spans="1:19">
      <c r="A189" s="9">
        <v>45962</v>
      </c>
      <c r="B189" s="130">
        <v>11924.958405220001</v>
      </c>
      <c r="C189" s="130">
        <v>0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7846.2038531600001</v>
      </c>
      <c r="J189" s="130">
        <v>8.2806774399999998</v>
      </c>
      <c r="K189" s="130">
        <v>7837.9231757199996</v>
      </c>
      <c r="L189" s="130">
        <v>4078.7545520600002</v>
      </c>
      <c r="M189" s="130">
        <v>4075.3715256400001</v>
      </c>
      <c r="N189" s="130">
        <v>3.3830264200000002</v>
      </c>
      <c r="O189" s="130">
        <v>0</v>
      </c>
      <c r="P189" s="130">
        <v>1.7783779999999999E-2</v>
      </c>
      <c r="Q189" s="130"/>
      <c r="R189" s="130"/>
      <c r="S189" s="130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230</v>
      </c>
    </row>
    <row r="6" spans="1:17" s="18" customFormat="1" ht="12.75" customHeight="1">
      <c r="A6" s="193" t="s">
        <v>0</v>
      </c>
      <c r="B6" s="182" t="s">
        <v>64</v>
      </c>
      <c r="C6" s="196" t="s">
        <v>7</v>
      </c>
      <c r="D6" s="196"/>
      <c r="E6" s="196"/>
      <c r="F6" s="196" t="s">
        <v>2</v>
      </c>
      <c r="G6" s="196"/>
      <c r="H6" s="196"/>
      <c r="I6" s="196"/>
      <c r="J6" s="196"/>
      <c r="K6" s="196"/>
      <c r="L6" s="196"/>
      <c r="M6" s="196"/>
    </row>
    <row r="7" spans="1:17" s="18" customFormat="1" ht="16.5" customHeight="1">
      <c r="A7" s="194"/>
      <c r="B7" s="182"/>
      <c r="C7" s="196"/>
      <c r="D7" s="196"/>
      <c r="E7" s="196"/>
      <c r="F7" s="196" t="s">
        <v>17</v>
      </c>
      <c r="G7" s="197"/>
      <c r="H7" s="197"/>
      <c r="I7" s="197"/>
      <c r="J7" s="196" t="s">
        <v>9</v>
      </c>
      <c r="K7" s="197"/>
      <c r="L7" s="197"/>
      <c r="M7" s="197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idden="1" outlineLevel="1">
      <c r="A11" s="9">
        <v>40544</v>
      </c>
      <c r="B11" s="35">
        <v>3268.51800439</v>
      </c>
      <c r="C11" s="35">
        <f>G11+K11</f>
        <v>1580.4189552299999</v>
      </c>
      <c r="D11" s="35">
        <f t="shared" ref="D11:E11" si="0">H11+L11</f>
        <v>1243.47725597</v>
      </c>
      <c r="E11" s="35">
        <f t="shared" si="0"/>
        <v>444.62179318999995</v>
      </c>
      <c r="F11" s="35">
        <v>1877.35397573</v>
      </c>
      <c r="G11" s="35">
        <v>848.02176271999997</v>
      </c>
      <c r="H11" s="35">
        <v>742.37419852999994</v>
      </c>
      <c r="I11" s="35">
        <v>286.95801447999997</v>
      </c>
      <c r="J11" s="35">
        <v>1391.16402866</v>
      </c>
      <c r="K11" s="35">
        <v>732.39719250999997</v>
      </c>
      <c r="L11" s="35">
        <v>501.10305743999999</v>
      </c>
      <c r="M11" s="35">
        <v>157.66377871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3484.10133911</v>
      </c>
      <c r="C12" s="35">
        <f t="shared" ref="C12:C67" si="1">G12+K12</f>
        <v>1670.24851416</v>
      </c>
      <c r="D12" s="35">
        <f t="shared" ref="D12:D67" si="2">H12+L12</f>
        <v>1371.08039392</v>
      </c>
      <c r="E12" s="35">
        <f t="shared" ref="E12:E67" si="3">I12+M12</f>
        <v>442.77243103000001</v>
      </c>
      <c r="F12" s="35">
        <v>1861.68575225</v>
      </c>
      <c r="G12" s="35">
        <v>853.44942004999996</v>
      </c>
      <c r="H12" s="35">
        <v>723.18801816999996</v>
      </c>
      <c r="I12" s="35">
        <v>285.04831402999997</v>
      </c>
      <c r="J12" s="35">
        <v>1622.4155868600001</v>
      </c>
      <c r="K12" s="35">
        <v>816.79909411000006</v>
      </c>
      <c r="L12" s="35">
        <v>647.89237575000004</v>
      </c>
      <c r="M12" s="35">
        <v>157.72411700000001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3508.5481435699999</v>
      </c>
      <c r="C13" s="35">
        <f t="shared" si="1"/>
        <v>1774.5347990400001</v>
      </c>
      <c r="D13" s="35">
        <f t="shared" si="2"/>
        <v>1290.6721023</v>
      </c>
      <c r="E13" s="35">
        <f t="shared" si="3"/>
        <v>443.34124223000003</v>
      </c>
      <c r="F13" s="35">
        <v>1874.4919543200001</v>
      </c>
      <c r="G13" s="35">
        <v>836.65149121000002</v>
      </c>
      <c r="H13" s="35">
        <v>752.58465243000001</v>
      </c>
      <c r="I13" s="35">
        <v>285.25581068000002</v>
      </c>
      <c r="J13" s="35">
        <v>1634.05618925</v>
      </c>
      <c r="K13" s="35">
        <v>937.88330783000004</v>
      </c>
      <c r="L13" s="35">
        <v>538.08744987</v>
      </c>
      <c r="M13" s="35">
        <v>158.08543155000001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3438.9671620899999</v>
      </c>
      <c r="C14" s="35">
        <f t="shared" si="1"/>
        <v>1662.2358710399999</v>
      </c>
      <c r="D14" s="35">
        <f t="shared" si="2"/>
        <v>1331.6768998100001</v>
      </c>
      <c r="E14" s="35">
        <f t="shared" si="3"/>
        <v>445.05439123999997</v>
      </c>
      <c r="F14" s="35">
        <v>1850.1710829599999</v>
      </c>
      <c r="G14" s="35">
        <v>800.98492202</v>
      </c>
      <c r="H14" s="35">
        <v>763.57414055000004</v>
      </c>
      <c r="I14" s="35">
        <v>285.61202039</v>
      </c>
      <c r="J14" s="35">
        <v>1588.79607913</v>
      </c>
      <c r="K14" s="35">
        <v>861.25094902000001</v>
      </c>
      <c r="L14" s="35">
        <v>568.10275925999997</v>
      </c>
      <c r="M14" s="35">
        <v>159.44237085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3387.8297229999998</v>
      </c>
      <c r="C15" s="35">
        <f t="shared" si="1"/>
        <v>1409.8442126</v>
      </c>
      <c r="D15" s="35">
        <f t="shared" si="2"/>
        <v>1525.4252723700001</v>
      </c>
      <c r="E15" s="35">
        <f t="shared" si="3"/>
        <v>452.56023802999994</v>
      </c>
      <c r="F15" s="35">
        <v>1828.5288324099999</v>
      </c>
      <c r="G15" s="35">
        <v>804.34836103999999</v>
      </c>
      <c r="H15" s="35">
        <v>736.16709366999999</v>
      </c>
      <c r="I15" s="35">
        <v>288.01337769999998</v>
      </c>
      <c r="J15" s="35">
        <v>1559.3008905900001</v>
      </c>
      <c r="K15" s="35">
        <v>605.49585156000001</v>
      </c>
      <c r="L15" s="35">
        <v>789.25817870000003</v>
      </c>
      <c r="M15" s="35">
        <v>164.54686032999999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3332.67766665</v>
      </c>
      <c r="C16" s="35">
        <f t="shared" si="1"/>
        <v>1339.5290314899999</v>
      </c>
      <c r="D16" s="35">
        <f t="shared" si="2"/>
        <v>1550.0294673799999</v>
      </c>
      <c r="E16" s="35">
        <f t="shared" si="3"/>
        <v>443.11916778</v>
      </c>
      <c r="F16" s="35">
        <v>1759.2901729299999</v>
      </c>
      <c r="G16" s="35">
        <v>715.49114359999999</v>
      </c>
      <c r="H16" s="35">
        <v>765.03720296999995</v>
      </c>
      <c r="I16" s="35">
        <v>278.76182635999999</v>
      </c>
      <c r="J16" s="35">
        <v>1573.3874937200001</v>
      </c>
      <c r="K16" s="35">
        <v>624.03788788999998</v>
      </c>
      <c r="L16" s="35">
        <v>784.99226440999996</v>
      </c>
      <c r="M16" s="35">
        <v>164.35734142000001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3238.1142639599998</v>
      </c>
      <c r="C17" s="35">
        <f t="shared" si="1"/>
        <v>1306.2973204099999</v>
      </c>
      <c r="D17" s="35">
        <f t="shared" si="2"/>
        <v>1443.07724177</v>
      </c>
      <c r="E17" s="35">
        <f t="shared" si="3"/>
        <v>488.73970178000002</v>
      </c>
      <c r="F17" s="35">
        <v>1741.6051998800001</v>
      </c>
      <c r="G17" s="35">
        <v>677.08748299000001</v>
      </c>
      <c r="H17" s="35">
        <v>741.01750930000003</v>
      </c>
      <c r="I17" s="35">
        <v>323.50020759</v>
      </c>
      <c r="J17" s="35">
        <v>1496.5090640799999</v>
      </c>
      <c r="K17" s="35">
        <v>629.20983741999999</v>
      </c>
      <c r="L17" s="35">
        <v>702.05973246999997</v>
      </c>
      <c r="M17" s="35">
        <v>165.23949418999999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3125.0680044300002</v>
      </c>
      <c r="C18" s="35">
        <f t="shared" si="1"/>
        <v>1370.1226425300001</v>
      </c>
      <c r="D18" s="35">
        <f t="shared" si="2"/>
        <v>1344.70142824</v>
      </c>
      <c r="E18" s="35">
        <f t="shared" si="3"/>
        <v>410.24393365999998</v>
      </c>
      <c r="F18" s="35">
        <v>1631.8508379100001</v>
      </c>
      <c r="G18" s="35">
        <v>673.24323140000001</v>
      </c>
      <c r="H18" s="35">
        <v>699.35914367999999</v>
      </c>
      <c r="I18" s="35">
        <v>259.24846282999999</v>
      </c>
      <c r="J18" s="35">
        <v>1493.2171665200001</v>
      </c>
      <c r="K18" s="35">
        <v>696.87941112999999</v>
      </c>
      <c r="L18" s="35">
        <v>645.34228456000005</v>
      </c>
      <c r="M18" s="35">
        <v>150.99547082999999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3126.13587925</v>
      </c>
      <c r="C19" s="35">
        <f t="shared" si="1"/>
        <v>1328.5090661700001</v>
      </c>
      <c r="D19" s="35">
        <f t="shared" si="2"/>
        <v>1364.8733717999999</v>
      </c>
      <c r="E19" s="35">
        <f t="shared" si="3"/>
        <v>432.75344128</v>
      </c>
      <c r="F19" s="35">
        <v>1641.4839938299999</v>
      </c>
      <c r="G19" s="35">
        <v>641.72498967000001</v>
      </c>
      <c r="H19" s="35">
        <v>717.88127225999995</v>
      </c>
      <c r="I19" s="35">
        <v>281.87773190000001</v>
      </c>
      <c r="J19" s="35">
        <v>1484.6518854200001</v>
      </c>
      <c r="K19" s="35">
        <v>686.78407649999997</v>
      </c>
      <c r="L19" s="35">
        <v>646.99209954000003</v>
      </c>
      <c r="M19" s="35">
        <v>150.87570937999999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3123.9007977000001</v>
      </c>
      <c r="C20" s="35">
        <f t="shared" si="1"/>
        <v>1315.9660398000001</v>
      </c>
      <c r="D20" s="35">
        <f t="shared" si="2"/>
        <v>1369.18756147</v>
      </c>
      <c r="E20" s="35">
        <f t="shared" si="3"/>
        <v>438.74719643000003</v>
      </c>
      <c r="F20" s="35">
        <v>1711.30698618</v>
      </c>
      <c r="G20" s="35">
        <v>622.28435845000001</v>
      </c>
      <c r="H20" s="35">
        <v>794.85779433000005</v>
      </c>
      <c r="I20" s="35">
        <v>294.16483340000002</v>
      </c>
      <c r="J20" s="35">
        <v>1412.5938115199999</v>
      </c>
      <c r="K20" s="35">
        <v>693.68168134999996</v>
      </c>
      <c r="L20" s="35">
        <v>574.32976713999994</v>
      </c>
      <c r="M20" s="35">
        <v>144.58236303000001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2997.3557593400001</v>
      </c>
      <c r="C21" s="35">
        <f t="shared" si="1"/>
        <v>1245.4462942999999</v>
      </c>
      <c r="D21" s="35">
        <f t="shared" si="2"/>
        <v>1319.69739925</v>
      </c>
      <c r="E21" s="35">
        <f t="shared" si="3"/>
        <v>432.21206579</v>
      </c>
      <c r="F21" s="35">
        <v>1608.3457616000001</v>
      </c>
      <c r="G21" s="35">
        <v>572.92974971000001</v>
      </c>
      <c r="H21" s="35">
        <v>746.40777725999999</v>
      </c>
      <c r="I21" s="35">
        <v>289.00823463</v>
      </c>
      <c r="J21" s="35">
        <v>1389.00999774</v>
      </c>
      <c r="K21" s="35">
        <v>672.51654458999997</v>
      </c>
      <c r="L21" s="35">
        <v>573.28962199</v>
      </c>
      <c r="M21" s="35">
        <v>143.20383115999999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2935.8967937100001</v>
      </c>
      <c r="C22" s="35">
        <f t="shared" si="1"/>
        <v>1224.42674771</v>
      </c>
      <c r="D22" s="35">
        <f t="shared" si="2"/>
        <v>1320.63874558</v>
      </c>
      <c r="E22" s="35">
        <f t="shared" si="3"/>
        <v>390.83130041999999</v>
      </c>
      <c r="F22" s="35">
        <v>1541.97218372</v>
      </c>
      <c r="G22" s="35">
        <v>549.36882906999995</v>
      </c>
      <c r="H22" s="35">
        <v>738.64552673000003</v>
      </c>
      <c r="I22" s="35">
        <v>253.95782792</v>
      </c>
      <c r="J22" s="35">
        <v>1393.9246099899999</v>
      </c>
      <c r="K22" s="35">
        <v>675.05791864000003</v>
      </c>
      <c r="L22" s="35">
        <v>581.99321884999995</v>
      </c>
      <c r="M22" s="35">
        <v>136.87347249999999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2924.7561799099999</v>
      </c>
      <c r="C23" s="35">
        <f t="shared" si="1"/>
        <v>1231.7440013800001</v>
      </c>
      <c r="D23" s="35">
        <f t="shared" si="2"/>
        <v>1333.89684259</v>
      </c>
      <c r="E23" s="35">
        <f t="shared" si="3"/>
        <v>359.11533594000002</v>
      </c>
      <c r="F23" s="35">
        <v>1536.53417341</v>
      </c>
      <c r="G23" s="35">
        <v>563.34564768999996</v>
      </c>
      <c r="H23" s="35">
        <v>739.10351358000003</v>
      </c>
      <c r="I23" s="35">
        <v>234.08501214</v>
      </c>
      <c r="J23" s="35">
        <v>1388.2220064999999</v>
      </c>
      <c r="K23" s="35">
        <v>668.39835369000002</v>
      </c>
      <c r="L23" s="35">
        <v>594.79332900999998</v>
      </c>
      <c r="M23" s="35">
        <v>125.03032380000001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2920.0828974400001</v>
      </c>
      <c r="C24" s="35">
        <f t="shared" si="1"/>
        <v>1239.48614926</v>
      </c>
      <c r="D24" s="35">
        <f t="shared" si="2"/>
        <v>1326.86742037</v>
      </c>
      <c r="E24" s="35">
        <f t="shared" si="3"/>
        <v>353.72932780999997</v>
      </c>
      <c r="F24" s="35">
        <v>1534.7190970300001</v>
      </c>
      <c r="G24" s="35">
        <v>567.34057511000003</v>
      </c>
      <c r="H24" s="35">
        <v>734.18523990999995</v>
      </c>
      <c r="I24" s="35">
        <v>233.19328200999999</v>
      </c>
      <c r="J24" s="35">
        <v>1385.3638004100001</v>
      </c>
      <c r="K24" s="35">
        <v>672.14557415000002</v>
      </c>
      <c r="L24" s="35">
        <v>592.68218046000004</v>
      </c>
      <c r="M24" s="35">
        <v>120.5360458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2880.5910655900002</v>
      </c>
      <c r="C25" s="35">
        <f t="shared" si="1"/>
        <v>1222.5139175700001</v>
      </c>
      <c r="D25" s="35">
        <f t="shared" si="2"/>
        <v>1334.28793675</v>
      </c>
      <c r="E25" s="35">
        <f t="shared" si="3"/>
        <v>323.78921127000001</v>
      </c>
      <c r="F25" s="35">
        <v>1511.4118962499999</v>
      </c>
      <c r="G25" s="35">
        <v>566.77426785</v>
      </c>
      <c r="H25" s="35">
        <v>740.88075400000002</v>
      </c>
      <c r="I25" s="35">
        <v>203.75687439999999</v>
      </c>
      <c r="J25" s="35">
        <v>1369.17916934</v>
      </c>
      <c r="K25" s="35">
        <v>655.73964971999999</v>
      </c>
      <c r="L25" s="35">
        <v>593.40718274999995</v>
      </c>
      <c r="M25" s="35">
        <v>120.03233686999999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2769.3842466900001</v>
      </c>
      <c r="C26" s="35">
        <f t="shared" si="1"/>
        <v>1120.78311437</v>
      </c>
      <c r="D26" s="35">
        <f t="shared" si="2"/>
        <v>1329.3121117000001</v>
      </c>
      <c r="E26" s="35">
        <f t="shared" si="3"/>
        <v>319.28902061999997</v>
      </c>
      <c r="F26" s="35">
        <v>1520.4253798499999</v>
      </c>
      <c r="G26" s="35">
        <v>589.13078081000003</v>
      </c>
      <c r="H26" s="35">
        <v>729.23495353999999</v>
      </c>
      <c r="I26" s="35">
        <v>202.05964549999999</v>
      </c>
      <c r="J26" s="35">
        <v>1248.9588668399999</v>
      </c>
      <c r="K26" s="35">
        <v>531.65233355999999</v>
      </c>
      <c r="L26" s="35">
        <v>600.07715815999995</v>
      </c>
      <c r="M26" s="35">
        <v>117.22937512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2784.2369137800001</v>
      </c>
      <c r="C27" s="35">
        <f t="shared" si="1"/>
        <v>1097.06023478</v>
      </c>
      <c r="D27" s="35">
        <f t="shared" si="2"/>
        <v>1287.7053167899999</v>
      </c>
      <c r="E27" s="35">
        <f t="shared" si="3"/>
        <v>399.47136221</v>
      </c>
      <c r="F27" s="35">
        <v>1586.1588830400001</v>
      </c>
      <c r="G27" s="35">
        <v>613.12239681999995</v>
      </c>
      <c r="H27" s="35">
        <v>778.17995866000001</v>
      </c>
      <c r="I27" s="35">
        <v>194.85652755999999</v>
      </c>
      <c r="J27" s="35">
        <v>1198.07803074</v>
      </c>
      <c r="K27" s="35">
        <v>483.93783796000002</v>
      </c>
      <c r="L27" s="35">
        <v>509.52535812999997</v>
      </c>
      <c r="M27" s="35">
        <v>204.61483465000001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2778.8981923699998</v>
      </c>
      <c r="C28" s="35">
        <f t="shared" si="1"/>
        <v>1056.03091526</v>
      </c>
      <c r="D28" s="35">
        <f t="shared" si="2"/>
        <v>1324.81772366</v>
      </c>
      <c r="E28" s="35">
        <f t="shared" si="3"/>
        <v>398.04955344999996</v>
      </c>
      <c r="F28" s="35">
        <v>1624.91987391</v>
      </c>
      <c r="G28" s="35">
        <v>624.3072876</v>
      </c>
      <c r="H28" s="35">
        <v>806.57819772000005</v>
      </c>
      <c r="I28" s="35">
        <v>194.03438858999999</v>
      </c>
      <c r="J28" s="35">
        <v>1153.9783184600001</v>
      </c>
      <c r="K28" s="35">
        <v>431.72362765999998</v>
      </c>
      <c r="L28" s="35">
        <v>518.23952594000002</v>
      </c>
      <c r="M28" s="35">
        <v>204.01516486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2710.4819607700001</v>
      </c>
      <c r="C29" s="35">
        <f t="shared" si="1"/>
        <v>936.27782935000005</v>
      </c>
      <c r="D29" s="35">
        <f t="shared" si="2"/>
        <v>1378.58678966</v>
      </c>
      <c r="E29" s="35">
        <f t="shared" si="3"/>
        <v>395.61734176000004</v>
      </c>
      <c r="F29" s="35">
        <v>1624.67696673</v>
      </c>
      <c r="G29" s="35">
        <v>616.23859967999999</v>
      </c>
      <c r="H29" s="35">
        <v>815.22393015</v>
      </c>
      <c r="I29" s="35">
        <v>193.21443690000001</v>
      </c>
      <c r="J29" s="35">
        <v>1085.8049940400001</v>
      </c>
      <c r="K29" s="35">
        <v>320.03922967</v>
      </c>
      <c r="L29" s="35">
        <v>563.36285951000002</v>
      </c>
      <c r="M29" s="35">
        <v>202.40290486000001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2746.8581474500002</v>
      </c>
      <c r="C30" s="35">
        <f t="shared" si="1"/>
        <v>975.24951996000004</v>
      </c>
      <c r="D30" s="35">
        <f t="shared" si="2"/>
        <v>1373.69700059</v>
      </c>
      <c r="E30" s="35">
        <f t="shared" si="3"/>
        <v>397.91162689999999</v>
      </c>
      <c r="F30" s="35">
        <v>1614.7700261299999</v>
      </c>
      <c r="G30" s="35">
        <v>615.56000715000005</v>
      </c>
      <c r="H30" s="35">
        <v>802.35622039999998</v>
      </c>
      <c r="I30" s="35">
        <v>196.85379857999999</v>
      </c>
      <c r="J30" s="35">
        <v>1132.08812132</v>
      </c>
      <c r="K30" s="35">
        <v>359.68951281</v>
      </c>
      <c r="L30" s="35">
        <v>571.34078019000003</v>
      </c>
      <c r="M30" s="35">
        <v>201.05782832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2765.6573161299998</v>
      </c>
      <c r="C31" s="35">
        <f t="shared" si="1"/>
        <v>1000.91518306</v>
      </c>
      <c r="D31" s="35">
        <f t="shared" si="2"/>
        <v>1375.35853965</v>
      </c>
      <c r="E31" s="35">
        <f t="shared" si="3"/>
        <v>389.38359342000001</v>
      </c>
      <c r="F31" s="35">
        <v>1603.7443815500001</v>
      </c>
      <c r="G31" s="35">
        <v>615.97015503</v>
      </c>
      <c r="H31" s="35">
        <v>799.11055449000003</v>
      </c>
      <c r="I31" s="35">
        <v>188.66367202999999</v>
      </c>
      <c r="J31" s="35">
        <v>1161.91293458</v>
      </c>
      <c r="K31" s="35">
        <v>384.94502803</v>
      </c>
      <c r="L31" s="35">
        <v>576.24798515999998</v>
      </c>
      <c r="M31" s="35">
        <v>200.71992139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2872.1334265400001</v>
      </c>
      <c r="C32" s="35">
        <f t="shared" si="1"/>
        <v>1107.2022652599999</v>
      </c>
      <c r="D32" s="35">
        <f t="shared" si="2"/>
        <v>1358.25221878</v>
      </c>
      <c r="E32" s="35">
        <f t="shared" si="3"/>
        <v>406.67894250000001</v>
      </c>
      <c r="F32" s="35">
        <v>1712.03984014</v>
      </c>
      <c r="G32" s="35">
        <v>729.47993140999995</v>
      </c>
      <c r="H32" s="35">
        <v>776.18315853000001</v>
      </c>
      <c r="I32" s="35">
        <v>206.3767502</v>
      </c>
      <c r="J32" s="35">
        <v>1160.0935864</v>
      </c>
      <c r="K32" s="35">
        <v>377.72233384999998</v>
      </c>
      <c r="L32" s="35">
        <v>582.06906025000001</v>
      </c>
      <c r="M32" s="35">
        <v>200.3021923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2939.3660301800001</v>
      </c>
      <c r="C33" s="35">
        <f t="shared" si="1"/>
        <v>1294.6642859799999</v>
      </c>
      <c r="D33" s="35">
        <f t="shared" si="2"/>
        <v>1239.9950757900001</v>
      </c>
      <c r="E33" s="35">
        <f t="shared" si="3"/>
        <v>404.70666841000002</v>
      </c>
      <c r="F33" s="35">
        <v>1687.70615011</v>
      </c>
      <c r="G33" s="35">
        <v>723.32017680000001</v>
      </c>
      <c r="H33" s="35">
        <v>759.04640409000001</v>
      </c>
      <c r="I33" s="35">
        <v>205.33956921999999</v>
      </c>
      <c r="J33" s="35">
        <v>1251.6598800700001</v>
      </c>
      <c r="K33" s="35">
        <v>571.34410918000003</v>
      </c>
      <c r="L33" s="35">
        <v>480.94867169999998</v>
      </c>
      <c r="M33" s="35">
        <v>199.36709919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2991.1791087299998</v>
      </c>
      <c r="C34" s="35">
        <f t="shared" si="1"/>
        <v>1341.4794400199999</v>
      </c>
      <c r="D34" s="35">
        <f t="shared" si="2"/>
        <v>1291.57552375</v>
      </c>
      <c r="E34" s="35">
        <f t="shared" si="3"/>
        <v>358.12414495999997</v>
      </c>
      <c r="F34" s="35">
        <v>1782.8464399300001</v>
      </c>
      <c r="G34" s="35">
        <v>756.06888827</v>
      </c>
      <c r="H34" s="35">
        <v>813.85845695</v>
      </c>
      <c r="I34" s="35">
        <v>212.91909471</v>
      </c>
      <c r="J34" s="35">
        <v>1208.3326688</v>
      </c>
      <c r="K34" s="35">
        <v>585.41055174999997</v>
      </c>
      <c r="L34" s="35">
        <v>477.7170668</v>
      </c>
      <c r="M34" s="35">
        <v>145.20505025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2962.8468179400002</v>
      </c>
      <c r="C35" s="35">
        <f t="shared" si="1"/>
        <v>1341.5721763000001</v>
      </c>
      <c r="D35" s="35">
        <f t="shared" si="2"/>
        <v>1267.5762804799999</v>
      </c>
      <c r="E35" s="35">
        <f t="shared" si="3"/>
        <v>353.69836115999999</v>
      </c>
      <c r="F35" s="35">
        <v>1710.10903162</v>
      </c>
      <c r="G35" s="35">
        <v>709.04816834999997</v>
      </c>
      <c r="H35" s="35">
        <v>791.93635752</v>
      </c>
      <c r="I35" s="35">
        <v>209.12450575</v>
      </c>
      <c r="J35" s="35">
        <v>1252.7377863199999</v>
      </c>
      <c r="K35" s="35">
        <v>632.52400795000005</v>
      </c>
      <c r="L35" s="35">
        <v>475.63992295999998</v>
      </c>
      <c r="M35" s="35">
        <v>144.57385540999999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2756.1545160599999</v>
      </c>
      <c r="C36" s="35">
        <f t="shared" si="1"/>
        <v>1145.7710010800001</v>
      </c>
      <c r="D36" s="35">
        <f t="shared" si="2"/>
        <v>1302.14870967</v>
      </c>
      <c r="E36" s="35">
        <f t="shared" si="3"/>
        <v>308.23480531000001</v>
      </c>
      <c r="F36" s="35">
        <v>1609.40262007</v>
      </c>
      <c r="G36" s="35">
        <v>610.23670717000005</v>
      </c>
      <c r="H36" s="35">
        <v>812.92148640999994</v>
      </c>
      <c r="I36" s="35">
        <v>186.24442649</v>
      </c>
      <c r="J36" s="35">
        <v>1146.7518959900001</v>
      </c>
      <c r="K36" s="35">
        <v>535.53429390999997</v>
      </c>
      <c r="L36" s="35">
        <v>489.22722326000002</v>
      </c>
      <c r="M36" s="35">
        <v>121.99037882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2846.4273462800002</v>
      </c>
      <c r="C37" s="35">
        <f t="shared" si="1"/>
        <v>1433.97698335</v>
      </c>
      <c r="D37" s="35">
        <f t="shared" si="2"/>
        <v>1127.8834643600001</v>
      </c>
      <c r="E37" s="35">
        <f t="shared" si="3"/>
        <v>284.56689857000003</v>
      </c>
      <c r="F37" s="35">
        <v>1589.6268140499999</v>
      </c>
      <c r="G37" s="35">
        <v>606.07634920999999</v>
      </c>
      <c r="H37" s="35">
        <v>798.52918517000001</v>
      </c>
      <c r="I37" s="35">
        <v>185.02127967000001</v>
      </c>
      <c r="J37" s="35">
        <v>1256.80053223</v>
      </c>
      <c r="K37" s="35">
        <v>827.90063413999997</v>
      </c>
      <c r="L37" s="35">
        <v>329.35427919</v>
      </c>
      <c r="M37" s="35">
        <v>99.545618899999994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2930.41062814</v>
      </c>
      <c r="C38" s="35">
        <f t="shared" si="1"/>
        <v>1565.9883633499999</v>
      </c>
      <c r="D38" s="35">
        <f t="shared" si="2"/>
        <v>1047.4097036100002</v>
      </c>
      <c r="E38" s="35">
        <f t="shared" si="3"/>
        <v>317.01256118000003</v>
      </c>
      <c r="F38" s="35">
        <v>1626.30600282</v>
      </c>
      <c r="G38" s="35">
        <v>642.22736495000004</v>
      </c>
      <c r="H38" s="35">
        <v>722.38953934000006</v>
      </c>
      <c r="I38" s="35">
        <v>261.68909853000002</v>
      </c>
      <c r="J38" s="35">
        <v>1304.10462532</v>
      </c>
      <c r="K38" s="35">
        <v>923.76099839999995</v>
      </c>
      <c r="L38" s="35">
        <v>325.02016427000001</v>
      </c>
      <c r="M38" s="35">
        <v>55.323462650000003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2814.5374934900001</v>
      </c>
      <c r="C39" s="35">
        <f t="shared" si="1"/>
        <v>1469.49365517</v>
      </c>
      <c r="D39" s="35">
        <f t="shared" si="2"/>
        <v>1032.9096313</v>
      </c>
      <c r="E39" s="35">
        <f t="shared" si="3"/>
        <v>312.13420702000002</v>
      </c>
      <c r="F39" s="35">
        <v>1614.23633739</v>
      </c>
      <c r="G39" s="35">
        <v>640.45353528999999</v>
      </c>
      <c r="H39" s="35">
        <v>716.90356756999995</v>
      </c>
      <c r="I39" s="35">
        <v>256.87923453000002</v>
      </c>
      <c r="J39" s="35">
        <v>1200.3011561000001</v>
      </c>
      <c r="K39" s="35">
        <v>829.04011988000002</v>
      </c>
      <c r="L39" s="35">
        <v>316.00606372999999</v>
      </c>
      <c r="M39" s="35">
        <v>55.25497249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2798.9629149699999</v>
      </c>
      <c r="C40" s="35">
        <f t="shared" si="1"/>
        <v>1481.8176264600002</v>
      </c>
      <c r="D40" s="35">
        <f t="shared" si="2"/>
        <v>1006.7831738</v>
      </c>
      <c r="E40" s="35">
        <f t="shared" si="3"/>
        <v>310.36211471000001</v>
      </c>
      <c r="F40" s="35">
        <v>1633.80574974</v>
      </c>
      <c r="G40" s="35">
        <v>654.31821705000004</v>
      </c>
      <c r="H40" s="35">
        <v>723.70678348000001</v>
      </c>
      <c r="I40" s="35">
        <v>255.78074921000001</v>
      </c>
      <c r="J40" s="35">
        <v>1165.1571652299999</v>
      </c>
      <c r="K40" s="35">
        <v>827.49940941</v>
      </c>
      <c r="L40" s="35">
        <v>283.07639031999997</v>
      </c>
      <c r="M40" s="35">
        <v>54.581365499999997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2802.0056305100002</v>
      </c>
      <c r="C41" s="35">
        <f t="shared" si="1"/>
        <v>1501.6789054199999</v>
      </c>
      <c r="D41" s="35">
        <f t="shared" si="2"/>
        <v>990.52543919999994</v>
      </c>
      <c r="E41" s="35">
        <f t="shared" si="3"/>
        <v>309.80128588999997</v>
      </c>
      <c r="F41" s="35">
        <v>1658.2207379500001</v>
      </c>
      <c r="G41" s="35">
        <v>680.18169706000003</v>
      </c>
      <c r="H41" s="35">
        <v>722.59418396000001</v>
      </c>
      <c r="I41" s="35">
        <v>255.44485692999999</v>
      </c>
      <c r="J41" s="35">
        <v>1143.7848925599999</v>
      </c>
      <c r="K41" s="35">
        <v>821.49720835999995</v>
      </c>
      <c r="L41" s="35">
        <v>267.93125523999998</v>
      </c>
      <c r="M41" s="35">
        <v>54.356428960000002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2620.9006056899998</v>
      </c>
      <c r="C42" s="35">
        <f t="shared" si="1"/>
        <v>1343.9264135200001</v>
      </c>
      <c r="D42" s="35">
        <f t="shared" si="2"/>
        <v>984.98631237999996</v>
      </c>
      <c r="E42" s="35">
        <f t="shared" si="3"/>
        <v>291.98787979000002</v>
      </c>
      <c r="F42" s="35">
        <v>1501.1476350200001</v>
      </c>
      <c r="G42" s="35">
        <v>508.82051371</v>
      </c>
      <c r="H42" s="35">
        <v>717.57788620999997</v>
      </c>
      <c r="I42" s="35">
        <v>274.74923510000002</v>
      </c>
      <c r="J42" s="35">
        <v>1119.75297067</v>
      </c>
      <c r="K42" s="35">
        <v>835.10589980999998</v>
      </c>
      <c r="L42" s="35">
        <v>267.40842616999998</v>
      </c>
      <c r="M42" s="35">
        <v>17.238644690000001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2644.1352722699999</v>
      </c>
      <c r="C43" s="35">
        <f t="shared" si="1"/>
        <v>1370.45704342</v>
      </c>
      <c r="D43" s="35">
        <f t="shared" si="2"/>
        <v>985.13941494999995</v>
      </c>
      <c r="E43" s="35">
        <f t="shared" si="3"/>
        <v>288.53881389999998</v>
      </c>
      <c r="F43" s="35">
        <v>1555.0256475799999</v>
      </c>
      <c r="G43" s="35">
        <v>564.28149030999998</v>
      </c>
      <c r="H43" s="35">
        <v>717.04564503999995</v>
      </c>
      <c r="I43" s="35">
        <v>273.69851223000001</v>
      </c>
      <c r="J43" s="35">
        <v>1089.1096246899999</v>
      </c>
      <c r="K43" s="35">
        <v>806.17555311000001</v>
      </c>
      <c r="L43" s="35">
        <v>268.09376990999999</v>
      </c>
      <c r="M43" s="35">
        <v>14.840301670000001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2537.5174392899999</v>
      </c>
      <c r="C44" s="35">
        <f t="shared" si="1"/>
        <v>1292.3097410300002</v>
      </c>
      <c r="D44" s="35">
        <f t="shared" si="2"/>
        <v>967.31655262999993</v>
      </c>
      <c r="E44" s="35">
        <f t="shared" si="3"/>
        <v>277.89114562999998</v>
      </c>
      <c r="F44" s="35">
        <v>1479.3991429499999</v>
      </c>
      <c r="G44" s="35">
        <v>514.99511498000004</v>
      </c>
      <c r="H44" s="35">
        <v>700.42336281999997</v>
      </c>
      <c r="I44" s="35">
        <v>263.98066514999999</v>
      </c>
      <c r="J44" s="35">
        <v>1058.1182963399999</v>
      </c>
      <c r="K44" s="35">
        <v>777.31462605000002</v>
      </c>
      <c r="L44" s="35">
        <v>266.89318981000002</v>
      </c>
      <c r="M44" s="35">
        <v>13.91048048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2532.7515886800002</v>
      </c>
      <c r="C45" s="35">
        <f t="shared" si="1"/>
        <v>1305.7865152700001</v>
      </c>
      <c r="D45" s="35">
        <f t="shared" si="2"/>
        <v>950.27761227999997</v>
      </c>
      <c r="E45" s="35">
        <f t="shared" si="3"/>
        <v>276.68746112999997</v>
      </c>
      <c r="F45" s="35">
        <v>1489.2728533699999</v>
      </c>
      <c r="G45" s="35">
        <v>538.69887942000003</v>
      </c>
      <c r="H45" s="35">
        <v>687.75569779</v>
      </c>
      <c r="I45" s="35">
        <v>262.81827615999998</v>
      </c>
      <c r="J45" s="35">
        <v>1043.47873531</v>
      </c>
      <c r="K45" s="35">
        <v>767.08763584999997</v>
      </c>
      <c r="L45" s="35">
        <v>262.52191448999997</v>
      </c>
      <c r="M45" s="35">
        <v>13.869184969999999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2592.30295041</v>
      </c>
      <c r="C46" s="35">
        <f t="shared" si="1"/>
        <v>1405.2175258</v>
      </c>
      <c r="D46" s="35">
        <f t="shared" si="2"/>
        <v>973.02124386000003</v>
      </c>
      <c r="E46" s="35">
        <f t="shared" si="3"/>
        <v>214.06418075000002</v>
      </c>
      <c r="F46" s="35">
        <v>1573.5667895199999</v>
      </c>
      <c r="G46" s="35">
        <v>617.27302126999996</v>
      </c>
      <c r="H46" s="35">
        <v>756.29703735999999</v>
      </c>
      <c r="I46" s="35">
        <v>199.99673089000001</v>
      </c>
      <c r="J46" s="35">
        <v>1018.73616089</v>
      </c>
      <c r="K46" s="35">
        <v>787.94450453000002</v>
      </c>
      <c r="L46" s="35">
        <v>216.72420650000001</v>
      </c>
      <c r="M46" s="35">
        <v>14.06744986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2423.4727225500001</v>
      </c>
      <c r="C47" s="35">
        <f t="shared" si="1"/>
        <v>1331.6103586899999</v>
      </c>
      <c r="D47" s="35">
        <f t="shared" si="2"/>
        <v>895.35277697000004</v>
      </c>
      <c r="E47" s="35">
        <f t="shared" si="3"/>
        <v>196.50958689000001</v>
      </c>
      <c r="F47" s="35">
        <v>1473.11176224</v>
      </c>
      <c r="G47" s="35">
        <v>543.00765336999996</v>
      </c>
      <c r="H47" s="35">
        <v>738.63605365000001</v>
      </c>
      <c r="I47" s="35">
        <v>191.46805522</v>
      </c>
      <c r="J47" s="35">
        <v>950.36096031</v>
      </c>
      <c r="K47" s="35">
        <v>788.60270532000004</v>
      </c>
      <c r="L47" s="35">
        <v>156.71672332</v>
      </c>
      <c r="M47" s="35">
        <v>5.0415316700000004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2685.3887188399999</v>
      </c>
      <c r="C48" s="35">
        <f t="shared" si="1"/>
        <v>1551.6234535600001</v>
      </c>
      <c r="D48" s="35">
        <f t="shared" si="2"/>
        <v>932.89551354000002</v>
      </c>
      <c r="E48" s="35">
        <f t="shared" si="3"/>
        <v>200.86975174</v>
      </c>
      <c r="F48" s="35">
        <v>1522.19950937</v>
      </c>
      <c r="G48" s="35">
        <v>592.39388948999999</v>
      </c>
      <c r="H48" s="35">
        <v>735.22149578000005</v>
      </c>
      <c r="I48" s="35">
        <v>194.5841241</v>
      </c>
      <c r="J48" s="35">
        <v>1163.1892094699999</v>
      </c>
      <c r="K48" s="35">
        <v>959.22956407000004</v>
      </c>
      <c r="L48" s="35">
        <v>197.67401776</v>
      </c>
      <c r="M48" s="35">
        <v>6.2856276400000004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2874.4425696799999</v>
      </c>
      <c r="C49" s="35">
        <f t="shared" si="1"/>
        <v>1697.65691853</v>
      </c>
      <c r="D49" s="35">
        <f t="shared" si="2"/>
        <v>976.21312296000008</v>
      </c>
      <c r="E49" s="35">
        <f t="shared" si="3"/>
        <v>200.57252819000001</v>
      </c>
      <c r="F49" s="35">
        <v>1537.3768193400001</v>
      </c>
      <c r="G49" s="35">
        <v>620.80907703000003</v>
      </c>
      <c r="H49" s="35">
        <v>731.92862963000005</v>
      </c>
      <c r="I49" s="35">
        <v>184.63911268000001</v>
      </c>
      <c r="J49" s="35">
        <v>1337.06575034</v>
      </c>
      <c r="K49" s="35">
        <v>1076.8478415</v>
      </c>
      <c r="L49" s="35">
        <v>244.28449333</v>
      </c>
      <c r="M49" s="35">
        <v>15.93341551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2919.8101082100002</v>
      </c>
      <c r="C50" s="35">
        <f t="shared" si="1"/>
        <v>1697.2139621699998</v>
      </c>
      <c r="D50" s="35">
        <f t="shared" si="2"/>
        <v>1015.5324018399999</v>
      </c>
      <c r="E50" s="35">
        <f t="shared" si="3"/>
        <v>207.0637442</v>
      </c>
      <c r="F50" s="35">
        <v>1541.04391768</v>
      </c>
      <c r="G50" s="35">
        <v>608.95680875000005</v>
      </c>
      <c r="H50" s="35">
        <v>740.61753886999998</v>
      </c>
      <c r="I50" s="35">
        <v>191.46957006</v>
      </c>
      <c r="J50" s="35">
        <v>1378.7661905299999</v>
      </c>
      <c r="K50" s="35">
        <v>1088.2571534199999</v>
      </c>
      <c r="L50" s="35">
        <v>274.91486297</v>
      </c>
      <c r="M50" s="35">
        <v>15.59417414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2932.6185068</v>
      </c>
      <c r="C51" s="35">
        <f t="shared" si="1"/>
        <v>1697.5260470400001</v>
      </c>
      <c r="D51" s="35">
        <f t="shared" si="2"/>
        <v>1025.73209419</v>
      </c>
      <c r="E51" s="35">
        <f t="shared" si="3"/>
        <v>209.36036557</v>
      </c>
      <c r="F51" s="35">
        <v>1527.88836756</v>
      </c>
      <c r="G51" s="35">
        <v>591.85792814000001</v>
      </c>
      <c r="H51" s="35">
        <v>742.75913395999999</v>
      </c>
      <c r="I51" s="35">
        <v>193.27130546000001</v>
      </c>
      <c r="J51" s="35">
        <v>1404.73013924</v>
      </c>
      <c r="K51" s="35">
        <v>1105.6681189000001</v>
      </c>
      <c r="L51" s="35">
        <v>282.97296023000001</v>
      </c>
      <c r="M51" s="35">
        <v>16.089060109999998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2868.8712020100002</v>
      </c>
      <c r="C52" s="35">
        <f t="shared" si="1"/>
        <v>1703.3108455699999</v>
      </c>
      <c r="D52" s="35">
        <f t="shared" si="2"/>
        <v>953.86456717999999</v>
      </c>
      <c r="E52" s="35">
        <f t="shared" si="3"/>
        <v>211.69578926000003</v>
      </c>
      <c r="F52" s="35">
        <v>1469.9836172600001</v>
      </c>
      <c r="G52" s="35">
        <v>577.00571423999997</v>
      </c>
      <c r="H52" s="35">
        <v>697.45163302000003</v>
      </c>
      <c r="I52" s="35">
        <v>195.52627000000001</v>
      </c>
      <c r="J52" s="35">
        <v>1398.8875847500001</v>
      </c>
      <c r="K52" s="35">
        <v>1126.30513133</v>
      </c>
      <c r="L52" s="35">
        <v>256.41293416000002</v>
      </c>
      <c r="M52" s="35">
        <v>16.169519260000001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3312.5310550999998</v>
      </c>
      <c r="C53" s="35">
        <f t="shared" si="1"/>
        <v>2156.7429977800002</v>
      </c>
      <c r="D53" s="35">
        <f t="shared" si="2"/>
        <v>944.68480371999999</v>
      </c>
      <c r="E53" s="35">
        <f t="shared" si="3"/>
        <v>211.10325360000002</v>
      </c>
      <c r="F53" s="35">
        <v>1495.56687657</v>
      </c>
      <c r="G53" s="35">
        <v>615.36086823000005</v>
      </c>
      <c r="H53" s="35">
        <v>685.62481144000003</v>
      </c>
      <c r="I53" s="35">
        <v>194.58119690000001</v>
      </c>
      <c r="J53" s="35">
        <v>1816.96417853</v>
      </c>
      <c r="K53" s="35">
        <v>1541.3821295499999</v>
      </c>
      <c r="L53" s="35">
        <v>259.05999228000002</v>
      </c>
      <c r="M53" s="35">
        <v>16.5220567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3521.85123927</v>
      </c>
      <c r="C54" s="35">
        <f t="shared" si="1"/>
        <v>2334.4560704699998</v>
      </c>
      <c r="D54" s="35">
        <f t="shared" si="2"/>
        <v>980.26435638999999</v>
      </c>
      <c r="E54" s="35">
        <f t="shared" si="3"/>
        <v>207.13081241</v>
      </c>
      <c r="F54" s="35">
        <v>1633.5516427</v>
      </c>
      <c r="G54" s="35">
        <v>744.92653698000004</v>
      </c>
      <c r="H54" s="35">
        <v>687.81379362999996</v>
      </c>
      <c r="I54" s="35">
        <v>200.81131209</v>
      </c>
      <c r="J54" s="35">
        <v>1888.2995965699999</v>
      </c>
      <c r="K54" s="35">
        <v>1589.5295334899999</v>
      </c>
      <c r="L54" s="35">
        <v>292.45056276000003</v>
      </c>
      <c r="M54" s="35">
        <v>6.3195003200000004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3383.1282686700001</v>
      </c>
      <c r="C55" s="35">
        <f t="shared" si="1"/>
        <v>2222.9281955199999</v>
      </c>
      <c r="D55" s="35">
        <f t="shared" si="2"/>
        <v>954.56575212999996</v>
      </c>
      <c r="E55" s="35">
        <f t="shared" si="3"/>
        <v>205.63432101999999</v>
      </c>
      <c r="F55" s="35">
        <v>1643.66223285</v>
      </c>
      <c r="G55" s="35">
        <v>757.07910721999997</v>
      </c>
      <c r="H55" s="35">
        <v>683.87185518000001</v>
      </c>
      <c r="I55" s="35">
        <v>202.71127045</v>
      </c>
      <c r="J55" s="35">
        <v>1739.4660358199999</v>
      </c>
      <c r="K55" s="35">
        <v>1465.8490882999999</v>
      </c>
      <c r="L55" s="35">
        <v>270.69389695000001</v>
      </c>
      <c r="M55" s="35">
        <v>2.92305057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3363.91335209</v>
      </c>
      <c r="C56" s="35">
        <f t="shared" si="1"/>
        <v>2205.5228159600001</v>
      </c>
      <c r="D56" s="35">
        <f t="shared" si="2"/>
        <v>952.67803755</v>
      </c>
      <c r="E56" s="35">
        <f t="shared" si="3"/>
        <v>205.71249857999999</v>
      </c>
      <c r="F56" s="35">
        <v>1630.40585863</v>
      </c>
      <c r="G56" s="35">
        <v>742.51495385999999</v>
      </c>
      <c r="H56" s="35">
        <v>685.07872849</v>
      </c>
      <c r="I56" s="35">
        <v>202.81217627999999</v>
      </c>
      <c r="J56" s="35">
        <v>1733.50749346</v>
      </c>
      <c r="K56" s="35">
        <v>1463.0078621</v>
      </c>
      <c r="L56" s="35">
        <v>267.59930906</v>
      </c>
      <c r="M56" s="35">
        <v>2.9003223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3591.5751540599999</v>
      </c>
      <c r="C57" s="35">
        <f t="shared" si="1"/>
        <v>2381.9979545299998</v>
      </c>
      <c r="D57" s="35">
        <f t="shared" si="2"/>
        <v>997.29759796999997</v>
      </c>
      <c r="E57" s="35">
        <f t="shared" si="3"/>
        <v>212.27960155999997</v>
      </c>
      <c r="F57" s="35">
        <v>1607.77674796</v>
      </c>
      <c r="G57" s="35">
        <v>708.29295427</v>
      </c>
      <c r="H57" s="35">
        <v>690.47712006999996</v>
      </c>
      <c r="I57" s="35">
        <v>209.00667361999999</v>
      </c>
      <c r="J57" s="35">
        <v>1983.7984061</v>
      </c>
      <c r="K57" s="35">
        <v>1673.7050002599999</v>
      </c>
      <c r="L57" s="35">
        <v>306.82047790000001</v>
      </c>
      <c r="M57" s="35">
        <v>3.2729279400000002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3148.9141547999998</v>
      </c>
      <c r="C58" s="35">
        <f t="shared" si="1"/>
        <v>1938.5952447300001</v>
      </c>
      <c r="D58" s="35">
        <f t="shared" si="2"/>
        <v>996.11055207000004</v>
      </c>
      <c r="E58" s="35">
        <f t="shared" si="3"/>
        <v>214.208358</v>
      </c>
      <c r="F58" s="35">
        <v>1606.94514127</v>
      </c>
      <c r="G58" s="35">
        <v>697.46581241000001</v>
      </c>
      <c r="H58" s="35">
        <v>698.58560921000003</v>
      </c>
      <c r="I58" s="35">
        <v>210.89371965000001</v>
      </c>
      <c r="J58" s="35">
        <v>1541.96901353</v>
      </c>
      <c r="K58" s="35">
        <v>1241.12943232</v>
      </c>
      <c r="L58" s="35">
        <v>297.52494286000001</v>
      </c>
      <c r="M58" s="35">
        <v>3.3146383500000001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3219.6116427799998</v>
      </c>
      <c r="C59" s="35">
        <f t="shared" si="1"/>
        <v>2008.64156379</v>
      </c>
      <c r="D59" s="35">
        <f t="shared" si="2"/>
        <v>993.73446152999998</v>
      </c>
      <c r="E59" s="35">
        <f t="shared" si="3"/>
        <v>217.23561746000001</v>
      </c>
      <c r="F59" s="35">
        <v>1646.1822076399999</v>
      </c>
      <c r="G59" s="35">
        <v>741.12235323000004</v>
      </c>
      <c r="H59" s="35">
        <v>691.14374429999998</v>
      </c>
      <c r="I59" s="35">
        <v>213.91611011000001</v>
      </c>
      <c r="J59" s="35">
        <v>1573.4294351399999</v>
      </c>
      <c r="K59" s="35">
        <v>1267.5192105599999</v>
      </c>
      <c r="L59" s="35">
        <v>302.59071723</v>
      </c>
      <c r="M59" s="35">
        <v>3.3195073499999999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4348.12923847</v>
      </c>
      <c r="C60" s="35">
        <f t="shared" si="1"/>
        <v>2353.4317358799999</v>
      </c>
      <c r="D60" s="35">
        <f t="shared" si="2"/>
        <v>1773.3945746099998</v>
      </c>
      <c r="E60" s="35">
        <f t="shared" si="3"/>
        <v>221.30292797999999</v>
      </c>
      <c r="F60" s="35">
        <v>1652.17922729</v>
      </c>
      <c r="G60" s="35">
        <v>729.85925540000005</v>
      </c>
      <c r="H60" s="35">
        <v>706.69440767000003</v>
      </c>
      <c r="I60" s="35">
        <v>215.62556422</v>
      </c>
      <c r="J60" s="35">
        <v>2695.9500111799998</v>
      </c>
      <c r="K60" s="35">
        <v>1623.57248048</v>
      </c>
      <c r="L60" s="35">
        <v>1066.7001669399999</v>
      </c>
      <c r="M60" s="35">
        <v>5.6773637600000004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3610.3344417399999</v>
      </c>
      <c r="C61" s="35">
        <f t="shared" si="1"/>
        <v>2590.8973966599997</v>
      </c>
      <c r="D61" s="35">
        <f t="shared" si="2"/>
        <v>796.63390285000003</v>
      </c>
      <c r="E61" s="35">
        <f t="shared" si="3"/>
        <v>222.80314222999999</v>
      </c>
      <c r="F61" s="35">
        <v>1489.0442475100001</v>
      </c>
      <c r="G61" s="35">
        <v>741.96686116000001</v>
      </c>
      <c r="H61" s="35">
        <v>528.96833054000001</v>
      </c>
      <c r="I61" s="35">
        <v>218.10905581</v>
      </c>
      <c r="J61" s="35">
        <v>2121.29019423</v>
      </c>
      <c r="K61" s="35">
        <v>1848.9305354999999</v>
      </c>
      <c r="L61" s="35">
        <v>267.66557231000002</v>
      </c>
      <c r="M61" s="35">
        <v>4.6940864199999996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3424.0828035</v>
      </c>
      <c r="C62" s="35">
        <f t="shared" si="1"/>
        <v>1993.16998296</v>
      </c>
      <c r="D62" s="35">
        <f t="shared" si="2"/>
        <v>1208.5695706700001</v>
      </c>
      <c r="E62" s="35">
        <f t="shared" si="3"/>
        <v>222.34324986999999</v>
      </c>
      <c r="F62" s="35">
        <v>1500.5723160299999</v>
      </c>
      <c r="G62" s="35">
        <v>740.80630231999999</v>
      </c>
      <c r="H62" s="35">
        <v>541.67301524000004</v>
      </c>
      <c r="I62" s="35">
        <v>218.09299847</v>
      </c>
      <c r="J62" s="35">
        <v>1923.51048747</v>
      </c>
      <c r="K62" s="35">
        <v>1252.36368064</v>
      </c>
      <c r="L62" s="35">
        <v>666.89655543000003</v>
      </c>
      <c r="M62" s="35">
        <v>4.2502513999999998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3375.3026412300001</v>
      </c>
      <c r="C63" s="35">
        <f t="shared" si="1"/>
        <v>1945.77483411</v>
      </c>
      <c r="D63" s="35">
        <f t="shared" si="2"/>
        <v>1208.8551989600001</v>
      </c>
      <c r="E63" s="35">
        <f t="shared" si="3"/>
        <v>220.67260816000001</v>
      </c>
      <c r="F63" s="35">
        <v>1445.6004919</v>
      </c>
      <c r="G63" s="35">
        <v>713.46224185000005</v>
      </c>
      <c r="H63" s="35">
        <v>515.70008686999995</v>
      </c>
      <c r="I63" s="35">
        <v>216.43816318</v>
      </c>
      <c r="J63" s="35">
        <v>1929.7021493300001</v>
      </c>
      <c r="K63" s="35">
        <v>1232.31259226</v>
      </c>
      <c r="L63" s="35">
        <v>693.15511208999999</v>
      </c>
      <c r="M63" s="35">
        <v>4.2344449800000001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3343.2014348500002</v>
      </c>
      <c r="C64" s="35">
        <f t="shared" si="1"/>
        <v>1874.9188239</v>
      </c>
      <c r="D64" s="35">
        <f t="shared" si="2"/>
        <v>1250.98195545</v>
      </c>
      <c r="E64" s="35">
        <f t="shared" si="3"/>
        <v>217.3006555</v>
      </c>
      <c r="F64" s="35">
        <v>1438.04567714</v>
      </c>
      <c r="G64" s="35">
        <v>692.19740399</v>
      </c>
      <c r="H64" s="35">
        <v>532.06516338999995</v>
      </c>
      <c r="I64" s="35">
        <v>213.78310976</v>
      </c>
      <c r="J64" s="35">
        <v>1905.15575771</v>
      </c>
      <c r="K64" s="35">
        <v>1182.7214199099999</v>
      </c>
      <c r="L64" s="35">
        <v>718.91679206000003</v>
      </c>
      <c r="M64" s="35">
        <v>3.5175457400000001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3493.9916813899999</v>
      </c>
      <c r="C65" s="35">
        <f t="shared" si="1"/>
        <v>2028.6722256100002</v>
      </c>
      <c r="D65" s="35">
        <f t="shared" si="2"/>
        <v>1250.2543641</v>
      </c>
      <c r="E65" s="35">
        <f t="shared" si="3"/>
        <v>215.06509167999999</v>
      </c>
      <c r="F65" s="35">
        <v>1526.38491262</v>
      </c>
      <c r="G65" s="35">
        <v>786.90255379999996</v>
      </c>
      <c r="H65" s="35">
        <v>527.98803126999996</v>
      </c>
      <c r="I65" s="35">
        <v>211.49432755000001</v>
      </c>
      <c r="J65" s="35">
        <v>1967.6067687699999</v>
      </c>
      <c r="K65" s="35">
        <v>1241.7696718100001</v>
      </c>
      <c r="L65" s="35">
        <v>722.26633283000001</v>
      </c>
      <c r="M65" s="35">
        <v>3.5707641300000001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3467.8551024200001</v>
      </c>
      <c r="C66" s="35">
        <f t="shared" si="1"/>
        <v>2009.8057922600001</v>
      </c>
      <c r="D66" s="35">
        <f t="shared" si="2"/>
        <v>1245.6727445399999</v>
      </c>
      <c r="E66" s="35">
        <f t="shared" si="3"/>
        <v>212.37656562000001</v>
      </c>
      <c r="F66" s="35">
        <v>1521.8562051700001</v>
      </c>
      <c r="G66" s="35">
        <v>788.6220667</v>
      </c>
      <c r="H66" s="35">
        <v>524.41579580999996</v>
      </c>
      <c r="I66" s="35">
        <v>208.81834266000001</v>
      </c>
      <c r="J66" s="35">
        <v>1945.99889725</v>
      </c>
      <c r="K66" s="35">
        <v>1221.1837255600001</v>
      </c>
      <c r="L66" s="35">
        <v>721.25694872999998</v>
      </c>
      <c r="M66" s="35">
        <v>3.5582229600000002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3136.73659047</v>
      </c>
      <c r="C67" s="35">
        <f t="shared" si="1"/>
        <v>1671.1633898600001</v>
      </c>
      <c r="D67" s="35">
        <f t="shared" si="2"/>
        <v>1258.08905037</v>
      </c>
      <c r="E67" s="35">
        <f t="shared" si="3"/>
        <v>207.48415023999999</v>
      </c>
      <c r="F67" s="35">
        <v>1272.67863018</v>
      </c>
      <c r="G67" s="35">
        <v>557.94557288999999</v>
      </c>
      <c r="H67" s="35">
        <v>510.85255828999999</v>
      </c>
      <c r="I67" s="35">
        <v>203.88049899999999</v>
      </c>
      <c r="J67" s="35">
        <v>1864.05796029</v>
      </c>
      <c r="K67" s="35">
        <v>1113.2178169700001</v>
      </c>
      <c r="L67" s="35">
        <v>747.23649207999995</v>
      </c>
      <c r="M67" s="35">
        <v>3.60365124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3125.7397896399998</v>
      </c>
      <c r="C68" s="35">
        <f t="shared" ref="C68" si="4">G68+K68</f>
        <v>1731.4878749500001</v>
      </c>
      <c r="D68" s="35">
        <f t="shared" ref="D68" si="5">H68+L68</f>
        <v>1189.3051722</v>
      </c>
      <c r="E68" s="35">
        <f t="shared" ref="E68" si="6">I68+M68</f>
        <v>204.94674248999999</v>
      </c>
      <c r="F68" s="35">
        <v>1184.23719738</v>
      </c>
      <c r="G68" s="35">
        <v>556.36721203000002</v>
      </c>
      <c r="H68" s="35">
        <v>426.70251023999998</v>
      </c>
      <c r="I68" s="35">
        <v>201.16747511</v>
      </c>
      <c r="J68" s="35">
        <v>1941.50259226</v>
      </c>
      <c r="K68" s="35">
        <v>1175.1206629200001</v>
      </c>
      <c r="L68" s="35">
        <v>762.60266195999998</v>
      </c>
      <c r="M68" s="35">
        <v>3.7792673799999998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3250.28774127</v>
      </c>
      <c r="C69" s="35">
        <f t="shared" ref="C69" si="7">G69+K69</f>
        <v>1786.8772409799999</v>
      </c>
      <c r="D69" s="35">
        <f t="shared" ref="D69" si="8">H69+L69</f>
        <v>1233.4181761999998</v>
      </c>
      <c r="E69" s="35">
        <f t="shared" ref="E69" si="9">I69+M69</f>
        <v>229.99232408999998</v>
      </c>
      <c r="F69" s="35">
        <v>1200.76059244</v>
      </c>
      <c r="G69" s="35">
        <v>561.63518956999997</v>
      </c>
      <c r="H69" s="35">
        <v>421.73682477</v>
      </c>
      <c r="I69" s="35">
        <v>217.38857809999999</v>
      </c>
      <c r="J69" s="35">
        <v>2049.52714883</v>
      </c>
      <c r="K69" s="35">
        <v>1225.2420514099999</v>
      </c>
      <c r="L69" s="35">
        <v>811.68135142999995</v>
      </c>
      <c r="M69" s="35">
        <v>12.60374599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2591.7913610199998</v>
      </c>
      <c r="C70" s="35">
        <f t="shared" ref="C70" si="10">G70+K70</f>
        <v>1695.3739565800001</v>
      </c>
      <c r="D70" s="35">
        <f t="shared" ref="D70" si="11">H70+L70</f>
        <v>662.97891793000008</v>
      </c>
      <c r="E70" s="35">
        <f t="shared" ref="E70" si="12">I70+M70</f>
        <v>233.43848650999999</v>
      </c>
      <c r="F70" s="35">
        <v>1148.22098022</v>
      </c>
      <c r="G70" s="35">
        <v>521.30581352000002</v>
      </c>
      <c r="H70" s="35">
        <v>415.89565792000002</v>
      </c>
      <c r="I70" s="35">
        <v>211.01950878</v>
      </c>
      <c r="J70" s="35">
        <v>1443.5703808000001</v>
      </c>
      <c r="K70" s="35">
        <v>1174.06814306</v>
      </c>
      <c r="L70" s="35">
        <v>247.08326001</v>
      </c>
      <c r="M70" s="35">
        <v>22.418977730000002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2672.1236608300001</v>
      </c>
      <c r="C71" s="35">
        <f t="shared" ref="C71" si="13">G71+K71</f>
        <v>1828.3758269999998</v>
      </c>
      <c r="D71" s="35">
        <f t="shared" ref="D71" si="14">H71+L71</f>
        <v>604.24397176999992</v>
      </c>
      <c r="E71" s="35">
        <f t="shared" ref="E71" si="15">I71+M71</f>
        <v>239.50386206000002</v>
      </c>
      <c r="F71" s="35">
        <v>1132.32495604</v>
      </c>
      <c r="G71" s="35">
        <v>531.50064719</v>
      </c>
      <c r="H71" s="35">
        <v>384.88891497999998</v>
      </c>
      <c r="I71" s="35">
        <v>215.93539387000001</v>
      </c>
      <c r="J71" s="35">
        <v>1539.7987047900001</v>
      </c>
      <c r="K71" s="35">
        <v>1296.87517981</v>
      </c>
      <c r="L71" s="35">
        <v>219.35505678999999</v>
      </c>
      <c r="M71" s="35">
        <v>23.568468190000001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2828.2551261100002</v>
      </c>
      <c r="C72" s="35">
        <f t="shared" ref="C72" si="16">G72+K72</f>
        <v>1873.8025290800001</v>
      </c>
      <c r="D72" s="35">
        <f t="shared" ref="D72" si="17">H72+L72</f>
        <v>716.20257472999992</v>
      </c>
      <c r="E72" s="35">
        <f t="shared" ref="E72" si="18">I72+M72</f>
        <v>238.25002230000001</v>
      </c>
      <c r="F72" s="35">
        <v>1170.3221629100001</v>
      </c>
      <c r="G72" s="35">
        <v>480.07271248000001</v>
      </c>
      <c r="H72" s="35">
        <v>477.44736936999999</v>
      </c>
      <c r="I72" s="35">
        <v>212.80208106000001</v>
      </c>
      <c r="J72" s="35">
        <v>1657.9329631999999</v>
      </c>
      <c r="K72" s="35">
        <v>1393.7298166</v>
      </c>
      <c r="L72" s="35">
        <v>238.75520535999999</v>
      </c>
      <c r="M72" s="35">
        <v>25.447941239999999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2849.1980106699998</v>
      </c>
      <c r="C73" s="35">
        <f t="shared" ref="C73" si="19">G73+K73</f>
        <v>1876.9557007899998</v>
      </c>
      <c r="D73" s="35">
        <f t="shared" ref="D73" si="20">H73+L73</f>
        <v>736.94941099999994</v>
      </c>
      <c r="E73" s="35">
        <f t="shared" ref="E73" si="21">I73+M73</f>
        <v>235.29289888</v>
      </c>
      <c r="F73" s="35">
        <v>1246.65560929</v>
      </c>
      <c r="G73" s="35">
        <v>521.79801336000003</v>
      </c>
      <c r="H73" s="35">
        <v>514.60085463999997</v>
      </c>
      <c r="I73" s="35">
        <v>210.25674129000001</v>
      </c>
      <c r="J73" s="35">
        <v>1602.54240138</v>
      </c>
      <c r="K73" s="35">
        <v>1355.1576874299999</v>
      </c>
      <c r="L73" s="35">
        <v>222.34855636</v>
      </c>
      <c r="M73" s="35">
        <v>25.036157589999998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2829.0312721999999</v>
      </c>
      <c r="C74" s="35">
        <f t="shared" ref="C74" si="22">G74+K74</f>
        <v>1851.1985244299999</v>
      </c>
      <c r="D74" s="35">
        <f t="shared" ref="D74" si="23">H74+L74</f>
        <v>745.84475910000003</v>
      </c>
      <c r="E74" s="35">
        <f t="shared" ref="E74" si="24">I74+M74</f>
        <v>231.98798867000002</v>
      </c>
      <c r="F74" s="35">
        <v>1290.09431447</v>
      </c>
      <c r="G74" s="35">
        <v>547.83481166000001</v>
      </c>
      <c r="H74" s="35">
        <v>534.48839436000003</v>
      </c>
      <c r="I74" s="35">
        <v>207.77110845000001</v>
      </c>
      <c r="J74" s="35">
        <v>1538.9369577299999</v>
      </c>
      <c r="K74" s="35">
        <v>1303.3637127699999</v>
      </c>
      <c r="L74" s="35">
        <v>211.35636474</v>
      </c>
      <c r="M74" s="35">
        <v>24.21688022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2892.9360864499999</v>
      </c>
      <c r="C75" s="35">
        <f t="shared" ref="C75" si="25">G75+K75</f>
        <v>1955.9042218300001</v>
      </c>
      <c r="D75" s="35">
        <f t="shared" ref="D75" si="26">H75+L75</f>
        <v>707.44693770000003</v>
      </c>
      <c r="E75" s="35">
        <f t="shared" ref="E75" si="27">I75+M75</f>
        <v>229.58492692000002</v>
      </c>
      <c r="F75" s="35">
        <v>1354.8720056300001</v>
      </c>
      <c r="G75" s="35">
        <v>647.12601651</v>
      </c>
      <c r="H75" s="35">
        <v>502.26836550000002</v>
      </c>
      <c r="I75" s="35">
        <v>205.47762362</v>
      </c>
      <c r="J75" s="35">
        <v>1538.0640808200001</v>
      </c>
      <c r="K75" s="35">
        <v>1308.7782053200001</v>
      </c>
      <c r="L75" s="35">
        <v>205.17857219999999</v>
      </c>
      <c r="M75" s="35">
        <v>24.107303300000002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2921.6243645099999</v>
      </c>
      <c r="C76" s="35">
        <f t="shared" ref="C76" si="28">G76+K76</f>
        <v>1925.1899245700001</v>
      </c>
      <c r="D76" s="35">
        <f t="shared" ref="D76" si="29">H76+L76</f>
        <v>770.11908057000005</v>
      </c>
      <c r="E76" s="35">
        <f t="shared" ref="E76" si="30">I76+M76</f>
        <v>226.31535937000001</v>
      </c>
      <c r="F76" s="35">
        <v>1398.5806026299999</v>
      </c>
      <c r="G76" s="35">
        <v>625.23505120000004</v>
      </c>
      <c r="H76" s="35">
        <v>570.80146611999999</v>
      </c>
      <c r="I76" s="35">
        <v>202.54408531000001</v>
      </c>
      <c r="J76" s="35">
        <v>1523.0437618799999</v>
      </c>
      <c r="K76" s="35">
        <v>1299.9548733700001</v>
      </c>
      <c r="L76" s="35">
        <v>199.31761445000001</v>
      </c>
      <c r="M76" s="35">
        <v>23.77127406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2994.7010291900001</v>
      </c>
      <c r="C77" s="35">
        <f t="shared" ref="C77" si="31">G77+K77</f>
        <v>1994.9255201000001</v>
      </c>
      <c r="D77" s="35">
        <f t="shared" ref="D77" si="32">H77+L77</f>
        <v>783.54576229000008</v>
      </c>
      <c r="E77" s="35">
        <f t="shared" ref="E77" si="33">I77+M77</f>
        <v>216.22974679999999</v>
      </c>
      <c r="F77" s="35">
        <v>1497.58433814</v>
      </c>
      <c r="G77" s="35">
        <v>691.90515909999999</v>
      </c>
      <c r="H77" s="35">
        <v>612.94237048000002</v>
      </c>
      <c r="I77" s="35">
        <v>192.73680855999999</v>
      </c>
      <c r="J77" s="35">
        <v>1497.1166910500001</v>
      </c>
      <c r="K77" s="35">
        <v>1303.0203610000001</v>
      </c>
      <c r="L77" s="35">
        <v>170.60339181000001</v>
      </c>
      <c r="M77" s="35">
        <v>23.492938240000001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3163.96473152</v>
      </c>
      <c r="C78" s="35">
        <f t="shared" ref="C78" si="34">G78+K78</f>
        <v>2130.5859108499999</v>
      </c>
      <c r="D78" s="35">
        <f t="shared" ref="D78" si="35">H78+L78</f>
        <v>827.80935193000005</v>
      </c>
      <c r="E78" s="35">
        <f t="shared" ref="E78" si="36">I78+M78</f>
        <v>205.56946873999999</v>
      </c>
      <c r="F78" s="35">
        <v>1580.36019169</v>
      </c>
      <c r="G78" s="35">
        <v>757.34202010000001</v>
      </c>
      <c r="H78" s="35">
        <v>638.39339140000004</v>
      </c>
      <c r="I78" s="35">
        <v>184.62478019</v>
      </c>
      <c r="J78" s="35">
        <v>1583.60453983</v>
      </c>
      <c r="K78" s="35">
        <v>1373.24389075</v>
      </c>
      <c r="L78" s="35">
        <v>189.41596053000001</v>
      </c>
      <c r="M78" s="35">
        <v>20.944688549999999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3165.8445971299998</v>
      </c>
      <c r="C79" s="35">
        <f t="shared" ref="C79" si="37">G79+K79</f>
        <v>2118.6495949700002</v>
      </c>
      <c r="D79" s="35">
        <f t="shared" ref="D79" si="38">H79+L79</f>
        <v>856.38283133999994</v>
      </c>
      <c r="E79" s="35">
        <f t="shared" ref="E79" si="39">I79+M79</f>
        <v>190.81217082000001</v>
      </c>
      <c r="F79" s="35">
        <v>1553.3648960099999</v>
      </c>
      <c r="G79" s="35">
        <v>724.89542457000005</v>
      </c>
      <c r="H79" s="35">
        <v>649.13500122999994</v>
      </c>
      <c r="I79" s="35">
        <v>179.33447021000001</v>
      </c>
      <c r="J79" s="35">
        <v>1612.4797011200001</v>
      </c>
      <c r="K79" s="35">
        <v>1393.7541704</v>
      </c>
      <c r="L79" s="35">
        <v>207.24783011</v>
      </c>
      <c r="M79" s="35">
        <v>11.477700609999999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3186.2944301799998</v>
      </c>
      <c r="C80" s="35">
        <f t="shared" ref="C80" si="40">G80+K80</f>
        <v>2050.7428536000002</v>
      </c>
      <c r="D80" s="35">
        <f t="shared" ref="D80" si="41">H80+L80</f>
        <v>953.87390520999998</v>
      </c>
      <c r="E80" s="35">
        <f t="shared" ref="E80" si="42">I80+M80</f>
        <v>181.67767137000001</v>
      </c>
      <c r="F80" s="35">
        <v>1582.8928444999999</v>
      </c>
      <c r="G80" s="35">
        <v>673.83709261000001</v>
      </c>
      <c r="H80" s="35">
        <v>738.41787836000003</v>
      </c>
      <c r="I80" s="35">
        <v>170.63787353000001</v>
      </c>
      <c r="J80" s="35">
        <v>1603.4015856799999</v>
      </c>
      <c r="K80" s="35">
        <v>1376.9057609900001</v>
      </c>
      <c r="L80" s="35">
        <v>215.45602685</v>
      </c>
      <c r="M80" s="35">
        <v>11.03979784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3215.8900427899998</v>
      </c>
      <c r="C81" s="35">
        <f t="shared" ref="C81" si="43">G81+K81</f>
        <v>1980.55290642</v>
      </c>
      <c r="D81" s="35">
        <f t="shared" ref="D81" si="44">H81+L81</f>
        <v>1058.2452223</v>
      </c>
      <c r="E81" s="35">
        <f t="shared" ref="E81" si="45">I81+M81</f>
        <v>177.09191407</v>
      </c>
      <c r="F81" s="35">
        <v>1603.3570296600001</v>
      </c>
      <c r="G81" s="35">
        <v>604.02553218000003</v>
      </c>
      <c r="H81" s="35">
        <v>833.02943150999999</v>
      </c>
      <c r="I81" s="35">
        <v>166.30206597</v>
      </c>
      <c r="J81" s="35">
        <v>1612.53301313</v>
      </c>
      <c r="K81" s="35">
        <v>1376.52737424</v>
      </c>
      <c r="L81" s="35">
        <v>225.21579079</v>
      </c>
      <c r="M81" s="35">
        <v>10.7898481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3235.5520229700001</v>
      </c>
      <c r="C82" s="35">
        <f t="shared" ref="C82" si="46">G82+K82</f>
        <v>2124.89946955</v>
      </c>
      <c r="D82" s="35">
        <f t="shared" ref="D82" si="47">H82+L82</f>
        <v>948.28190864999999</v>
      </c>
      <c r="E82" s="35">
        <f t="shared" ref="E82" si="48">I82+M82</f>
        <v>162.37064476999998</v>
      </c>
      <c r="F82" s="35">
        <v>1521.7493385800001</v>
      </c>
      <c r="G82" s="35">
        <v>688.38843841000005</v>
      </c>
      <c r="H82" s="35">
        <v>680.44795958999998</v>
      </c>
      <c r="I82" s="35">
        <v>152.91294058</v>
      </c>
      <c r="J82" s="35">
        <v>1713.80268439</v>
      </c>
      <c r="K82" s="35">
        <v>1436.5110311399999</v>
      </c>
      <c r="L82" s="35">
        <v>267.83394906000001</v>
      </c>
      <c r="M82" s="35">
        <v>9.4577041899999994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3269.6978460599998</v>
      </c>
      <c r="C83" s="35">
        <f t="shared" ref="C83" si="49">G83+K83</f>
        <v>2152.9018248400002</v>
      </c>
      <c r="D83" s="35">
        <f t="shared" ref="D83" si="50">H83+L83</f>
        <v>961.54513169000006</v>
      </c>
      <c r="E83" s="35">
        <f t="shared" ref="E83" si="51">I83+M83</f>
        <v>155.25088952999999</v>
      </c>
      <c r="F83" s="35">
        <v>1549.8767179199999</v>
      </c>
      <c r="G83" s="35">
        <v>720.78751380000006</v>
      </c>
      <c r="H83" s="35">
        <v>683.43076076</v>
      </c>
      <c r="I83" s="35">
        <v>145.65844336000001</v>
      </c>
      <c r="J83" s="35">
        <v>1719.8211281399999</v>
      </c>
      <c r="K83" s="35">
        <v>1432.1143110400001</v>
      </c>
      <c r="L83" s="35">
        <v>278.11437093000001</v>
      </c>
      <c r="M83" s="35">
        <v>9.5924461700000005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3366.8819785000001</v>
      </c>
      <c r="C84" s="35">
        <f t="shared" ref="C84" si="52">G84+K84</f>
        <v>2114.79017221</v>
      </c>
      <c r="D84" s="35">
        <f t="shared" ref="D84" si="53">H84+L84</f>
        <v>1104.6140324200001</v>
      </c>
      <c r="E84" s="35">
        <f t="shared" ref="E84" si="54">I84+M84</f>
        <v>147.47777387000002</v>
      </c>
      <c r="F84" s="35">
        <v>1622.41186743</v>
      </c>
      <c r="G84" s="35">
        <v>689.15748369000005</v>
      </c>
      <c r="H84" s="35">
        <v>795.30722655</v>
      </c>
      <c r="I84" s="35">
        <v>137.94715719000001</v>
      </c>
      <c r="J84" s="35">
        <v>1744.47011107</v>
      </c>
      <c r="K84" s="35">
        <v>1425.6326885200001</v>
      </c>
      <c r="L84" s="35">
        <v>309.30680587000001</v>
      </c>
      <c r="M84" s="35">
        <v>9.5306166799999996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3402.3870214100002</v>
      </c>
      <c r="C85" s="35">
        <f t="shared" ref="C85" si="55">G85+K85</f>
        <v>2309.0234492600002</v>
      </c>
      <c r="D85" s="35">
        <f t="shared" ref="D85" si="56">H85+L85</f>
        <v>959.30083581999997</v>
      </c>
      <c r="E85" s="35">
        <f t="shared" ref="E85" si="57">I85+M85</f>
        <v>134.06273633000001</v>
      </c>
      <c r="F85" s="35">
        <v>1656.56038758</v>
      </c>
      <c r="G85" s="35">
        <v>886.52392882000004</v>
      </c>
      <c r="H85" s="35">
        <v>645.61164194000003</v>
      </c>
      <c r="I85" s="35">
        <v>124.42481682</v>
      </c>
      <c r="J85" s="35">
        <v>1745.82663383</v>
      </c>
      <c r="K85" s="35">
        <v>1422.49952044</v>
      </c>
      <c r="L85" s="35">
        <v>313.68919388</v>
      </c>
      <c r="M85" s="35">
        <v>9.6379195099999997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3522.6532204300001</v>
      </c>
      <c r="C86" s="35">
        <f t="shared" ref="C86" si="58">G86+K86</f>
        <v>2310.05217098</v>
      </c>
      <c r="D86" s="35">
        <f t="shared" ref="D86" si="59">H86+L86</f>
        <v>1081.5513909599999</v>
      </c>
      <c r="E86" s="35">
        <f t="shared" ref="E86" si="60">I86+M86</f>
        <v>131.04965849000001</v>
      </c>
      <c r="F86" s="35">
        <v>1780.4807634599999</v>
      </c>
      <c r="G86" s="35">
        <v>893.07835221000005</v>
      </c>
      <c r="H86" s="35">
        <v>765.96619596999994</v>
      </c>
      <c r="I86" s="35">
        <v>121.43621528</v>
      </c>
      <c r="J86" s="35">
        <v>1742.17245697</v>
      </c>
      <c r="K86" s="35">
        <v>1416.97381877</v>
      </c>
      <c r="L86" s="35">
        <v>315.58519498999999</v>
      </c>
      <c r="M86" s="35">
        <v>9.6134432099999998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3513.0511448900002</v>
      </c>
      <c r="C87" s="35">
        <f t="shared" ref="C87" si="61">G87+K87</f>
        <v>2275.07405002</v>
      </c>
      <c r="D87" s="35">
        <f t="shared" ref="D87" si="62">H87+L87</f>
        <v>1105.7088370500001</v>
      </c>
      <c r="E87" s="35">
        <f t="shared" ref="E87" si="63">I87+M87</f>
        <v>132.26825782</v>
      </c>
      <c r="F87" s="35">
        <v>1774.6134915600001</v>
      </c>
      <c r="G87" s="35">
        <v>864.35476145999996</v>
      </c>
      <c r="H87" s="35">
        <v>787.78803531999995</v>
      </c>
      <c r="I87" s="35">
        <v>122.47069478</v>
      </c>
      <c r="J87" s="35">
        <v>1738.4376533300001</v>
      </c>
      <c r="K87" s="35">
        <v>1410.71928856</v>
      </c>
      <c r="L87" s="35">
        <v>317.92080172999999</v>
      </c>
      <c r="M87" s="35">
        <v>9.79756304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3626.7217768999999</v>
      </c>
      <c r="C88" s="35">
        <f t="shared" ref="C88" si="64">G88+K88</f>
        <v>2322.9265796999998</v>
      </c>
      <c r="D88" s="35">
        <f t="shared" ref="D88" si="65">H88+L88</f>
        <v>1178.38342665</v>
      </c>
      <c r="E88" s="35">
        <f t="shared" ref="E88" si="66">I88+M88</f>
        <v>125.41177055</v>
      </c>
      <c r="F88" s="35">
        <v>1918.46804795</v>
      </c>
      <c r="G88" s="35">
        <v>921.02453093999998</v>
      </c>
      <c r="H88" s="35">
        <v>881.94338486000004</v>
      </c>
      <c r="I88" s="35">
        <v>115.50013215</v>
      </c>
      <c r="J88" s="35">
        <v>1708.2537289500001</v>
      </c>
      <c r="K88" s="35">
        <v>1401.9020487600001</v>
      </c>
      <c r="L88" s="35">
        <v>296.44004179000001</v>
      </c>
      <c r="M88" s="35">
        <v>9.9116383999999993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3849.4616571299998</v>
      </c>
      <c r="C89" s="35">
        <f t="shared" ref="C89" si="67">G89+K89</f>
        <v>2377.2316743599999</v>
      </c>
      <c r="D89" s="35">
        <f t="shared" ref="D89" si="68">H89+L89</f>
        <v>1352.2268986500001</v>
      </c>
      <c r="E89" s="35">
        <f t="shared" ref="E89" si="69">I89+M89</f>
        <v>120.00308412</v>
      </c>
      <c r="F89" s="35">
        <v>2121.1903519299999</v>
      </c>
      <c r="G89" s="35">
        <v>964.48760485000003</v>
      </c>
      <c r="H89" s="35">
        <v>1046.81415152</v>
      </c>
      <c r="I89" s="35">
        <v>109.88859556</v>
      </c>
      <c r="J89" s="35">
        <v>1728.2713051999999</v>
      </c>
      <c r="K89" s="35">
        <v>1412.7440695099999</v>
      </c>
      <c r="L89" s="35">
        <v>305.41274713000001</v>
      </c>
      <c r="M89" s="35">
        <v>10.11448856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3874.8260973299998</v>
      </c>
      <c r="C90" s="35">
        <f t="shared" ref="C90" si="70">G90+K90</f>
        <v>2360.6922070999999</v>
      </c>
      <c r="D90" s="35">
        <f t="shared" ref="D90" si="71">H90+L90</f>
        <v>1436.6652645099998</v>
      </c>
      <c r="E90" s="35">
        <f t="shared" ref="E90" si="72">I90+M90</f>
        <v>77.468625720000006</v>
      </c>
      <c r="F90" s="35">
        <v>2141.6198807400001</v>
      </c>
      <c r="G90" s="35">
        <v>960.11444881</v>
      </c>
      <c r="H90" s="35">
        <v>1114.17930824</v>
      </c>
      <c r="I90" s="35">
        <v>67.326123690000003</v>
      </c>
      <c r="J90" s="35">
        <v>1733.2062165899999</v>
      </c>
      <c r="K90" s="35">
        <v>1400.57775829</v>
      </c>
      <c r="L90" s="35">
        <v>322.48595626999997</v>
      </c>
      <c r="M90" s="35">
        <v>10.142502029999999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4050.3684943100002</v>
      </c>
      <c r="C91" s="35">
        <f t="shared" ref="C91" si="73">G91+K91</f>
        <v>2002.9937383700001</v>
      </c>
      <c r="D91" s="35">
        <f t="shared" ref="D91" si="74">H91+L91</f>
        <v>1993.3960608500001</v>
      </c>
      <c r="E91" s="35">
        <f t="shared" ref="E91" si="75">I91+M91</f>
        <v>53.978695090000002</v>
      </c>
      <c r="F91" s="35">
        <v>2258.7010371400002</v>
      </c>
      <c r="G91" s="35">
        <v>1031.6917625000001</v>
      </c>
      <c r="H91" s="35">
        <v>1183.42463079</v>
      </c>
      <c r="I91" s="35">
        <v>43.584643849999999</v>
      </c>
      <c r="J91" s="35">
        <v>1791.66745717</v>
      </c>
      <c r="K91" s="35">
        <v>971.30197586999998</v>
      </c>
      <c r="L91" s="35">
        <v>809.97143005999999</v>
      </c>
      <c r="M91" s="35">
        <v>10.39405124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4127.5572562999996</v>
      </c>
      <c r="C92" s="35">
        <f t="shared" ref="C92" si="76">G92+K92</f>
        <v>2045.19363254</v>
      </c>
      <c r="D92" s="35">
        <f t="shared" ref="D92" si="77">H92+L92</f>
        <v>2023.2288711699998</v>
      </c>
      <c r="E92" s="35">
        <f t="shared" ref="E92" si="78">I92+M92</f>
        <v>59.134752590000005</v>
      </c>
      <c r="F92" s="35">
        <v>2295.2781088400002</v>
      </c>
      <c r="G92" s="35">
        <v>1067.1466776699999</v>
      </c>
      <c r="H92" s="35">
        <v>1179.3633585699999</v>
      </c>
      <c r="I92" s="35">
        <v>48.768072600000004</v>
      </c>
      <c r="J92" s="35">
        <v>1832.2791474600001</v>
      </c>
      <c r="K92" s="35">
        <v>978.04695487000004</v>
      </c>
      <c r="L92" s="35">
        <v>843.86551259999999</v>
      </c>
      <c r="M92" s="35">
        <v>10.36667999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4202.1382624600001</v>
      </c>
      <c r="C93" s="35">
        <f t="shared" ref="C93" si="79">G93+K93</f>
        <v>2075.5457815899999</v>
      </c>
      <c r="D93" s="35">
        <f t="shared" ref="D93" si="80">H93+L93</f>
        <v>2069.0644722699999</v>
      </c>
      <c r="E93" s="35">
        <f t="shared" ref="E93" si="81">I93+M93</f>
        <v>57.5280086</v>
      </c>
      <c r="F93" s="35">
        <v>2341.97536803</v>
      </c>
      <c r="G93" s="35">
        <v>1083.60871787</v>
      </c>
      <c r="H93" s="35">
        <v>1211.4698890699999</v>
      </c>
      <c r="I93" s="35">
        <v>46.896761089999998</v>
      </c>
      <c r="J93" s="35">
        <v>1860.1628944300001</v>
      </c>
      <c r="K93" s="35">
        <v>991.93706371999997</v>
      </c>
      <c r="L93" s="35">
        <v>857.59458319999999</v>
      </c>
      <c r="M93" s="35">
        <v>10.63124751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4151.6779282799998</v>
      </c>
      <c r="C94" s="35">
        <f t="shared" ref="C94" si="82">G94+K94</f>
        <v>1985.0216884500001</v>
      </c>
      <c r="D94" s="35">
        <f t="shared" ref="D94" si="83">H94+L94</f>
        <v>2112.5324812399999</v>
      </c>
      <c r="E94" s="35">
        <f t="shared" ref="E94" si="84">I94+M94</f>
        <v>54.123758589999994</v>
      </c>
      <c r="F94" s="35">
        <v>2207.0330342699999</v>
      </c>
      <c r="G94" s="35">
        <v>951.17350521000003</v>
      </c>
      <c r="H94" s="35">
        <v>1212.8814702699999</v>
      </c>
      <c r="I94" s="35">
        <v>42.978058789999999</v>
      </c>
      <c r="J94" s="35">
        <v>1944.6448940099999</v>
      </c>
      <c r="K94" s="35">
        <v>1033.84818324</v>
      </c>
      <c r="L94" s="35">
        <v>899.65101097000002</v>
      </c>
      <c r="M94" s="35">
        <v>11.145699799999999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4349.4670637899999</v>
      </c>
      <c r="C95" s="35">
        <f t="shared" ref="C95" si="85">G95+K95</f>
        <v>2736.8837235399997</v>
      </c>
      <c r="D95" s="35">
        <f t="shared" ref="D95" si="86">H95+L95</f>
        <v>1558.7842448199999</v>
      </c>
      <c r="E95" s="35">
        <f t="shared" ref="E95" si="87">I95+M95</f>
        <v>53.799095430000001</v>
      </c>
      <c r="F95" s="35">
        <v>2238.6036930700002</v>
      </c>
      <c r="G95" s="35">
        <v>1004.0826720699999</v>
      </c>
      <c r="H95" s="35">
        <v>1192.2983058</v>
      </c>
      <c r="I95" s="35">
        <v>42.222715200000003</v>
      </c>
      <c r="J95" s="35">
        <v>2110.8633707200001</v>
      </c>
      <c r="K95" s="35">
        <v>1732.8010514699999</v>
      </c>
      <c r="L95" s="35">
        <v>366.48593901999999</v>
      </c>
      <c r="M95" s="35">
        <v>11.57638023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4279.1542339899997</v>
      </c>
      <c r="C96" s="35">
        <f t="shared" ref="C96" si="88">G96+K96</f>
        <v>2726.69747603</v>
      </c>
      <c r="D96" s="35">
        <f t="shared" ref="D96" si="89">H96+L96</f>
        <v>1495.5845363799999</v>
      </c>
      <c r="E96" s="35">
        <f t="shared" ref="E96" si="90">I96+M96</f>
        <v>56.872221580000001</v>
      </c>
      <c r="F96" s="35">
        <v>2265.6139002800001</v>
      </c>
      <c r="G96" s="35">
        <v>1056.78039089</v>
      </c>
      <c r="H96" s="35">
        <v>1162.99170138</v>
      </c>
      <c r="I96" s="35">
        <v>45.841808010000001</v>
      </c>
      <c r="J96" s="35">
        <v>2013.5403337099999</v>
      </c>
      <c r="K96" s="35">
        <v>1669.9170851399999</v>
      </c>
      <c r="L96" s="35">
        <v>332.59283499999998</v>
      </c>
      <c r="M96" s="35">
        <v>11.03041357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4367.5804165099998</v>
      </c>
      <c r="C97" s="35">
        <f t="shared" ref="C97" si="91">G97+K97</f>
        <v>2792.7977518300004</v>
      </c>
      <c r="D97" s="35">
        <f t="shared" ref="D97" si="92">H97+L97</f>
        <v>1521.58141793</v>
      </c>
      <c r="E97" s="35">
        <f t="shared" ref="E97" si="93">I97+M97</f>
        <v>53.201246749999996</v>
      </c>
      <c r="F97" s="35">
        <v>2356.9500596299999</v>
      </c>
      <c r="G97" s="35">
        <v>1117.2117697900001</v>
      </c>
      <c r="H97" s="35">
        <v>1197.6498813400001</v>
      </c>
      <c r="I97" s="35">
        <v>42.0884085</v>
      </c>
      <c r="J97" s="35">
        <v>2010.6303568799999</v>
      </c>
      <c r="K97" s="35">
        <v>1675.5859820400001</v>
      </c>
      <c r="L97" s="35">
        <v>323.93153659000001</v>
      </c>
      <c r="M97" s="35">
        <v>11.112838249999999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4516.5886478599996</v>
      </c>
      <c r="C98" s="35">
        <f t="shared" ref="C98" si="94">G98+K98</f>
        <v>2838.81729111</v>
      </c>
      <c r="D98" s="35">
        <f t="shared" ref="D98" si="95">H98+L98</f>
        <v>1625.1817927900001</v>
      </c>
      <c r="E98" s="35">
        <f t="shared" ref="E98" si="96">I98+M98</f>
        <v>52.58956396</v>
      </c>
      <c r="F98" s="35">
        <v>2502.0994675400002</v>
      </c>
      <c r="G98" s="35">
        <v>1149.2574316499999</v>
      </c>
      <c r="H98" s="35">
        <v>1311.1792191300001</v>
      </c>
      <c r="I98" s="35">
        <v>41.662816759999998</v>
      </c>
      <c r="J98" s="35">
        <v>2014.4891803200001</v>
      </c>
      <c r="K98" s="35">
        <v>1689.5598594600001</v>
      </c>
      <c r="L98" s="35">
        <v>314.00257366</v>
      </c>
      <c r="M98" s="35">
        <v>10.926747199999999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4030.1860527899998</v>
      </c>
      <c r="C99" s="35">
        <f t="shared" ref="C99" si="97">G99+K99</f>
        <v>2317.5477110399997</v>
      </c>
      <c r="D99" s="35">
        <f t="shared" ref="D99" si="98">H99+L99</f>
        <v>1660.16386657</v>
      </c>
      <c r="E99" s="35">
        <f t="shared" ref="E99" si="99">I99+M99</f>
        <v>52.474475179999999</v>
      </c>
      <c r="F99" s="35">
        <v>2572.3023904900001</v>
      </c>
      <c r="G99" s="35">
        <v>1177.8204851400001</v>
      </c>
      <c r="H99" s="35">
        <v>1352.40552669</v>
      </c>
      <c r="I99" s="35">
        <v>42.076378660000003</v>
      </c>
      <c r="J99" s="35">
        <v>1457.8836623</v>
      </c>
      <c r="K99" s="35">
        <v>1139.7272258999999</v>
      </c>
      <c r="L99" s="35">
        <v>307.75833987999999</v>
      </c>
      <c r="M99" s="35">
        <v>10.398096519999999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4105.8728602399997</v>
      </c>
      <c r="C100" s="35">
        <f t="shared" ref="C100" si="100">G100+K100</f>
        <v>2360.6023948800002</v>
      </c>
      <c r="D100" s="35">
        <f t="shared" ref="D100" si="101">H100+L100</f>
        <v>1693.50197757</v>
      </c>
      <c r="E100" s="35">
        <f t="shared" ref="E100" si="102">I100+M100</f>
        <v>51.768487790000002</v>
      </c>
      <c r="F100" s="35">
        <v>2617.68010637</v>
      </c>
      <c r="G100" s="35">
        <v>1186.97896156</v>
      </c>
      <c r="H100" s="35">
        <v>1389.44414667</v>
      </c>
      <c r="I100" s="35">
        <v>41.25699814</v>
      </c>
      <c r="J100" s="35">
        <v>1488.1927538699999</v>
      </c>
      <c r="K100" s="35">
        <v>1173.62343332</v>
      </c>
      <c r="L100" s="35">
        <v>304.0578309</v>
      </c>
      <c r="M100" s="35">
        <v>10.51148965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4208.8809254199996</v>
      </c>
      <c r="C101" s="35">
        <f t="shared" ref="C101" si="103">G101+K101</f>
        <v>2425.7664877400002</v>
      </c>
      <c r="D101" s="35">
        <f t="shared" ref="D101" si="104">H101+L101</f>
        <v>1736.7451264800002</v>
      </c>
      <c r="E101" s="35">
        <f t="shared" ref="E101" si="105">I101+M101</f>
        <v>46.369311199999999</v>
      </c>
      <c r="F101" s="35">
        <v>2687.0212300899998</v>
      </c>
      <c r="G101" s="35">
        <v>1219.4727084199999</v>
      </c>
      <c r="H101" s="35">
        <v>1431.98846647</v>
      </c>
      <c r="I101" s="35">
        <v>35.560055200000001</v>
      </c>
      <c r="J101" s="35">
        <v>1521.85969533</v>
      </c>
      <c r="K101" s="35">
        <v>1206.2937793200001</v>
      </c>
      <c r="L101" s="35">
        <v>304.75666001000002</v>
      </c>
      <c r="M101" s="35">
        <v>10.809256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4316.7375295900001</v>
      </c>
      <c r="C102" s="35">
        <f t="shared" ref="C102" si="106">G102+K102</f>
        <v>2515.7009899300001</v>
      </c>
      <c r="D102" s="35">
        <f t="shared" ref="D102" si="107">H102+L102</f>
        <v>1754.07641698</v>
      </c>
      <c r="E102" s="35">
        <f t="shared" ref="E102" si="108">I102+M102</f>
        <v>46.960122679999998</v>
      </c>
      <c r="F102" s="35">
        <v>2697.5749763600002</v>
      </c>
      <c r="G102" s="35">
        <v>1222.2352244900001</v>
      </c>
      <c r="H102" s="35">
        <v>1439.8754712800001</v>
      </c>
      <c r="I102" s="35">
        <v>35.464280590000001</v>
      </c>
      <c r="J102" s="35">
        <v>1619.16255323</v>
      </c>
      <c r="K102" s="35">
        <v>1293.46576544</v>
      </c>
      <c r="L102" s="35">
        <v>314.20094569999998</v>
      </c>
      <c r="M102" s="35">
        <v>11.49584209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4333.5934960799996</v>
      </c>
      <c r="C103" s="35">
        <f t="shared" ref="C103" si="109">G103+K103</f>
        <v>2572.0646626500002</v>
      </c>
      <c r="D103" s="35">
        <f t="shared" ref="D103" si="110">H103+L103</f>
        <v>1717.5724707300001</v>
      </c>
      <c r="E103" s="35">
        <f t="shared" ref="E103" si="111">I103+M103</f>
        <v>43.9563627</v>
      </c>
      <c r="F103" s="35">
        <v>2713.63980756</v>
      </c>
      <c r="G103" s="35">
        <v>1271.1451024099999</v>
      </c>
      <c r="H103" s="35">
        <v>1410.1176513600001</v>
      </c>
      <c r="I103" s="35">
        <v>32.377053789999998</v>
      </c>
      <c r="J103" s="35">
        <v>1619.95368852</v>
      </c>
      <c r="K103" s="35">
        <v>1300.91956024</v>
      </c>
      <c r="L103" s="35">
        <v>307.45481937</v>
      </c>
      <c r="M103" s="35">
        <v>11.57930891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4479.7450666699997</v>
      </c>
      <c r="C104" s="35">
        <f t="shared" ref="C104" si="112">G104+K104</f>
        <v>2645.03216041</v>
      </c>
      <c r="D104" s="35">
        <f t="shared" ref="D104" si="113">H104+L104</f>
        <v>1792.19310352</v>
      </c>
      <c r="E104" s="35">
        <f t="shared" ref="E104" si="114">I104+M104</f>
        <v>42.519802740000003</v>
      </c>
      <c r="F104" s="35">
        <v>2807.5341569000002</v>
      </c>
      <c r="G104" s="35">
        <v>1357.3029336699999</v>
      </c>
      <c r="H104" s="35">
        <v>1419.1978497099999</v>
      </c>
      <c r="I104" s="35">
        <v>31.033373520000001</v>
      </c>
      <c r="J104" s="35">
        <v>1672.2109097699999</v>
      </c>
      <c r="K104" s="35">
        <v>1287.7292267400001</v>
      </c>
      <c r="L104" s="35">
        <v>372.99525381000001</v>
      </c>
      <c r="M104" s="35">
        <v>11.48642922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4602.2200636799998</v>
      </c>
      <c r="C105" s="35">
        <f t="shared" ref="C105" si="115">G105+K105</f>
        <v>2701.0469698699999</v>
      </c>
      <c r="D105" s="35">
        <f t="shared" ref="D105" si="116">H105+L105</f>
        <v>1867.747235</v>
      </c>
      <c r="E105" s="35">
        <f t="shared" ref="E105" si="117">I105+M105</f>
        <v>33.425858810000001</v>
      </c>
      <c r="F105" s="35">
        <v>2816.2009688799999</v>
      </c>
      <c r="G105" s="35">
        <v>1327.4450954599999</v>
      </c>
      <c r="H105" s="35">
        <v>1458.40860653</v>
      </c>
      <c r="I105" s="35">
        <v>30.34726689</v>
      </c>
      <c r="J105" s="35">
        <v>1786.0190947999999</v>
      </c>
      <c r="K105" s="35">
        <v>1373.6018744099999</v>
      </c>
      <c r="L105" s="35">
        <v>409.33862847</v>
      </c>
      <c r="M105" s="35">
        <v>3.07859192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4573.1105909999997</v>
      </c>
      <c r="C106" s="35">
        <f t="shared" ref="C106" si="118">G106+K106</f>
        <v>2611.4469253799998</v>
      </c>
      <c r="D106" s="35">
        <f t="shared" ref="D106" si="119">H106+L106</f>
        <v>1926.65164725</v>
      </c>
      <c r="E106" s="35">
        <f t="shared" ref="E106" si="120">I106+M106</f>
        <v>35.01201837</v>
      </c>
      <c r="F106" s="35">
        <v>2797.25799405</v>
      </c>
      <c r="G106" s="35">
        <v>1261.7361805600001</v>
      </c>
      <c r="H106" s="35">
        <v>1503.5531504099999</v>
      </c>
      <c r="I106" s="35">
        <v>31.968663079999999</v>
      </c>
      <c r="J106" s="35">
        <v>1775.8525969499999</v>
      </c>
      <c r="K106" s="35">
        <v>1349.7107448199999</v>
      </c>
      <c r="L106" s="35">
        <v>423.09849684</v>
      </c>
      <c r="M106" s="35">
        <v>3.04335529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4535.8847300999996</v>
      </c>
      <c r="C107" s="35">
        <f t="shared" ref="C107" si="121">G107+K107</f>
        <v>2558.4503075600001</v>
      </c>
      <c r="D107" s="35">
        <f t="shared" ref="D107" si="122">H107+L107</f>
        <v>1942.62248417</v>
      </c>
      <c r="E107" s="35">
        <f t="shared" ref="E107" si="123">I107+M107</f>
        <v>34.81193837</v>
      </c>
      <c r="F107" s="35">
        <v>2731.22011479</v>
      </c>
      <c r="G107" s="35">
        <v>1206.64559304</v>
      </c>
      <c r="H107" s="35">
        <v>1492.8299704000001</v>
      </c>
      <c r="I107" s="35">
        <v>31.744551349999998</v>
      </c>
      <c r="J107" s="35">
        <v>1804.66461531</v>
      </c>
      <c r="K107" s="35">
        <v>1351.8047145200001</v>
      </c>
      <c r="L107" s="35">
        <v>449.79251377000003</v>
      </c>
      <c r="M107" s="35">
        <v>3.06738702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4490.0131254099997</v>
      </c>
      <c r="C108" s="35">
        <f t="shared" ref="C108" si="124">G108+K108</f>
        <v>2531.36053128</v>
      </c>
      <c r="D108" s="35">
        <f t="shared" ref="D108" si="125">H108+L108</f>
        <v>1924.5813160799999</v>
      </c>
      <c r="E108" s="35">
        <f t="shared" ref="E108" si="126">I108+M108</f>
        <v>34.071278050000004</v>
      </c>
      <c r="F108" s="35">
        <v>2701.4405249299998</v>
      </c>
      <c r="G108" s="35">
        <v>1208.17763726</v>
      </c>
      <c r="H108" s="35">
        <v>1462.183861</v>
      </c>
      <c r="I108" s="35">
        <v>31.079026670000001</v>
      </c>
      <c r="J108" s="35">
        <v>1788.5726004799999</v>
      </c>
      <c r="K108" s="35">
        <v>1323.18289402</v>
      </c>
      <c r="L108" s="35">
        <v>462.39745507999999</v>
      </c>
      <c r="M108" s="35">
        <v>2.9922513799999999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4752.2936430299997</v>
      </c>
      <c r="C109" s="35">
        <f t="shared" ref="C109" si="127">G109+K109</f>
        <v>2644.9597537999998</v>
      </c>
      <c r="D109" s="35">
        <f t="shared" ref="D109" si="128">H109+L109</f>
        <v>2072.4046904100001</v>
      </c>
      <c r="E109" s="35">
        <f t="shared" ref="E109" si="129">I109+M109</f>
        <v>34.929198820000003</v>
      </c>
      <c r="F109" s="35">
        <v>2836.4444887599998</v>
      </c>
      <c r="G109" s="35">
        <v>1287.6347459399999</v>
      </c>
      <c r="H109" s="35">
        <v>1516.87905464</v>
      </c>
      <c r="I109" s="35">
        <v>31.930688180000001</v>
      </c>
      <c r="J109" s="35">
        <v>1915.8491542700001</v>
      </c>
      <c r="K109" s="35">
        <v>1357.3250078599999</v>
      </c>
      <c r="L109" s="35">
        <v>555.52563577000001</v>
      </c>
      <c r="M109" s="35">
        <v>2.9985106400000001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4796.2313736799997</v>
      </c>
      <c r="C110" s="35">
        <f t="shared" ref="C110" si="130">G110+K110</f>
        <v>2691.8985719800003</v>
      </c>
      <c r="D110" s="35">
        <f t="shared" ref="D110" si="131">H110+L110</f>
        <v>2067.1551314999997</v>
      </c>
      <c r="E110" s="35">
        <f t="shared" ref="E110" si="132">I110+M110</f>
        <v>37.177670200000001</v>
      </c>
      <c r="F110" s="35">
        <v>2958.2293261200002</v>
      </c>
      <c r="G110" s="35">
        <v>1374.4889017</v>
      </c>
      <c r="H110" s="35">
        <v>1549.48823679</v>
      </c>
      <c r="I110" s="35">
        <v>34.252187630000002</v>
      </c>
      <c r="J110" s="35">
        <v>1838.0020475599999</v>
      </c>
      <c r="K110" s="35">
        <v>1317.40967028</v>
      </c>
      <c r="L110" s="35">
        <v>517.66689470999995</v>
      </c>
      <c r="M110" s="35">
        <v>2.9254825699999998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4792.5198442999999</v>
      </c>
      <c r="C111" s="35">
        <f t="shared" ref="C111" si="133">G111+K111</f>
        <v>2737.0122903499996</v>
      </c>
      <c r="D111" s="35">
        <f t="shared" ref="D111" si="134">H111+L111</f>
        <v>2026.4012305799999</v>
      </c>
      <c r="E111" s="35">
        <f t="shared" ref="E111" si="135">I111+M111</f>
        <v>29.106323369999998</v>
      </c>
      <c r="F111" s="35">
        <v>2923.50745633</v>
      </c>
      <c r="G111" s="35">
        <v>1401.8460691099999</v>
      </c>
      <c r="H111" s="35">
        <v>1495.53327294</v>
      </c>
      <c r="I111" s="35">
        <v>26.128114279999998</v>
      </c>
      <c r="J111" s="35">
        <v>1869.01238797</v>
      </c>
      <c r="K111" s="35">
        <v>1335.1662212399999</v>
      </c>
      <c r="L111" s="35">
        <v>530.86795763999999</v>
      </c>
      <c r="M111" s="35">
        <v>2.97820909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4902.5926707999997</v>
      </c>
      <c r="C112" s="35">
        <f t="shared" ref="C112" si="136">G112+K112</f>
        <v>2758.4882545099999</v>
      </c>
      <c r="D112" s="35">
        <f t="shared" ref="D112" si="137">H112+L112</f>
        <v>2123.3059746399999</v>
      </c>
      <c r="E112" s="35">
        <f t="shared" ref="E112" si="138">I112+M112</f>
        <v>20.798441650000001</v>
      </c>
      <c r="F112" s="35">
        <v>3081.5472655600001</v>
      </c>
      <c r="G112" s="35">
        <v>1472.5403423400001</v>
      </c>
      <c r="H112" s="35">
        <v>1588.20848157</v>
      </c>
      <c r="I112" s="35">
        <v>20.798441650000001</v>
      </c>
      <c r="J112" s="35">
        <v>1821.04540524</v>
      </c>
      <c r="K112" s="35">
        <v>1285.9479121700001</v>
      </c>
      <c r="L112" s="35">
        <v>535.09749307000004</v>
      </c>
      <c r="M112" s="35">
        <v>0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4923.8560282400003</v>
      </c>
      <c r="C113" s="35">
        <f t="shared" ref="C113" si="139">G113+K113</f>
        <v>2792.5950245399999</v>
      </c>
      <c r="D113" s="35">
        <f t="shared" ref="D113" si="140">H113+L113</f>
        <v>2110.0052145300001</v>
      </c>
      <c r="E113" s="35">
        <f t="shared" ref="E113" si="141">I113+M113</f>
        <v>21.25578917</v>
      </c>
      <c r="F113" s="35">
        <v>3170.8204933100001</v>
      </c>
      <c r="G113" s="35">
        <v>1543.5938441200001</v>
      </c>
      <c r="H113" s="35">
        <v>1605.9708600199999</v>
      </c>
      <c r="I113" s="35">
        <v>21.25578917</v>
      </c>
      <c r="J113" s="35">
        <v>1753.03553493</v>
      </c>
      <c r="K113" s="35">
        <v>1249.0011804200001</v>
      </c>
      <c r="L113" s="35">
        <v>504.03435451000001</v>
      </c>
      <c r="M113" s="35">
        <v>0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4877.05954793</v>
      </c>
      <c r="C114" s="35">
        <f t="shared" ref="C114" si="142">G114+K114</f>
        <v>2771.06935901</v>
      </c>
      <c r="D114" s="35">
        <f t="shared" ref="D114" si="143">H114+L114</f>
        <v>2085.8593039099997</v>
      </c>
      <c r="E114" s="35">
        <f t="shared" ref="E114" si="144">I114+M114</f>
        <v>20.13088501</v>
      </c>
      <c r="F114" s="35">
        <v>3116.20360587</v>
      </c>
      <c r="G114" s="35">
        <v>1509.67044689</v>
      </c>
      <c r="H114" s="35">
        <v>1586.4022739699999</v>
      </c>
      <c r="I114" s="35">
        <v>20.13088501</v>
      </c>
      <c r="J114" s="35">
        <v>1760.85594206</v>
      </c>
      <c r="K114" s="35">
        <v>1261.39891212</v>
      </c>
      <c r="L114" s="35">
        <v>499.45702993999998</v>
      </c>
      <c r="M114" s="35">
        <v>0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4658.4321693000002</v>
      </c>
      <c r="C115" s="35">
        <f t="shared" ref="C115" si="145">G115+K115</f>
        <v>2647.8412913800003</v>
      </c>
      <c r="D115" s="35">
        <f t="shared" ref="D115" si="146">H115+L115</f>
        <v>1990.28365478</v>
      </c>
      <c r="E115" s="35">
        <f t="shared" ref="E115" si="147">I115+M115</f>
        <v>20.307223140000001</v>
      </c>
      <c r="F115" s="35">
        <v>2991.8851769500002</v>
      </c>
      <c r="G115" s="35">
        <v>1441.7077760300001</v>
      </c>
      <c r="H115" s="35">
        <v>1529.8701777799999</v>
      </c>
      <c r="I115" s="35">
        <v>20.307223140000001</v>
      </c>
      <c r="J115" s="35">
        <v>1666.54699235</v>
      </c>
      <c r="K115" s="35">
        <v>1206.1335153499999</v>
      </c>
      <c r="L115" s="35">
        <v>460.413477</v>
      </c>
      <c r="M115" s="35">
        <v>0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4703.8190397400003</v>
      </c>
      <c r="C116" s="35">
        <f t="shared" ref="C116" si="148">G116+K116</f>
        <v>2690.8112514300001</v>
      </c>
      <c r="D116" s="35">
        <f t="shared" ref="D116" si="149">H116+L116</f>
        <v>1992.8400965199999</v>
      </c>
      <c r="E116" s="35">
        <f t="shared" ref="E116" si="150">I116+M116</f>
        <v>20.167691789999999</v>
      </c>
      <c r="F116" s="35">
        <v>2976.588514</v>
      </c>
      <c r="G116" s="35">
        <v>1432.8061345599999</v>
      </c>
      <c r="H116" s="35">
        <v>1523.61468765</v>
      </c>
      <c r="I116" s="35">
        <v>20.167691789999999</v>
      </c>
      <c r="J116" s="35">
        <v>1727.2305257400001</v>
      </c>
      <c r="K116" s="35">
        <v>1258.0051168699999</v>
      </c>
      <c r="L116" s="35">
        <v>469.22540887000002</v>
      </c>
      <c r="M116" s="35">
        <v>0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4694.4085205800002</v>
      </c>
      <c r="C117" s="35">
        <f t="shared" ref="C117" si="151">G117+K117</f>
        <v>2740.4499850399998</v>
      </c>
      <c r="D117" s="35">
        <f t="shared" ref="D117" si="152">H117+L117</f>
        <v>1935.1934004600002</v>
      </c>
      <c r="E117" s="35">
        <f t="shared" ref="E117" si="153">I117+M117</f>
        <v>18.76513508</v>
      </c>
      <c r="F117" s="35">
        <v>2805.0788346099998</v>
      </c>
      <c r="G117" s="35">
        <v>1369.92589408</v>
      </c>
      <c r="H117" s="35">
        <v>1416.3878054500001</v>
      </c>
      <c r="I117" s="35">
        <v>18.76513508</v>
      </c>
      <c r="J117" s="35">
        <v>1889.3296859699999</v>
      </c>
      <c r="K117" s="35">
        <v>1370.52409096</v>
      </c>
      <c r="L117" s="35">
        <v>518.80559501000005</v>
      </c>
      <c r="M117" s="35">
        <v>0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4556.6278963200002</v>
      </c>
      <c r="C118" s="35">
        <f t="shared" ref="C118" si="154">G118+K118</f>
        <v>2613.7900342000003</v>
      </c>
      <c r="D118" s="35">
        <f t="shared" ref="D118" si="155">H118+L118</f>
        <v>1924.94925511</v>
      </c>
      <c r="E118" s="35">
        <f t="shared" ref="E118" si="156">I118+M118</f>
        <v>17.888607010000001</v>
      </c>
      <c r="F118" s="35">
        <v>2685.11963582</v>
      </c>
      <c r="G118" s="35">
        <v>1257.8157838100001</v>
      </c>
      <c r="H118" s="35">
        <v>1409.4152449999999</v>
      </c>
      <c r="I118" s="35">
        <v>17.888607010000001</v>
      </c>
      <c r="J118" s="35">
        <v>1871.5082605</v>
      </c>
      <c r="K118" s="35">
        <v>1355.97425039</v>
      </c>
      <c r="L118" s="35">
        <v>515.53401011000005</v>
      </c>
      <c r="M118" s="35">
        <v>0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4605.0903713799999</v>
      </c>
      <c r="C119" s="35">
        <f t="shared" ref="C119" si="157">G119+K119</f>
        <v>2687.6278499099999</v>
      </c>
      <c r="D119" s="35">
        <f t="shared" ref="D119" si="158">H119+L119</f>
        <v>1899.5457989399999</v>
      </c>
      <c r="E119" s="35">
        <f t="shared" ref="E119" si="159">I119+M119</f>
        <v>17.916722530000001</v>
      </c>
      <c r="F119" s="35">
        <v>2640.8496432100001</v>
      </c>
      <c r="G119" s="35">
        <v>1256.3638128299999</v>
      </c>
      <c r="H119" s="35">
        <v>1366.5691078499999</v>
      </c>
      <c r="I119" s="35">
        <v>17.916722530000001</v>
      </c>
      <c r="J119" s="35">
        <v>1964.24072817</v>
      </c>
      <c r="K119" s="35">
        <v>1431.26403708</v>
      </c>
      <c r="L119" s="35">
        <v>532.97669109000003</v>
      </c>
      <c r="M119" s="35">
        <v>0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4658.1879029900001</v>
      </c>
      <c r="C120" s="35">
        <f t="shared" ref="C120" si="160">G120+K120</f>
        <v>2783.3613365299998</v>
      </c>
      <c r="D120" s="35">
        <f t="shared" ref="D120" si="161">H120+L120</f>
        <v>1859.4076506599999</v>
      </c>
      <c r="E120" s="35">
        <f t="shared" ref="E120" si="162">I120+M120</f>
        <v>15.418915800000001</v>
      </c>
      <c r="F120" s="35">
        <v>2723.59175314</v>
      </c>
      <c r="G120" s="35">
        <v>1365.1705880899999</v>
      </c>
      <c r="H120" s="35">
        <v>1343.00224925</v>
      </c>
      <c r="I120" s="35">
        <v>15.418915800000001</v>
      </c>
      <c r="J120" s="35">
        <v>1934.5961498500001</v>
      </c>
      <c r="K120" s="35">
        <v>1418.1907484400001</v>
      </c>
      <c r="L120" s="35">
        <v>516.40540140999997</v>
      </c>
      <c r="M120" s="35">
        <v>0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5140.5958806600001</v>
      </c>
      <c r="C121" s="35">
        <f t="shared" ref="C121" si="163">G121+K121</f>
        <v>3202.8987536100003</v>
      </c>
      <c r="D121" s="35">
        <f t="shared" ref="D121" si="164">H121+L121</f>
        <v>1922.32479719</v>
      </c>
      <c r="E121" s="35">
        <f t="shared" ref="E121" si="165">I121+M121</f>
        <v>15.372329860000001</v>
      </c>
      <c r="F121" s="35">
        <v>2905.2131127900002</v>
      </c>
      <c r="G121" s="35">
        <v>1566.65615587</v>
      </c>
      <c r="H121" s="35">
        <v>1323.1846270599999</v>
      </c>
      <c r="I121" s="35">
        <v>15.372329860000001</v>
      </c>
      <c r="J121" s="35">
        <v>2235.38276787</v>
      </c>
      <c r="K121" s="35">
        <v>1636.2425977400001</v>
      </c>
      <c r="L121" s="35">
        <v>599.14017013</v>
      </c>
      <c r="M121" s="35">
        <v>0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5023.9596619599997</v>
      </c>
      <c r="C122" s="35">
        <f t="shared" ref="C122" si="166">G122+K122</f>
        <v>3083.90431481</v>
      </c>
      <c r="D122" s="35">
        <f t="shared" ref="D122" si="167">H122+L122</f>
        <v>1925.21186027</v>
      </c>
      <c r="E122" s="35">
        <f t="shared" ref="E122" si="168">I122+M122</f>
        <v>14.84348688</v>
      </c>
      <c r="F122" s="35">
        <v>2854.3714875599999</v>
      </c>
      <c r="G122" s="35">
        <v>1511.9778303099999</v>
      </c>
      <c r="H122" s="35">
        <v>1327.5501703699999</v>
      </c>
      <c r="I122" s="35">
        <v>14.84348688</v>
      </c>
      <c r="J122" s="35">
        <v>2169.5881743999998</v>
      </c>
      <c r="K122" s="35">
        <v>1571.9264845</v>
      </c>
      <c r="L122" s="35">
        <v>597.66168990000006</v>
      </c>
      <c r="M122" s="35">
        <v>0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4919.5554917700001</v>
      </c>
      <c r="C123" s="35">
        <f t="shared" ref="C123" si="169">G123+K123</f>
        <v>2985.99900101</v>
      </c>
      <c r="D123" s="35">
        <f t="shared" ref="D123" si="170">H123+L123</f>
        <v>1918.5957032599999</v>
      </c>
      <c r="E123" s="35">
        <f t="shared" ref="E123" si="171">I123+M123</f>
        <v>14.9607875</v>
      </c>
      <c r="F123" s="35">
        <v>2796.8234150500002</v>
      </c>
      <c r="G123" s="35">
        <v>1566.3743265600001</v>
      </c>
      <c r="H123" s="35">
        <v>1215.48830099</v>
      </c>
      <c r="I123" s="35">
        <v>14.9607875</v>
      </c>
      <c r="J123" s="35">
        <v>2122.7320767199999</v>
      </c>
      <c r="K123" s="35">
        <v>1419.6246744499999</v>
      </c>
      <c r="L123" s="35">
        <v>703.10740226999997</v>
      </c>
      <c r="M123" s="35">
        <v>0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5092.1127814900001</v>
      </c>
      <c r="C124" s="35">
        <f t="shared" ref="C124" si="172">G124+K124</f>
        <v>3269.4562614199999</v>
      </c>
      <c r="D124" s="35">
        <f t="shared" ref="D124" si="173">H124+L124</f>
        <v>1806.8913980699999</v>
      </c>
      <c r="E124" s="35">
        <f t="shared" ref="E124" si="174">I124+M124</f>
        <v>15.765122</v>
      </c>
      <c r="F124" s="35">
        <v>2967.59654654</v>
      </c>
      <c r="G124" s="35">
        <v>1896.3961488</v>
      </c>
      <c r="H124" s="35">
        <v>1055.43527574</v>
      </c>
      <c r="I124" s="35">
        <v>15.765122</v>
      </c>
      <c r="J124" s="35">
        <v>2124.5162349500001</v>
      </c>
      <c r="K124" s="35">
        <v>1373.0601126199999</v>
      </c>
      <c r="L124" s="35">
        <v>751.45612232999997</v>
      </c>
      <c r="M124" s="35">
        <v>0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5346.50229313</v>
      </c>
      <c r="C125" s="35">
        <f t="shared" ref="C125" si="175">G125+K125</f>
        <v>3523.8506310799999</v>
      </c>
      <c r="D125" s="35">
        <f t="shared" ref="D125" si="176">H125+L125</f>
        <v>1807.1963937099999</v>
      </c>
      <c r="E125" s="35">
        <f t="shared" ref="E125" si="177">I125+M125</f>
        <v>15.45526834</v>
      </c>
      <c r="F125" s="35">
        <v>3148.9681801299998</v>
      </c>
      <c r="G125" s="35">
        <v>2051.90149888</v>
      </c>
      <c r="H125" s="35">
        <v>1081.6114129099999</v>
      </c>
      <c r="I125" s="35">
        <v>15.45526834</v>
      </c>
      <c r="J125" s="35">
        <v>2197.5341130000002</v>
      </c>
      <c r="K125" s="35">
        <v>1471.9491321999999</v>
      </c>
      <c r="L125" s="35">
        <v>725.58498080000004</v>
      </c>
      <c r="M125" s="35">
        <v>0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5286.2180130799998</v>
      </c>
      <c r="C126" s="35">
        <f t="shared" ref="C126" si="178">G126+K126</f>
        <v>3413.3875405600002</v>
      </c>
      <c r="D126" s="35">
        <f t="shared" ref="D126" si="179">H126+L126</f>
        <v>1857.4431972500001</v>
      </c>
      <c r="E126" s="35">
        <f t="shared" ref="E126" si="180">I126+M126</f>
        <v>15.38727527</v>
      </c>
      <c r="F126" s="35">
        <v>3047.1313646100002</v>
      </c>
      <c r="G126" s="35">
        <v>1943.6745872900001</v>
      </c>
      <c r="H126" s="35">
        <v>1088.06950205</v>
      </c>
      <c r="I126" s="35">
        <v>15.38727527</v>
      </c>
      <c r="J126" s="35">
        <v>2239.08664847</v>
      </c>
      <c r="K126" s="35">
        <v>1469.7129532700001</v>
      </c>
      <c r="L126" s="35">
        <v>769.37369520000004</v>
      </c>
      <c r="M126" s="35">
        <v>0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5272.46251235</v>
      </c>
      <c r="C127" s="35">
        <f t="shared" ref="C127" si="181">G127+K127</f>
        <v>3469.7194884800001</v>
      </c>
      <c r="D127" s="35">
        <f t="shared" ref="D127" si="182">H127+L127</f>
        <v>1788.2656818099999</v>
      </c>
      <c r="E127" s="35">
        <f t="shared" ref="E127" si="183">I127+M127</f>
        <v>14.47734206</v>
      </c>
      <c r="F127" s="35">
        <v>3024.1497855799998</v>
      </c>
      <c r="G127" s="35">
        <v>1935.86840755</v>
      </c>
      <c r="H127" s="35">
        <v>1073.8040359700001</v>
      </c>
      <c r="I127" s="35">
        <v>14.47734206</v>
      </c>
      <c r="J127" s="35">
        <v>2248.3127267700002</v>
      </c>
      <c r="K127" s="35">
        <v>1533.8510809300001</v>
      </c>
      <c r="L127" s="35">
        <v>714.46164583999996</v>
      </c>
      <c r="M127" s="35">
        <v>0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5336.89355944</v>
      </c>
      <c r="C128" s="35">
        <f t="shared" ref="C128" si="184">G128+K128</f>
        <v>3550.7213597800001</v>
      </c>
      <c r="D128" s="35">
        <f t="shared" ref="D128" si="185">H128+L128</f>
        <v>1776.2861343299999</v>
      </c>
      <c r="E128" s="35">
        <f t="shared" ref="E128" si="186">I128+M128</f>
        <v>9.8860653299999992</v>
      </c>
      <c r="F128" s="35">
        <v>3002.47016003</v>
      </c>
      <c r="G128" s="35">
        <v>1923.03691254</v>
      </c>
      <c r="H128" s="35">
        <v>1069.5471821599999</v>
      </c>
      <c r="I128" s="35">
        <v>9.8860653299999992</v>
      </c>
      <c r="J128" s="35">
        <v>2334.42339941</v>
      </c>
      <c r="K128" s="35">
        <v>1627.6844472400001</v>
      </c>
      <c r="L128" s="35">
        <v>706.73895216999995</v>
      </c>
      <c r="M128" s="35">
        <v>0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5173.88066867</v>
      </c>
      <c r="C129" s="35">
        <f t="shared" ref="C129" si="187">G129+K129</f>
        <v>3401.0499411399996</v>
      </c>
      <c r="D129" s="35">
        <f t="shared" ref="D129" si="188">H129+L129</f>
        <v>1766.9302538899999</v>
      </c>
      <c r="E129" s="35">
        <f t="shared" ref="E129" si="189">I129+M129</f>
        <v>5.9004736400000004</v>
      </c>
      <c r="F129" s="35">
        <v>2836.9300590399998</v>
      </c>
      <c r="G129" s="35">
        <v>1769.5898500999999</v>
      </c>
      <c r="H129" s="35">
        <v>1061.4397352999999</v>
      </c>
      <c r="I129" s="35">
        <v>5.9004736400000004</v>
      </c>
      <c r="J129" s="35">
        <v>2336.9506096300001</v>
      </c>
      <c r="K129" s="35">
        <v>1631.46009104</v>
      </c>
      <c r="L129" s="35">
        <v>705.49051858999997</v>
      </c>
      <c r="M129" s="35">
        <v>0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5242.2107798099996</v>
      </c>
      <c r="C130" s="35">
        <f t="shared" ref="C130" si="190">G130+K130</f>
        <v>3453.46159119</v>
      </c>
      <c r="D130" s="35">
        <f t="shared" ref="D130" si="191">H130+L130</f>
        <v>1783.0904981900001</v>
      </c>
      <c r="E130" s="35">
        <f t="shared" ref="E130" si="192">I130+M130</f>
        <v>5.65869043</v>
      </c>
      <c r="F130" s="35">
        <v>3037.4750876399999</v>
      </c>
      <c r="G130" s="35">
        <v>1771.6054396100001</v>
      </c>
      <c r="H130" s="35">
        <v>1260.2109576</v>
      </c>
      <c r="I130" s="35">
        <v>5.65869043</v>
      </c>
      <c r="J130" s="35">
        <v>2204.7356921700002</v>
      </c>
      <c r="K130" s="35">
        <v>1681.85615158</v>
      </c>
      <c r="L130" s="35">
        <v>522.87954059000003</v>
      </c>
      <c r="M130" s="35">
        <v>0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5075.5748739500004</v>
      </c>
      <c r="C131" s="35">
        <f t="shared" ref="C131" si="193">G131+K131</f>
        <v>3325.9283583899996</v>
      </c>
      <c r="D131" s="35">
        <f t="shared" ref="D131" si="194">H131+L131</f>
        <v>1741.8292698400001</v>
      </c>
      <c r="E131" s="35">
        <f t="shared" ref="E131" si="195">I131+M131</f>
        <v>7.8172457200000007</v>
      </c>
      <c r="F131" s="35">
        <v>2977.26541683</v>
      </c>
      <c r="G131" s="35">
        <v>1716.63481465</v>
      </c>
      <c r="H131" s="35">
        <v>1255.54857636</v>
      </c>
      <c r="I131" s="35">
        <v>5.0820258200000001</v>
      </c>
      <c r="J131" s="35">
        <v>2098.3094571199999</v>
      </c>
      <c r="K131" s="35">
        <v>1609.2935437399999</v>
      </c>
      <c r="L131" s="35">
        <v>486.28069348000002</v>
      </c>
      <c r="M131" s="35">
        <v>2.7352199000000001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5081.8571580600001</v>
      </c>
      <c r="C132" s="35">
        <f t="shared" ref="C132" si="196">G132+K132</f>
        <v>3341.4367839799997</v>
      </c>
      <c r="D132" s="35">
        <f t="shared" ref="D132" si="197">H132+L132</f>
        <v>1736.3709403600001</v>
      </c>
      <c r="E132" s="35">
        <f t="shared" ref="E132" si="198">I132+M132</f>
        <v>4.0494337199999997</v>
      </c>
      <c r="F132" s="35">
        <v>2881.25711116</v>
      </c>
      <c r="G132" s="35">
        <v>1623.46792822</v>
      </c>
      <c r="H132" s="35">
        <v>1253.73974922</v>
      </c>
      <c r="I132" s="35">
        <v>4.0494337199999997</v>
      </c>
      <c r="J132" s="35">
        <v>2200.6000469000001</v>
      </c>
      <c r="K132" s="35">
        <v>1717.96885576</v>
      </c>
      <c r="L132" s="35">
        <v>482.63119114</v>
      </c>
      <c r="M132" s="35">
        <v>0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5146.6944240299999</v>
      </c>
      <c r="C133" s="35">
        <f t="shared" ref="C133" si="199">G133+K133</f>
        <v>3341.6513471600001</v>
      </c>
      <c r="D133" s="35">
        <f t="shared" ref="D133" si="200">H133+L133</f>
        <v>1790.8230290699998</v>
      </c>
      <c r="E133" s="35">
        <f t="shared" ref="E133" si="201">I133+M133</f>
        <v>14.2200478</v>
      </c>
      <c r="F133" s="35">
        <v>2962.59008838</v>
      </c>
      <c r="G133" s="35">
        <v>1639.1751818400001</v>
      </c>
      <c r="H133" s="35">
        <v>1309.19485874</v>
      </c>
      <c r="I133" s="35">
        <v>14.2200478</v>
      </c>
      <c r="J133" s="35">
        <v>2184.1043356499999</v>
      </c>
      <c r="K133" s="35">
        <v>1702.4761653200001</v>
      </c>
      <c r="L133" s="35">
        <v>481.62817032999999</v>
      </c>
      <c r="M133" s="35">
        <v>0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5477.0762511700004</v>
      </c>
      <c r="C134" s="35">
        <f t="shared" ref="C134" si="202">G134+K134</f>
        <v>3580.8568170400004</v>
      </c>
      <c r="D134" s="35">
        <f t="shared" ref="D134" si="203">H134+L134</f>
        <v>1843.6943040799999</v>
      </c>
      <c r="E134" s="35">
        <f t="shared" ref="E134" si="204">I134+M134</f>
        <v>52.525130050000001</v>
      </c>
      <c r="F134" s="35">
        <v>3109.14350117</v>
      </c>
      <c r="G134" s="35">
        <v>1750.88544759</v>
      </c>
      <c r="H134" s="35">
        <v>1344.1155364599999</v>
      </c>
      <c r="I134" s="35">
        <v>14.142517120000001</v>
      </c>
      <c r="J134" s="35">
        <v>2367.9327499999999</v>
      </c>
      <c r="K134" s="35">
        <v>1829.9713694500001</v>
      </c>
      <c r="L134" s="35">
        <v>499.57876762000001</v>
      </c>
      <c r="M134" s="35">
        <v>38.382612930000001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5909.2227442499998</v>
      </c>
      <c r="C135" s="35">
        <f t="shared" ref="C135" si="205">G135+K135</f>
        <v>3965.12657038</v>
      </c>
      <c r="D135" s="35">
        <f t="shared" ref="D135" si="206">H135+L135</f>
        <v>1893.3262259199998</v>
      </c>
      <c r="E135" s="35">
        <f t="shared" ref="E135" si="207">I135+M135</f>
        <v>50.769947950000002</v>
      </c>
      <c r="F135" s="35">
        <v>3245.3073923900001</v>
      </c>
      <c r="G135" s="35">
        <v>1833.58269711</v>
      </c>
      <c r="H135" s="35">
        <v>1399.5308003099999</v>
      </c>
      <c r="I135" s="35">
        <v>12.193894970000001</v>
      </c>
      <c r="J135" s="35">
        <v>2663.9153518600001</v>
      </c>
      <c r="K135" s="35">
        <v>2131.5438732699999</v>
      </c>
      <c r="L135" s="35">
        <v>493.79542561</v>
      </c>
      <c r="M135" s="35">
        <v>38.57605298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6170.7203359699997</v>
      </c>
      <c r="C136" s="35">
        <f t="shared" ref="C136" si="208">G136+K136</f>
        <v>4306.4351595099997</v>
      </c>
      <c r="D136" s="35">
        <f t="shared" ref="D136" si="209">H136+L136</f>
        <v>1814.2613998900001</v>
      </c>
      <c r="E136" s="35">
        <f t="shared" ref="E136" si="210">I136+M136</f>
        <v>50.023776570000003</v>
      </c>
      <c r="F136" s="35">
        <v>3736.8349538900002</v>
      </c>
      <c r="G136" s="35">
        <v>2225.6733946600002</v>
      </c>
      <c r="H136" s="35">
        <v>1499.2946511800001</v>
      </c>
      <c r="I136" s="35">
        <v>11.866908049999999</v>
      </c>
      <c r="J136" s="35">
        <v>2433.88538208</v>
      </c>
      <c r="K136" s="35">
        <v>2080.76176485</v>
      </c>
      <c r="L136" s="35">
        <v>314.96674870999999</v>
      </c>
      <c r="M136" s="35">
        <v>38.156868520000003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4901.8330233799998</v>
      </c>
      <c r="C137" s="35">
        <f t="shared" ref="C137" si="211">G137+K137</f>
        <v>2909.0902311199998</v>
      </c>
      <c r="D137" s="35">
        <f t="shared" ref="D137" si="212">H137+L137</f>
        <v>1928.76352451</v>
      </c>
      <c r="E137" s="35">
        <f t="shared" ref="E137" si="213">I137+M137</f>
        <v>63.979267749999998</v>
      </c>
      <c r="F137" s="35">
        <v>3824.9133491900002</v>
      </c>
      <c r="G137" s="35">
        <v>2203.6294444199998</v>
      </c>
      <c r="H137" s="35">
        <v>1606.4531688899999</v>
      </c>
      <c r="I137" s="35">
        <v>14.830735880000001</v>
      </c>
      <c r="J137" s="35">
        <v>1076.91967419</v>
      </c>
      <c r="K137" s="35">
        <v>705.46078669999997</v>
      </c>
      <c r="L137" s="35">
        <v>322.31035562</v>
      </c>
      <c r="M137" s="35">
        <v>49.148531869999999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5027.6650455299996</v>
      </c>
      <c r="C138" s="35">
        <f t="shared" ref="C138" si="214">G138+K138</f>
        <v>2887.4218141399997</v>
      </c>
      <c r="D138" s="35">
        <f t="shared" ref="D138" si="215">H138+L138</f>
        <v>2071.2397201700001</v>
      </c>
      <c r="E138" s="35">
        <f t="shared" ref="E138" si="216">I138+M138</f>
        <v>69.003511220000007</v>
      </c>
      <c r="F138" s="35">
        <v>3846.1659386599999</v>
      </c>
      <c r="G138" s="35">
        <v>2167.07509691</v>
      </c>
      <c r="H138" s="35">
        <v>1667.7195958499999</v>
      </c>
      <c r="I138" s="35">
        <v>11.3712459</v>
      </c>
      <c r="J138" s="35">
        <v>1181.4991068700001</v>
      </c>
      <c r="K138" s="35">
        <v>720.34671722999997</v>
      </c>
      <c r="L138" s="35">
        <v>403.52012431999998</v>
      </c>
      <c r="M138" s="35">
        <v>57.632265320000002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4968.0939924300001</v>
      </c>
      <c r="C139" s="35">
        <f t="shared" ref="C139" si="217">G139+K139</f>
        <v>2820.6255959499999</v>
      </c>
      <c r="D139" s="35">
        <f t="shared" ref="D139" si="218">H139+L139</f>
        <v>2064.44360779</v>
      </c>
      <c r="E139" s="35">
        <f t="shared" ref="E139" si="219">I139+M139</f>
        <v>83.024788689999994</v>
      </c>
      <c r="F139" s="35">
        <v>3682.4734940399999</v>
      </c>
      <c r="G139" s="35">
        <v>2007.6122486300001</v>
      </c>
      <c r="H139" s="35">
        <v>1663.6993841999999</v>
      </c>
      <c r="I139" s="35">
        <v>11.16186121</v>
      </c>
      <c r="J139" s="35">
        <v>1285.62049839</v>
      </c>
      <c r="K139" s="35">
        <v>813.01334731999998</v>
      </c>
      <c r="L139" s="35">
        <v>400.74422358999999</v>
      </c>
      <c r="M139" s="35">
        <v>71.862927479999996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5255.8575895800004</v>
      </c>
      <c r="C140" s="35">
        <f t="shared" ref="C140" si="220">G140+K140</f>
        <v>3074.2647436899997</v>
      </c>
      <c r="D140" s="35">
        <f t="shared" ref="D140" si="221">H140+L140</f>
        <v>2091.6257426000002</v>
      </c>
      <c r="E140" s="35">
        <f t="shared" ref="E140" si="222">I140+M140</f>
        <v>89.967103289999997</v>
      </c>
      <c r="F140" s="35">
        <v>3973.9995303300002</v>
      </c>
      <c r="G140" s="35">
        <v>2259.3300726799998</v>
      </c>
      <c r="H140" s="35">
        <v>1703.8949912600001</v>
      </c>
      <c r="I140" s="35">
        <v>10.774466390000001</v>
      </c>
      <c r="J140" s="35">
        <v>1281.85805925</v>
      </c>
      <c r="K140" s="35">
        <v>814.93467100999999</v>
      </c>
      <c r="L140" s="35">
        <v>387.73075133999998</v>
      </c>
      <c r="M140" s="35">
        <v>79.192636899999997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5313.9133599400002</v>
      </c>
      <c r="C141" s="35">
        <f t="shared" ref="C141" si="223">G141+K141</f>
        <v>3059.3561611100004</v>
      </c>
      <c r="D141" s="35">
        <f t="shared" ref="D141" si="224">H141+L141</f>
        <v>2163.4480837900001</v>
      </c>
      <c r="E141" s="35">
        <f t="shared" ref="E141" si="225">I141+M141</f>
        <v>91.109115040000006</v>
      </c>
      <c r="F141" s="35">
        <v>3978.5651530800001</v>
      </c>
      <c r="G141" s="35">
        <v>2250.3083370700001</v>
      </c>
      <c r="H141" s="35">
        <v>1717.81082612</v>
      </c>
      <c r="I141" s="35">
        <v>10.44598989</v>
      </c>
      <c r="J141" s="35">
        <v>1335.3482068599999</v>
      </c>
      <c r="K141" s="35">
        <v>809.04782404000002</v>
      </c>
      <c r="L141" s="35">
        <v>445.63725767</v>
      </c>
      <c r="M141" s="35">
        <v>80.663125149999999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5259.8957296899998</v>
      </c>
      <c r="C142" s="35">
        <f t="shared" ref="C142" si="226">G142+K142</f>
        <v>2988.2557571500001</v>
      </c>
      <c r="D142" s="35">
        <f t="shared" ref="D142" si="227">H142+L142</f>
        <v>2173.7973727899998</v>
      </c>
      <c r="E142" s="35">
        <f t="shared" ref="E142" si="228">I142+M142</f>
        <v>97.842599749999991</v>
      </c>
      <c r="F142" s="35">
        <v>3870.4150278900001</v>
      </c>
      <c r="G142" s="35">
        <v>2084.9063229399999</v>
      </c>
      <c r="H142" s="35">
        <v>1775.32786777</v>
      </c>
      <c r="I142" s="35">
        <v>10.180837179999999</v>
      </c>
      <c r="J142" s="35">
        <v>1389.4807017999999</v>
      </c>
      <c r="K142" s="35">
        <v>903.34943421000003</v>
      </c>
      <c r="L142" s="35">
        <v>398.46950501999999</v>
      </c>
      <c r="M142" s="35">
        <v>87.661762569999993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5060.1876128599997</v>
      </c>
      <c r="C143" s="35">
        <f t="shared" ref="C143" si="229">G143+K143</f>
        <v>2854.2351753299999</v>
      </c>
      <c r="D143" s="35">
        <f t="shared" ref="D143" si="230">H143+L143</f>
        <v>2102.4954831499999</v>
      </c>
      <c r="E143" s="35">
        <f t="shared" ref="E143" si="231">I143+M143</f>
        <v>103.45695438</v>
      </c>
      <c r="F143" s="35">
        <v>3706.7652731100002</v>
      </c>
      <c r="G143" s="35">
        <v>1932.18373251</v>
      </c>
      <c r="H143" s="35">
        <v>1764.33197053</v>
      </c>
      <c r="I143" s="35">
        <v>10.249570070000001</v>
      </c>
      <c r="J143" s="35">
        <v>1353.42233975</v>
      </c>
      <c r="K143" s="35">
        <v>922.05144282000003</v>
      </c>
      <c r="L143" s="35">
        <v>338.16351262000001</v>
      </c>
      <c r="M143" s="35">
        <v>93.207384309999995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5075.8066983600002</v>
      </c>
      <c r="C144" s="35">
        <f t="shared" ref="C144" si="232">G144+K144</f>
        <v>2820.0438884699997</v>
      </c>
      <c r="D144" s="35">
        <f t="shared" ref="D144" si="233">H144+L144</f>
        <v>2128.8103101299998</v>
      </c>
      <c r="E144" s="35">
        <f t="shared" ref="E144" si="234">I144+M144</f>
        <v>126.95249975999999</v>
      </c>
      <c r="F144" s="35">
        <v>3725.9485419100001</v>
      </c>
      <c r="G144" s="35">
        <v>1868.47215433</v>
      </c>
      <c r="H144" s="35">
        <v>1827.00941653</v>
      </c>
      <c r="I144" s="35">
        <v>30.466971050000001</v>
      </c>
      <c r="J144" s="35">
        <v>1349.85815645</v>
      </c>
      <c r="K144" s="35">
        <v>951.57173413999999</v>
      </c>
      <c r="L144" s="35">
        <v>301.80089359999999</v>
      </c>
      <c r="M144" s="35">
        <v>96.485528709999997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5005.53024301</v>
      </c>
      <c r="C145" s="35">
        <f t="shared" ref="C145" si="235">G145+K145</f>
        <v>2735.7465219599999</v>
      </c>
      <c r="D145" s="35">
        <f t="shared" ref="D145" si="236">H145+L145</f>
        <v>2087.3893711000001</v>
      </c>
      <c r="E145" s="35">
        <f t="shared" ref="E145" si="237">I145+M145</f>
        <v>182.39434994999999</v>
      </c>
      <c r="F145" s="35">
        <v>3647.3841359899998</v>
      </c>
      <c r="G145" s="35">
        <v>1781.4272129399999</v>
      </c>
      <c r="H145" s="35">
        <v>1778.7103473899999</v>
      </c>
      <c r="I145" s="35">
        <v>87.246575660000005</v>
      </c>
      <c r="J145" s="35">
        <v>1358.14610702</v>
      </c>
      <c r="K145" s="35">
        <v>954.31930901999999</v>
      </c>
      <c r="L145" s="35">
        <v>308.67902371000002</v>
      </c>
      <c r="M145" s="35">
        <v>95.147774290000001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5144.8062840299999</v>
      </c>
      <c r="C146" s="35">
        <f t="shared" ref="C146" si="238">G146+K146</f>
        <v>2849.6486081799999</v>
      </c>
      <c r="D146" s="35">
        <f t="shared" ref="D146" si="239">H146+L146</f>
        <v>2118.2702939300002</v>
      </c>
      <c r="E146" s="35">
        <f t="shared" ref="E146" si="240">I146+M146</f>
        <v>176.88738192</v>
      </c>
      <c r="F146" s="35">
        <v>3799.09278408</v>
      </c>
      <c r="G146" s="35">
        <v>1896.74908164</v>
      </c>
      <c r="H146" s="35">
        <v>1814.7504301700001</v>
      </c>
      <c r="I146" s="35">
        <v>87.59327227</v>
      </c>
      <c r="J146" s="35">
        <v>1345.7134999499999</v>
      </c>
      <c r="K146" s="35">
        <v>952.89952654000001</v>
      </c>
      <c r="L146" s="35">
        <v>303.51986376000002</v>
      </c>
      <c r="M146" s="35">
        <v>89.294109649999996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5389.72959137</v>
      </c>
      <c r="C147" s="35">
        <f t="shared" ref="C147" si="241">G147+K147</f>
        <v>3115.11627309</v>
      </c>
      <c r="D147" s="35">
        <f t="shared" ref="D147" si="242">H147+L147</f>
        <v>2096.1080977900001</v>
      </c>
      <c r="E147" s="35">
        <f t="shared" ref="E147" si="243">I147+M147</f>
        <v>178.50522049</v>
      </c>
      <c r="F147" s="35">
        <v>4042.5385804100001</v>
      </c>
      <c r="G147" s="35">
        <v>2165.7692475399999</v>
      </c>
      <c r="H147" s="35">
        <v>1789.9446923200001</v>
      </c>
      <c r="I147" s="35">
        <v>86.824640549999998</v>
      </c>
      <c r="J147" s="35">
        <v>1347.1910109600001</v>
      </c>
      <c r="K147" s="35">
        <v>949.34702555000001</v>
      </c>
      <c r="L147" s="35">
        <v>306.16340546999999</v>
      </c>
      <c r="M147" s="35">
        <v>91.680579940000001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5442.9275151000002</v>
      </c>
      <c r="C148" s="35">
        <f t="shared" ref="C148" si="244">G148+K148</f>
        <v>3143.6977241499999</v>
      </c>
      <c r="D148" s="35">
        <f t="shared" ref="D148" si="245">H148+L148</f>
        <v>2115.9888749500001</v>
      </c>
      <c r="E148" s="35">
        <f t="shared" ref="E148" si="246">I148+M148</f>
        <v>183.240916</v>
      </c>
      <c r="F148" s="35">
        <v>4094.57651455</v>
      </c>
      <c r="G148" s="35">
        <v>2193.5170905999998</v>
      </c>
      <c r="H148" s="35">
        <v>1807.3765925099999</v>
      </c>
      <c r="I148" s="35">
        <v>93.682831440000001</v>
      </c>
      <c r="J148" s="35">
        <v>1348.35100055</v>
      </c>
      <c r="K148" s="35">
        <v>950.18063355000004</v>
      </c>
      <c r="L148" s="35">
        <v>308.61228244</v>
      </c>
      <c r="M148" s="35">
        <v>89.558084559999998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6069.4972995199996</v>
      </c>
      <c r="C149" s="35">
        <f t="shared" ref="C149" si="247">G149+K149</f>
        <v>3642.2254934800003</v>
      </c>
      <c r="D149" s="35">
        <f t="shared" ref="D149" si="248">H149+L149</f>
        <v>2223.75391644</v>
      </c>
      <c r="E149" s="35">
        <f t="shared" ref="E149" si="249">I149+M149</f>
        <v>203.51788959999999</v>
      </c>
      <c r="F149" s="35">
        <v>4425.6738851800001</v>
      </c>
      <c r="G149" s="35">
        <v>2485.68388091</v>
      </c>
      <c r="H149" s="35">
        <v>1844.1396893000001</v>
      </c>
      <c r="I149" s="35">
        <v>95.850314969999999</v>
      </c>
      <c r="J149" s="35">
        <v>1643.82341434</v>
      </c>
      <c r="K149" s="35">
        <v>1156.5416125700001</v>
      </c>
      <c r="L149" s="35">
        <v>379.61422714000003</v>
      </c>
      <c r="M149" s="35">
        <v>107.66757463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5943.3652137199997</v>
      </c>
      <c r="C150" s="35">
        <f t="shared" ref="C150" si="250">G150+K150</f>
        <v>3450.7313984900002</v>
      </c>
      <c r="D150" s="35">
        <f t="shared" ref="D150" si="251">H150+L150</f>
        <v>2290.7504385100001</v>
      </c>
      <c r="E150" s="35">
        <f t="shared" ref="E150" si="252">I150+M150</f>
        <v>201.88337672</v>
      </c>
      <c r="F150" s="35">
        <v>4330.90737455</v>
      </c>
      <c r="G150" s="35">
        <v>2307.7161684500002</v>
      </c>
      <c r="H150" s="35">
        <v>1927.9945338099999</v>
      </c>
      <c r="I150" s="35">
        <v>95.196672289999995</v>
      </c>
      <c r="J150" s="35">
        <v>1612.4578391699999</v>
      </c>
      <c r="K150" s="35">
        <v>1143.01523004</v>
      </c>
      <c r="L150" s="35">
        <v>362.75590469999997</v>
      </c>
      <c r="M150" s="35">
        <v>106.68670443000001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5841.6700044899999</v>
      </c>
      <c r="C151" s="35">
        <f t="shared" ref="C151" si="253">G151+K151</f>
        <v>3427.3234287600003</v>
      </c>
      <c r="D151" s="35">
        <f t="shared" ref="D151" si="254">H151+L151</f>
        <v>2223.6852027499999</v>
      </c>
      <c r="E151" s="35">
        <f t="shared" ref="E151" si="255">I151+M151</f>
        <v>190.66137298000001</v>
      </c>
      <c r="F151" s="35">
        <v>4279.5107724500003</v>
      </c>
      <c r="G151" s="35">
        <v>2284.6498052400002</v>
      </c>
      <c r="H151" s="35">
        <v>1907.67700416</v>
      </c>
      <c r="I151" s="35">
        <v>87.183963050000003</v>
      </c>
      <c r="J151" s="35">
        <v>1562.15923204</v>
      </c>
      <c r="K151" s="35">
        <v>1142.6736235200001</v>
      </c>
      <c r="L151" s="35">
        <v>316.00819859000001</v>
      </c>
      <c r="M151" s="35">
        <v>103.47740992999999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5632.9392106400001</v>
      </c>
      <c r="C152" s="35">
        <f t="shared" ref="C152" si="256">G152+K152</f>
        <v>3243.8582231099999</v>
      </c>
      <c r="D152" s="35">
        <f t="shared" ref="D152" si="257">H152+L152</f>
        <v>2195.1298380400003</v>
      </c>
      <c r="E152" s="35">
        <f t="shared" ref="E152" si="258">I152+M152</f>
        <v>193.95114949000001</v>
      </c>
      <c r="F152" s="35">
        <v>4077.3029836699998</v>
      </c>
      <c r="G152" s="35">
        <v>2100.7882372200002</v>
      </c>
      <c r="H152" s="35">
        <v>1888.5229844400001</v>
      </c>
      <c r="I152" s="35">
        <v>87.991762010000002</v>
      </c>
      <c r="J152" s="35">
        <v>1555.6362269700001</v>
      </c>
      <c r="K152" s="35">
        <v>1143.06998589</v>
      </c>
      <c r="L152" s="35">
        <v>306.60685360000002</v>
      </c>
      <c r="M152" s="35">
        <v>105.95938748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5422.0652390400001</v>
      </c>
      <c r="C153" s="35">
        <f t="shared" ref="C153" si="259">G153+K153</f>
        <v>3033.4788249499998</v>
      </c>
      <c r="D153" s="35">
        <f t="shared" ref="D153" si="260">H153+L153</f>
        <v>2191.4099949800002</v>
      </c>
      <c r="E153" s="35">
        <f t="shared" ref="E153" si="261">I153+M153</f>
        <v>197.17641910999998</v>
      </c>
      <c r="F153" s="35">
        <v>3878.5331256300001</v>
      </c>
      <c r="G153" s="35">
        <v>1884.7182417399999</v>
      </c>
      <c r="H153" s="35">
        <v>1907.0081615399999</v>
      </c>
      <c r="I153" s="35">
        <v>86.806722350000001</v>
      </c>
      <c r="J153" s="35">
        <v>1543.53211341</v>
      </c>
      <c r="K153" s="35">
        <v>1148.76058321</v>
      </c>
      <c r="L153" s="35">
        <v>284.40183344000002</v>
      </c>
      <c r="M153" s="35">
        <v>110.36969676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5170.7749978299998</v>
      </c>
      <c r="C154" s="35">
        <f t="shared" ref="C154" si="262">G154+K154</f>
        <v>2818.3131802899998</v>
      </c>
      <c r="D154" s="35">
        <f t="shared" ref="D154" si="263">H154+L154</f>
        <v>2155.7714346600001</v>
      </c>
      <c r="E154" s="35">
        <f t="shared" ref="E154" si="264">I154+M154</f>
        <v>196.69038288000002</v>
      </c>
      <c r="F154" s="35">
        <v>3635.3878204500002</v>
      </c>
      <c r="G154" s="35">
        <v>1666.1927023400001</v>
      </c>
      <c r="H154" s="35">
        <v>1885.86049241</v>
      </c>
      <c r="I154" s="35">
        <v>83.334625700000004</v>
      </c>
      <c r="J154" s="35">
        <v>1535.3871773799999</v>
      </c>
      <c r="K154" s="35">
        <v>1152.1204779499999</v>
      </c>
      <c r="L154" s="35">
        <v>269.91094225000001</v>
      </c>
      <c r="M154" s="35">
        <v>113.35575718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5048.7220395799995</v>
      </c>
      <c r="C155" s="35">
        <f t="shared" ref="C155" si="265">G155+K155</f>
        <v>2728.1547784599998</v>
      </c>
      <c r="D155" s="35">
        <f t="shared" ref="D155" si="266">H155+L155</f>
        <v>2122.8850006900002</v>
      </c>
      <c r="E155" s="35">
        <f t="shared" ref="E155" si="267">I155+M155</f>
        <v>197.68226042999999</v>
      </c>
      <c r="F155" s="35">
        <v>3517.74026792</v>
      </c>
      <c r="G155" s="35">
        <v>1583.84001633</v>
      </c>
      <c r="H155" s="35">
        <v>1852.2663253000001</v>
      </c>
      <c r="I155" s="35">
        <v>81.633926290000005</v>
      </c>
      <c r="J155" s="35">
        <v>1530.98177166</v>
      </c>
      <c r="K155" s="35">
        <v>1144.31476213</v>
      </c>
      <c r="L155" s="35">
        <v>270.61867539000002</v>
      </c>
      <c r="M155" s="35">
        <v>116.04833413999999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5029.7977483699997</v>
      </c>
      <c r="C156" s="35">
        <f t="shared" ref="C156" si="268">G156+K156</f>
        <v>2629.5511669699999</v>
      </c>
      <c r="D156" s="35">
        <f t="shared" ref="D156" si="269">H156+L156</f>
        <v>2210.43704497</v>
      </c>
      <c r="E156" s="35">
        <f t="shared" ref="E156" si="270">I156+M156</f>
        <v>189.80953642999998</v>
      </c>
      <c r="F156" s="35">
        <v>3509.72982237</v>
      </c>
      <c r="G156" s="35">
        <v>1608.5558269799999</v>
      </c>
      <c r="H156" s="35">
        <v>1823.6887808700001</v>
      </c>
      <c r="I156" s="35">
        <v>77.48521452</v>
      </c>
      <c r="J156" s="35">
        <v>1520.0679259999999</v>
      </c>
      <c r="K156" s="35">
        <v>1020.99533999</v>
      </c>
      <c r="L156" s="35">
        <v>386.74826409999997</v>
      </c>
      <c r="M156" s="35">
        <v>112.32432190999999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4782.2628734600003</v>
      </c>
      <c r="C157" s="35">
        <f t="shared" ref="C157" si="271">G157+K157</f>
        <v>2356.69811003</v>
      </c>
      <c r="D157" s="35">
        <f t="shared" ref="D157" si="272">H157+L157</f>
        <v>2237.8279333199998</v>
      </c>
      <c r="E157" s="35">
        <f t="shared" ref="E157" si="273">I157+M157</f>
        <v>187.73683011</v>
      </c>
      <c r="F157" s="35">
        <v>3309.0439960399999</v>
      </c>
      <c r="G157" s="35">
        <v>1339.1554615499999</v>
      </c>
      <c r="H157" s="35">
        <v>1897.92357997</v>
      </c>
      <c r="I157" s="35">
        <v>71.964954520000006</v>
      </c>
      <c r="J157" s="35">
        <v>1473.2188774199999</v>
      </c>
      <c r="K157" s="35">
        <v>1017.54264848</v>
      </c>
      <c r="L157" s="35">
        <v>339.90435335000001</v>
      </c>
      <c r="M157" s="35">
        <v>115.77187558999999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4712.4843441599996</v>
      </c>
      <c r="C158" s="35">
        <f t="shared" ref="C158" si="274">G158+K158</f>
        <v>2220.2455986499999</v>
      </c>
      <c r="D158" s="35">
        <f t="shared" ref="D158" si="275">H158+L158</f>
        <v>2302.9239899300001</v>
      </c>
      <c r="E158" s="35">
        <f t="shared" ref="E158" si="276">I158+M158</f>
        <v>189.31475558</v>
      </c>
      <c r="F158" s="35">
        <v>3240.9974607300001</v>
      </c>
      <c r="G158" s="35">
        <v>1205.84338351</v>
      </c>
      <c r="H158" s="35">
        <v>1963.8126965700001</v>
      </c>
      <c r="I158" s="35">
        <v>71.341380650000005</v>
      </c>
      <c r="J158" s="35">
        <v>1471.48688343</v>
      </c>
      <c r="K158" s="35">
        <v>1014.40221514</v>
      </c>
      <c r="L158" s="35">
        <v>339.11129335999999</v>
      </c>
      <c r="M158" s="35">
        <v>117.97337493000001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4610.5694534100003</v>
      </c>
      <c r="C159" s="35">
        <f t="shared" ref="C159" si="277">G159+K159</f>
        <v>2151.3396048100003</v>
      </c>
      <c r="D159" s="35">
        <f t="shared" ref="D159" si="278">H159+L159</f>
        <v>2274.4577077200001</v>
      </c>
      <c r="E159" s="35">
        <f t="shared" ref="E159" si="279">I159+M159</f>
        <v>184.77214087999999</v>
      </c>
      <c r="F159" s="35">
        <v>3178.2579005600001</v>
      </c>
      <c r="G159" s="35">
        <v>1139.8717249700001</v>
      </c>
      <c r="H159" s="35">
        <v>1968.4704262400001</v>
      </c>
      <c r="I159" s="35">
        <v>69.915749349999999</v>
      </c>
      <c r="J159" s="35">
        <v>1432.31155285</v>
      </c>
      <c r="K159" s="35">
        <v>1011.46787984</v>
      </c>
      <c r="L159" s="35">
        <v>305.98728147999998</v>
      </c>
      <c r="M159" s="35">
        <v>114.85639153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4619.0066585100003</v>
      </c>
      <c r="C160" s="35">
        <f t="shared" ref="C160" si="280">G160+K160</f>
        <v>2169.4107681599999</v>
      </c>
      <c r="D160" s="35">
        <f t="shared" ref="D160" si="281">H160+L160</f>
        <v>2263.30629714</v>
      </c>
      <c r="E160" s="35">
        <f t="shared" ref="E160" si="282">I160+M160</f>
        <v>186.28959320999999</v>
      </c>
      <c r="F160" s="35">
        <v>3187.36612259</v>
      </c>
      <c r="G160" s="35">
        <v>1160.1840895600001</v>
      </c>
      <c r="H160" s="35">
        <v>1957.6007602300001</v>
      </c>
      <c r="I160" s="35">
        <v>69.581272799999994</v>
      </c>
      <c r="J160" s="35">
        <v>1431.64053592</v>
      </c>
      <c r="K160" s="35">
        <v>1009.2266786</v>
      </c>
      <c r="L160" s="35">
        <v>305.70553690999998</v>
      </c>
      <c r="M160" s="35">
        <v>116.70832041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4785.3681369400001</v>
      </c>
      <c r="C161" s="35">
        <f t="shared" ref="C161" si="283">G161+K161</f>
        <v>2326.4144479900001</v>
      </c>
      <c r="D161" s="35">
        <f t="shared" ref="D161" si="284">H161+L161</f>
        <v>2272.8409275700001</v>
      </c>
      <c r="E161" s="35">
        <f t="shared" ref="E161" si="285">I161+M161</f>
        <v>186.11276137999999</v>
      </c>
      <c r="F161" s="35">
        <v>3354.4356659199998</v>
      </c>
      <c r="G161" s="35">
        <v>1317.9467795600001</v>
      </c>
      <c r="H161" s="35">
        <v>1968.0906554600001</v>
      </c>
      <c r="I161" s="35">
        <v>68.398230900000001</v>
      </c>
      <c r="J161" s="35">
        <v>1430.9324710200001</v>
      </c>
      <c r="K161" s="35">
        <v>1008.46766843</v>
      </c>
      <c r="L161" s="35">
        <v>304.75027211000003</v>
      </c>
      <c r="M161" s="35">
        <v>117.71453047999999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4743.4062301699996</v>
      </c>
      <c r="C162" s="35">
        <f t="shared" ref="C162" si="286">G162+K162</f>
        <v>2284.97154361</v>
      </c>
      <c r="D162" s="35">
        <f t="shared" ref="D162" si="287">H162+L162</f>
        <v>2274.9015186199999</v>
      </c>
      <c r="E162" s="35">
        <f t="shared" ref="E162" si="288">I162+M162</f>
        <v>183.53316794</v>
      </c>
      <c r="F162" s="35">
        <v>3333.02923581</v>
      </c>
      <c r="G162" s="35">
        <v>1277.3185441200001</v>
      </c>
      <c r="H162" s="35">
        <v>1988.5231066599999</v>
      </c>
      <c r="I162" s="35">
        <v>67.187585029999994</v>
      </c>
      <c r="J162" s="35">
        <v>1410.37699436</v>
      </c>
      <c r="K162" s="35">
        <v>1007.65299949</v>
      </c>
      <c r="L162" s="35">
        <v>286.37841195999999</v>
      </c>
      <c r="M162" s="35">
        <v>116.34558291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4712.7392405399996</v>
      </c>
      <c r="C163" s="35">
        <f t="shared" ref="C163" si="289">G163+K163</f>
        <v>2176.9620012599999</v>
      </c>
      <c r="D163" s="35">
        <f t="shared" ref="D163" si="290">H163+L163</f>
        <v>2353.1948996300002</v>
      </c>
      <c r="E163" s="35">
        <f t="shared" ref="E163" si="291">I163+M163</f>
        <v>182.58233964999999</v>
      </c>
      <c r="F163" s="35">
        <v>3351.27162236</v>
      </c>
      <c r="G163" s="35">
        <v>1176.88036005</v>
      </c>
      <c r="H163" s="35">
        <v>2109.1899495900002</v>
      </c>
      <c r="I163" s="35">
        <v>65.201312720000004</v>
      </c>
      <c r="J163" s="35">
        <v>1361.46761818</v>
      </c>
      <c r="K163" s="35">
        <v>1000.08164121</v>
      </c>
      <c r="L163" s="35">
        <v>244.00495004000001</v>
      </c>
      <c r="M163" s="35">
        <v>117.38102693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4648.0852387100003</v>
      </c>
      <c r="C164" s="35">
        <f t="shared" ref="C164" si="292">G164+K164</f>
        <v>2125.23472111</v>
      </c>
      <c r="D164" s="35">
        <f t="shared" ref="D164" si="293">H164+L164</f>
        <v>2346.8776860600001</v>
      </c>
      <c r="E164" s="35">
        <f t="shared" ref="E164" si="294">I164+M164</f>
        <v>175.97283154000002</v>
      </c>
      <c r="F164" s="35">
        <v>3304.57171625</v>
      </c>
      <c r="G164" s="35">
        <v>1136.31989924</v>
      </c>
      <c r="H164" s="35">
        <v>2104.7246076500001</v>
      </c>
      <c r="I164" s="35">
        <v>63.527209360000001</v>
      </c>
      <c r="J164" s="35">
        <v>1343.5135224600001</v>
      </c>
      <c r="K164" s="35">
        <v>988.91482186999997</v>
      </c>
      <c r="L164" s="35">
        <v>242.15307841000001</v>
      </c>
      <c r="M164" s="35">
        <v>112.44562218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4491.1118911599997</v>
      </c>
      <c r="C165" s="35">
        <f t="shared" ref="C165" si="295">G165+K165</f>
        <v>2024.2196567400001</v>
      </c>
      <c r="D165" s="35">
        <f t="shared" ref="D165" si="296">H165+L165</f>
        <v>2288.2934487399998</v>
      </c>
      <c r="E165" s="35">
        <f t="shared" ref="E165" si="297">I165+M165</f>
        <v>178.59878567999999</v>
      </c>
      <c r="F165" s="35">
        <v>3131.9785429200001</v>
      </c>
      <c r="G165" s="35">
        <v>1018.2476068</v>
      </c>
      <c r="H165" s="35">
        <v>2051.5117814</v>
      </c>
      <c r="I165" s="35">
        <v>62.219154719999999</v>
      </c>
      <c r="J165" s="35">
        <v>1359.13334824</v>
      </c>
      <c r="K165" s="35">
        <v>1005.97204994</v>
      </c>
      <c r="L165" s="35">
        <v>236.78166734000001</v>
      </c>
      <c r="M165" s="35">
        <v>116.37963096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4533.4473823199996</v>
      </c>
      <c r="C166" s="35">
        <f t="shared" ref="C166" si="298">G166+K166</f>
        <v>2134.6219717000004</v>
      </c>
      <c r="D166" s="35">
        <f t="shared" ref="D166" si="299">H166+L166</f>
        <v>2216.0160032700001</v>
      </c>
      <c r="E166" s="35">
        <f t="shared" ref="E166" si="300">I166+M166</f>
        <v>182.80940735000001</v>
      </c>
      <c r="F166" s="35">
        <v>3108.5393751500001</v>
      </c>
      <c r="G166" s="35">
        <v>1086.47054731</v>
      </c>
      <c r="H166" s="35">
        <v>1962.1160807599999</v>
      </c>
      <c r="I166" s="35">
        <v>59.952747080000002</v>
      </c>
      <c r="J166" s="35">
        <v>1424.90800717</v>
      </c>
      <c r="K166" s="35">
        <v>1048.1514243900001</v>
      </c>
      <c r="L166" s="35">
        <v>253.89992251000001</v>
      </c>
      <c r="M166" s="35">
        <v>122.85666027000001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4334.2696636299997</v>
      </c>
      <c r="C167" s="35">
        <f t="shared" ref="C167" si="301">G167+K167</f>
        <v>1973.19008072</v>
      </c>
      <c r="D167" s="35">
        <f t="shared" ref="D167" si="302">H167+L167</f>
        <v>2184.11204137</v>
      </c>
      <c r="E167" s="35">
        <f t="shared" ref="E167" si="303">I167+M167</f>
        <v>176.96754154000001</v>
      </c>
      <c r="F167" s="35">
        <v>2939.77732552</v>
      </c>
      <c r="G167" s="35">
        <v>931.17973087999997</v>
      </c>
      <c r="H167" s="35">
        <v>1950.0321278500001</v>
      </c>
      <c r="I167" s="35">
        <v>58.565466790000002</v>
      </c>
      <c r="J167" s="35">
        <v>1394.49233811</v>
      </c>
      <c r="K167" s="35">
        <v>1042.0103498399999</v>
      </c>
      <c r="L167" s="35">
        <v>234.07991351999999</v>
      </c>
      <c r="M167" s="35">
        <v>118.40207475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4249.2430225400003</v>
      </c>
      <c r="C168" s="35">
        <f t="shared" ref="C168" si="304">G168+K168</f>
        <v>1947.3004355100002</v>
      </c>
      <c r="D168" s="35">
        <f t="shared" ref="D168" si="305">H168+L168</f>
        <v>2128.3553031400002</v>
      </c>
      <c r="E168" s="35">
        <f t="shared" ref="E168" si="306">I168+M168</f>
        <v>173.58728389000001</v>
      </c>
      <c r="F168" s="35">
        <v>2902.7481475899999</v>
      </c>
      <c r="G168" s="35">
        <v>913.27846852000005</v>
      </c>
      <c r="H168" s="35">
        <v>1932.9792693100001</v>
      </c>
      <c r="I168" s="35">
        <v>56.490409759999999</v>
      </c>
      <c r="J168" s="35">
        <v>1346.4948749499999</v>
      </c>
      <c r="K168" s="35">
        <v>1034.02196699</v>
      </c>
      <c r="L168" s="35">
        <v>195.37603383000001</v>
      </c>
      <c r="M168" s="35">
        <v>117.09687413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4243.6467628199998</v>
      </c>
      <c r="C169" s="35">
        <f t="shared" ref="C169" si="307">G169+K169</f>
        <v>1873.5131424399999</v>
      </c>
      <c r="D169" s="35">
        <f t="shared" ref="D169" si="308">H169+L169</f>
        <v>2195.75229287</v>
      </c>
      <c r="E169" s="35">
        <f t="shared" ref="E169" si="309">I169+M169</f>
        <v>174.38132751000001</v>
      </c>
      <c r="F169" s="35">
        <v>2862.2762242200001</v>
      </c>
      <c r="G169" s="35">
        <v>809.60384756999997</v>
      </c>
      <c r="H169" s="35">
        <v>1997.8945263799999</v>
      </c>
      <c r="I169" s="35">
        <v>54.777850270000002</v>
      </c>
      <c r="J169" s="35">
        <v>1381.3705385999999</v>
      </c>
      <c r="K169" s="35">
        <v>1063.9092948699999</v>
      </c>
      <c r="L169" s="35">
        <v>197.85776648999999</v>
      </c>
      <c r="M169" s="35">
        <v>119.60347724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4449.7432248300001</v>
      </c>
      <c r="C170" s="35">
        <f t="shared" ref="C170" si="310">G170+K170</f>
        <v>2029.4116358299998</v>
      </c>
      <c r="D170" s="35">
        <f t="shared" ref="D170" si="311">H170+L170</f>
        <v>2246.1965123599998</v>
      </c>
      <c r="E170" s="35">
        <f t="shared" ref="E170" si="312">I170+M170</f>
        <v>174.13507663999999</v>
      </c>
      <c r="F170" s="35">
        <v>3055.79995732</v>
      </c>
      <c r="G170" s="35">
        <v>955.19881943999997</v>
      </c>
      <c r="H170" s="35">
        <v>2046.92404229</v>
      </c>
      <c r="I170" s="35">
        <v>53.67709559</v>
      </c>
      <c r="J170" s="35">
        <v>1393.9432675099999</v>
      </c>
      <c r="K170" s="35">
        <v>1074.2128163899999</v>
      </c>
      <c r="L170" s="35">
        <v>199.27247007</v>
      </c>
      <c r="M170" s="35">
        <v>120.45798105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4642.07553491</v>
      </c>
      <c r="C171" s="35">
        <f t="shared" ref="C171" si="313">G171+K171</f>
        <v>2162.8492193000002</v>
      </c>
      <c r="D171" s="35">
        <f t="shared" ref="D171" si="314">H171+L171</f>
        <v>2301.9198974800001</v>
      </c>
      <c r="E171" s="35">
        <f t="shared" ref="E171" si="315">I171+M171</f>
        <v>177.30641813</v>
      </c>
      <c r="F171" s="35">
        <v>3215.9227899000002</v>
      </c>
      <c r="G171" s="35">
        <v>1064.7822529800001</v>
      </c>
      <c r="H171" s="35">
        <v>2097.9892421700001</v>
      </c>
      <c r="I171" s="35">
        <v>53.151294749999998</v>
      </c>
      <c r="J171" s="35">
        <v>1426.15274501</v>
      </c>
      <c r="K171" s="35">
        <v>1098.0669663199999</v>
      </c>
      <c r="L171" s="35">
        <v>203.93065530999999</v>
      </c>
      <c r="M171" s="35">
        <v>124.15512338000001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5053.6680608799998</v>
      </c>
      <c r="C172" s="35">
        <f t="shared" ref="C172" si="316">G172+K172</f>
        <v>2193.0656037899998</v>
      </c>
      <c r="D172" s="35">
        <f t="shared" ref="D172" si="317">H172+L172</f>
        <v>2687.2319730600002</v>
      </c>
      <c r="E172" s="35">
        <f t="shared" ref="E172" si="318">I172+M172</f>
        <v>173.37048403</v>
      </c>
      <c r="F172" s="35">
        <v>3263.5812622600001</v>
      </c>
      <c r="G172" s="35">
        <v>1096.47959171</v>
      </c>
      <c r="H172" s="35">
        <v>2114.4489079300001</v>
      </c>
      <c r="I172" s="35">
        <v>52.652762619999997</v>
      </c>
      <c r="J172" s="35">
        <v>1790.0867986200001</v>
      </c>
      <c r="K172" s="35">
        <v>1096.58601208</v>
      </c>
      <c r="L172" s="35">
        <v>572.78306512999995</v>
      </c>
      <c r="M172" s="35">
        <v>120.71772141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5428.1973002599998</v>
      </c>
      <c r="C173" s="35">
        <f t="shared" ref="C173" si="319">G173+K173</f>
        <v>2245.9785683199998</v>
      </c>
      <c r="D173" s="35">
        <f t="shared" ref="D173" si="320">H173+L173</f>
        <v>2990.4375728000005</v>
      </c>
      <c r="E173" s="35">
        <f t="shared" ref="E173" si="321">I173+M173</f>
        <v>191.78115914</v>
      </c>
      <c r="F173" s="35">
        <v>3403.0950921600001</v>
      </c>
      <c r="G173" s="35">
        <v>1146.6492993500001</v>
      </c>
      <c r="H173" s="35">
        <v>2186.2180166500002</v>
      </c>
      <c r="I173" s="35">
        <v>70.227776160000005</v>
      </c>
      <c r="J173" s="35">
        <v>2025.1022081000001</v>
      </c>
      <c r="K173" s="35">
        <v>1099.3292689699999</v>
      </c>
      <c r="L173" s="35">
        <v>804.21955615000002</v>
      </c>
      <c r="M173" s="35">
        <v>121.55338297999999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5144.8533740499997</v>
      </c>
      <c r="C174" s="35">
        <f t="shared" ref="C174" si="322">G174+K174</f>
        <v>2381.3183613399997</v>
      </c>
      <c r="D174" s="35">
        <f t="shared" ref="D174" si="323">H174+L174</f>
        <v>2555.3947381799999</v>
      </c>
      <c r="E174" s="35">
        <f t="shared" ref="E174" si="324">I174+M174</f>
        <v>208.14027453</v>
      </c>
      <c r="F174" s="35">
        <v>3541.3470627800002</v>
      </c>
      <c r="G174" s="35">
        <v>1248.0751960699999</v>
      </c>
      <c r="H174" s="35">
        <v>2207.7272805299999</v>
      </c>
      <c r="I174" s="35">
        <v>85.544586179999996</v>
      </c>
      <c r="J174" s="35">
        <v>1603.50631127</v>
      </c>
      <c r="K174" s="35">
        <v>1133.24316527</v>
      </c>
      <c r="L174" s="35">
        <v>347.66745765000002</v>
      </c>
      <c r="M174" s="35">
        <v>122.59568835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5390.1456139100001</v>
      </c>
      <c r="C175" s="35">
        <f t="shared" ref="C175" si="325">G175+K175</f>
        <v>2322.2480646900003</v>
      </c>
      <c r="D175" s="35">
        <f t="shared" ref="D175" si="326">H175+L175</f>
        <v>2859.3267255999999</v>
      </c>
      <c r="E175" s="35">
        <f t="shared" ref="E175" si="327">I175+M175</f>
        <v>208.57082362</v>
      </c>
      <c r="F175" s="35">
        <v>3442.15003978</v>
      </c>
      <c r="G175" s="35">
        <v>1194.8679500000001</v>
      </c>
      <c r="H175" s="35">
        <v>2159.78769517</v>
      </c>
      <c r="I175" s="35">
        <v>87.494394610000001</v>
      </c>
      <c r="J175" s="35">
        <v>1947.99557413</v>
      </c>
      <c r="K175" s="35">
        <v>1127.38011469</v>
      </c>
      <c r="L175" s="35">
        <v>699.53903043000003</v>
      </c>
      <c r="M175" s="35">
        <v>121.07642901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5558.1590926700001</v>
      </c>
      <c r="C176" s="35">
        <f t="shared" ref="C176" si="328">G176+K176</f>
        <v>2111.3135565800003</v>
      </c>
      <c r="D176" s="35">
        <f t="shared" ref="D176" si="329">H176+L176</f>
        <v>3248.8089717299999</v>
      </c>
      <c r="E176" s="35">
        <f t="shared" ref="E176" si="330">I176+M176</f>
        <v>198.03656436</v>
      </c>
      <c r="F176" s="35">
        <v>3231.5926266000001</v>
      </c>
      <c r="G176" s="35">
        <v>985.51354541000001</v>
      </c>
      <c r="H176" s="35">
        <v>2160.9788634400002</v>
      </c>
      <c r="I176" s="35">
        <v>85.100217749999999</v>
      </c>
      <c r="J176" s="35">
        <v>2326.5664660699999</v>
      </c>
      <c r="K176" s="35">
        <v>1125.8000111700001</v>
      </c>
      <c r="L176" s="35">
        <v>1087.83010829</v>
      </c>
      <c r="M176" s="35">
        <v>112.93634661</v>
      </c>
      <c r="N176" s="35"/>
      <c r="O176" s="35"/>
      <c r="P176" s="35"/>
      <c r="Q176" s="35"/>
    </row>
    <row r="177" spans="1:17" collapsed="1">
      <c r="A177" s="9">
        <v>45597</v>
      </c>
      <c r="B177" s="35">
        <v>5949.7195713800002</v>
      </c>
      <c r="C177" s="35">
        <f t="shared" ref="C177" si="331">G177+K177</f>
        <v>2856.8695367700002</v>
      </c>
      <c r="D177" s="35">
        <f t="shared" ref="D177" si="332">H177+L177</f>
        <v>2904.7277676400004</v>
      </c>
      <c r="E177" s="35">
        <f t="shared" ref="E177" si="333">I177+M177</f>
        <v>188.12226697</v>
      </c>
      <c r="F177" s="35">
        <v>3288.90378276</v>
      </c>
      <c r="G177" s="35">
        <v>891.46937780999997</v>
      </c>
      <c r="H177" s="35">
        <v>2305.2818180600002</v>
      </c>
      <c r="I177" s="35">
        <v>92.152586889999995</v>
      </c>
      <c r="J177" s="35">
        <v>2660.8157886200001</v>
      </c>
      <c r="K177" s="35">
        <v>1965.40015896</v>
      </c>
      <c r="L177" s="35">
        <v>599.44594958000005</v>
      </c>
      <c r="M177" s="35">
        <v>95.969680080000003</v>
      </c>
      <c r="N177" s="35"/>
      <c r="O177" s="35"/>
      <c r="P177" s="35"/>
      <c r="Q177" s="35"/>
    </row>
    <row r="178" spans="1:17">
      <c r="A178" s="9">
        <v>45627</v>
      </c>
      <c r="B178" s="35">
        <v>5833.4811412899999</v>
      </c>
      <c r="C178" s="35">
        <f t="shared" ref="C178" si="334">G178+K178</f>
        <v>3011.6787667200001</v>
      </c>
      <c r="D178" s="35">
        <f t="shared" ref="D178" si="335">H178+L178</f>
        <v>2626.3395628900003</v>
      </c>
      <c r="E178" s="35">
        <f t="shared" ref="E178" si="336">I178+M178</f>
        <v>195.46281168000002</v>
      </c>
      <c r="F178" s="35">
        <v>3380.4592463600002</v>
      </c>
      <c r="G178" s="35">
        <v>958.03451768000002</v>
      </c>
      <c r="H178" s="35">
        <v>2320.9246330300002</v>
      </c>
      <c r="I178" s="35">
        <v>101.50009565000001</v>
      </c>
      <c r="J178" s="35">
        <v>2453.0218949300001</v>
      </c>
      <c r="K178" s="35">
        <v>2053.64424904</v>
      </c>
      <c r="L178" s="35">
        <v>305.41492985999997</v>
      </c>
      <c r="M178" s="35">
        <v>93.962716029999996</v>
      </c>
      <c r="N178" s="35"/>
      <c r="O178" s="35"/>
      <c r="P178" s="35"/>
      <c r="Q178" s="35"/>
    </row>
    <row r="179" spans="1:17">
      <c r="A179" s="9">
        <v>45658</v>
      </c>
      <c r="B179" s="35">
        <v>5332.9884943099996</v>
      </c>
      <c r="C179" s="35">
        <f t="shared" ref="C179" si="337">G179+K179</f>
        <v>2636.222064</v>
      </c>
      <c r="D179" s="35">
        <f t="shared" ref="D179" si="338">H179+L179</f>
        <v>2507.5260341400003</v>
      </c>
      <c r="E179" s="35">
        <f t="shared" ref="E179" si="339">I179+M179</f>
        <v>189.24039617</v>
      </c>
      <c r="F179" s="35">
        <v>3294.6776669599999</v>
      </c>
      <c r="G179" s="35">
        <v>888.72200284999997</v>
      </c>
      <c r="H179" s="35">
        <v>2308.1905049400002</v>
      </c>
      <c r="I179" s="35">
        <v>97.765159170000004</v>
      </c>
      <c r="J179" s="35">
        <v>2038.31082735</v>
      </c>
      <c r="K179" s="35">
        <v>1747.50006115</v>
      </c>
      <c r="L179" s="35">
        <v>199.3355292</v>
      </c>
      <c r="M179" s="35">
        <v>91.475237000000007</v>
      </c>
      <c r="N179" s="35"/>
      <c r="O179" s="35"/>
      <c r="P179" s="35"/>
      <c r="Q179" s="35"/>
    </row>
    <row r="180" spans="1:17">
      <c r="A180" s="9">
        <v>45689</v>
      </c>
      <c r="B180" s="35">
        <v>5584.1471898999998</v>
      </c>
      <c r="C180" s="35">
        <f t="shared" ref="C180" si="340">G180+K180</f>
        <v>2426.1466435399998</v>
      </c>
      <c r="D180" s="35">
        <f t="shared" ref="D180" si="341">H180+L180</f>
        <v>2954.7457864799999</v>
      </c>
      <c r="E180" s="35">
        <f t="shared" ref="E180" si="342">I180+M180</f>
        <v>203.25475987999999</v>
      </c>
      <c r="F180" s="35">
        <v>3513.9425003699998</v>
      </c>
      <c r="G180" s="35">
        <v>846.86154711999995</v>
      </c>
      <c r="H180" s="35">
        <v>2553.54853576</v>
      </c>
      <c r="I180" s="35">
        <v>113.53241749</v>
      </c>
      <c r="J180" s="35">
        <v>2070.20468953</v>
      </c>
      <c r="K180" s="35">
        <v>1579.2850964199999</v>
      </c>
      <c r="L180" s="35">
        <v>401.19725072</v>
      </c>
      <c r="M180" s="35">
        <v>89.722342389999994</v>
      </c>
      <c r="N180" s="35"/>
      <c r="O180" s="35"/>
      <c r="P180" s="35"/>
      <c r="Q180" s="35"/>
    </row>
    <row r="181" spans="1:17">
      <c r="A181" s="9">
        <v>45717</v>
      </c>
      <c r="B181" s="35">
        <v>6014.0862628100003</v>
      </c>
      <c r="C181" s="35">
        <f t="shared" ref="C181" si="343">G181+K181</f>
        <v>2296.3419442300001</v>
      </c>
      <c r="D181" s="35">
        <f t="shared" ref="D181" si="344">H181+L181</f>
        <v>3490.1839587200002</v>
      </c>
      <c r="E181" s="35">
        <f t="shared" ref="E181" si="345">I181+M181</f>
        <v>227.56035986000001</v>
      </c>
      <c r="F181" s="35">
        <v>4049.4741866300001</v>
      </c>
      <c r="G181" s="35">
        <v>1024.71021344</v>
      </c>
      <c r="H181" s="35">
        <v>2887.53775713</v>
      </c>
      <c r="I181" s="35">
        <v>137.22621606000001</v>
      </c>
      <c r="J181" s="35">
        <v>1964.61207618</v>
      </c>
      <c r="K181" s="35">
        <v>1271.6317307899999</v>
      </c>
      <c r="L181" s="35">
        <v>602.64620159000003</v>
      </c>
      <c r="M181" s="35">
        <v>90.334143800000007</v>
      </c>
      <c r="N181" s="35"/>
      <c r="O181" s="35"/>
      <c r="P181" s="35"/>
      <c r="Q181" s="35"/>
    </row>
    <row r="182" spans="1:17">
      <c r="A182" s="9">
        <v>45748</v>
      </c>
      <c r="B182" s="35">
        <v>6014.6829297800004</v>
      </c>
      <c r="C182" s="35">
        <f t="shared" ref="C182" si="346">G182+K182</f>
        <v>2107.8248027999998</v>
      </c>
      <c r="D182" s="35">
        <f t="shared" ref="D182" si="347">H182+L182</f>
        <v>3656.6055628200002</v>
      </c>
      <c r="E182" s="35">
        <f t="shared" ref="E182" si="348">I182+M182</f>
        <v>250.25256416000002</v>
      </c>
      <c r="F182" s="35">
        <v>4350.7692517900005</v>
      </c>
      <c r="G182" s="35">
        <v>1115.5928214999999</v>
      </c>
      <c r="H182" s="35">
        <v>3077.9595788500001</v>
      </c>
      <c r="I182" s="35">
        <v>157.21685144</v>
      </c>
      <c r="J182" s="35">
        <v>1663.91367799</v>
      </c>
      <c r="K182" s="35">
        <v>992.23198130000003</v>
      </c>
      <c r="L182" s="35">
        <v>578.64598396999997</v>
      </c>
      <c r="M182" s="35">
        <v>93.035712720000006</v>
      </c>
      <c r="N182" s="35"/>
      <c r="O182" s="35"/>
      <c r="P182" s="35"/>
      <c r="Q182" s="35"/>
    </row>
    <row r="183" spans="1:17">
      <c r="A183" s="9">
        <v>45778</v>
      </c>
      <c r="B183" s="35">
        <v>5931.4524375299998</v>
      </c>
      <c r="C183" s="35">
        <f t="shared" ref="C183" si="349">G183+K183</f>
        <v>2056.1366006200001</v>
      </c>
      <c r="D183" s="35">
        <f t="shared" ref="D183" si="350">H183+L183</f>
        <v>3611.38024941</v>
      </c>
      <c r="E183" s="35">
        <f t="shared" ref="E183" si="351">I183+M183</f>
        <v>263.9355875</v>
      </c>
      <c r="F183" s="35">
        <v>4521.2583190400001</v>
      </c>
      <c r="G183" s="35">
        <v>1173.68662073</v>
      </c>
      <c r="H183" s="35">
        <v>3173.7083978400001</v>
      </c>
      <c r="I183" s="35">
        <v>173.86330047000001</v>
      </c>
      <c r="J183" s="35">
        <v>1410.1941184899999</v>
      </c>
      <c r="K183" s="35">
        <v>882.44997989000001</v>
      </c>
      <c r="L183" s="35">
        <v>437.67185157</v>
      </c>
      <c r="M183" s="35">
        <v>90.072287029999998</v>
      </c>
      <c r="N183" s="35"/>
      <c r="O183" s="35"/>
      <c r="P183" s="35"/>
      <c r="Q183" s="35"/>
    </row>
    <row r="184" spans="1:17">
      <c r="A184" s="9">
        <v>45809</v>
      </c>
      <c r="B184" s="35">
        <v>5843.6764215100002</v>
      </c>
      <c r="C184" s="35">
        <f t="shared" ref="C184" si="352">G184+K184</f>
        <v>1860.15660963</v>
      </c>
      <c r="D184" s="35">
        <f t="shared" ref="D184" si="353">H184+L184</f>
        <v>3718.2884497300001</v>
      </c>
      <c r="E184" s="35">
        <f t="shared" ref="E184" si="354">I184+M184</f>
        <v>265.23136215</v>
      </c>
      <c r="F184" s="35">
        <v>4511.9333541799997</v>
      </c>
      <c r="G184" s="35">
        <v>1205.5653459800001</v>
      </c>
      <c r="H184" s="35">
        <v>3133.51253344</v>
      </c>
      <c r="I184" s="35">
        <v>172.85547475999999</v>
      </c>
      <c r="J184" s="35">
        <v>1331.74306733</v>
      </c>
      <c r="K184" s="35">
        <v>654.59126364999997</v>
      </c>
      <c r="L184" s="35">
        <v>584.77591629000005</v>
      </c>
      <c r="M184" s="35">
        <v>92.375887390000003</v>
      </c>
      <c r="N184" s="35"/>
      <c r="O184" s="35"/>
      <c r="P184" s="35"/>
      <c r="Q184" s="35"/>
    </row>
    <row r="185" spans="1:17">
      <c r="A185" s="9">
        <v>45839</v>
      </c>
      <c r="B185" s="35">
        <v>6151.5327443300002</v>
      </c>
      <c r="C185" s="35">
        <f t="shared" ref="C185" si="355">G185+K185</f>
        <v>2014.83638868</v>
      </c>
      <c r="D185" s="35">
        <f t="shared" ref="D185" si="356">H185+L185</f>
        <v>3877.04866287</v>
      </c>
      <c r="E185" s="35">
        <f t="shared" ref="E185" si="357">I185+M185</f>
        <v>259.64769278</v>
      </c>
      <c r="F185" s="35">
        <v>4546.99289193</v>
      </c>
      <c r="G185" s="35">
        <v>1374.42790115</v>
      </c>
      <c r="H185" s="35">
        <v>3002.1359647099998</v>
      </c>
      <c r="I185" s="35">
        <v>170.42902606999999</v>
      </c>
      <c r="J185" s="35">
        <v>1604.5398524</v>
      </c>
      <c r="K185" s="35">
        <v>640.40848753</v>
      </c>
      <c r="L185" s="35">
        <v>874.91269815999999</v>
      </c>
      <c r="M185" s="35">
        <v>89.218666709999994</v>
      </c>
      <c r="N185" s="35"/>
      <c r="O185" s="35"/>
      <c r="P185" s="35"/>
      <c r="Q185" s="35"/>
    </row>
    <row r="186" spans="1:17">
      <c r="A186" s="9">
        <v>45870</v>
      </c>
      <c r="B186" s="35">
        <v>5929.4908963400003</v>
      </c>
      <c r="C186" s="35">
        <f t="shared" ref="C186" si="358">G186+K186</f>
        <v>2109.2363753</v>
      </c>
      <c r="D186" s="35">
        <f t="shared" ref="D186" si="359">H186+L186</f>
        <v>3565.72910602</v>
      </c>
      <c r="E186" s="35">
        <f t="shared" ref="E186" si="360">I186+M186</f>
        <v>254.52541502000003</v>
      </c>
      <c r="F186" s="35">
        <v>4583.1574535</v>
      </c>
      <c r="G186" s="35">
        <v>1469.6425040199999</v>
      </c>
      <c r="H186" s="35">
        <v>2945.7217141599999</v>
      </c>
      <c r="I186" s="35">
        <v>167.79323532000001</v>
      </c>
      <c r="J186" s="35">
        <v>1346.3334428400001</v>
      </c>
      <c r="K186" s="35">
        <v>639.59387128000003</v>
      </c>
      <c r="L186" s="35">
        <v>620.00739185999998</v>
      </c>
      <c r="M186" s="35">
        <v>86.732179700000003</v>
      </c>
      <c r="N186" s="35"/>
      <c r="O186" s="35"/>
      <c r="P186" s="35"/>
      <c r="Q186" s="35"/>
    </row>
    <row r="187" spans="1:17">
      <c r="A187" s="9">
        <v>45901</v>
      </c>
      <c r="B187" s="35">
        <v>7010.4185406099996</v>
      </c>
      <c r="C187" s="35">
        <f t="shared" ref="C187" si="361">G187+K187</f>
        <v>2440.2322235900001</v>
      </c>
      <c r="D187" s="35">
        <f t="shared" ref="D187" si="362">H187+L187</f>
        <v>4300.1754095100005</v>
      </c>
      <c r="E187" s="35">
        <f t="shared" ref="E187" si="363">I187+M187</f>
        <v>270.01090751000004</v>
      </c>
      <c r="F187" s="35">
        <v>4525.94883527</v>
      </c>
      <c r="G187" s="35">
        <v>1296.50041504</v>
      </c>
      <c r="H187" s="35">
        <v>3042.7736485700002</v>
      </c>
      <c r="I187" s="35">
        <v>186.67477166</v>
      </c>
      <c r="J187" s="35">
        <v>2484.46970534</v>
      </c>
      <c r="K187" s="35">
        <v>1143.7318085500001</v>
      </c>
      <c r="L187" s="35">
        <v>1257.40176094</v>
      </c>
      <c r="M187" s="35">
        <v>83.336135850000005</v>
      </c>
      <c r="N187" s="35"/>
      <c r="O187" s="35"/>
      <c r="P187" s="35"/>
      <c r="Q187" s="35"/>
    </row>
    <row r="188" spans="1:17">
      <c r="A188" s="9">
        <v>45931</v>
      </c>
      <c r="B188" s="35">
        <v>7784.4790865900004</v>
      </c>
      <c r="C188" s="35">
        <f t="shared" ref="C188" si="364">G188+K188</f>
        <v>2524.8938178400003</v>
      </c>
      <c r="D188" s="35">
        <f t="shared" ref="D188" si="365">H188+L188</f>
        <v>4941.15721115</v>
      </c>
      <c r="E188" s="35">
        <f t="shared" ref="E188" si="366">I188+M188</f>
        <v>318.42805759999999</v>
      </c>
      <c r="F188" s="35">
        <v>4538.9192410699998</v>
      </c>
      <c r="G188" s="35">
        <v>1227.8004682400001</v>
      </c>
      <c r="H188" s="35">
        <v>3072.6415302800001</v>
      </c>
      <c r="I188" s="35">
        <v>238.47724255</v>
      </c>
      <c r="J188" s="35">
        <v>3245.5598455200002</v>
      </c>
      <c r="K188" s="35">
        <v>1297.0933496</v>
      </c>
      <c r="L188" s="35">
        <v>1868.5156808700001</v>
      </c>
      <c r="M188" s="35">
        <v>79.950815050000003</v>
      </c>
      <c r="N188" s="35"/>
      <c r="O188" s="35"/>
      <c r="P188" s="35"/>
      <c r="Q188" s="35"/>
    </row>
    <row r="189" spans="1:17">
      <c r="A189" s="9">
        <v>45962</v>
      </c>
      <c r="B189" s="35">
        <v>7846.2038531600001</v>
      </c>
      <c r="C189" s="35">
        <f t="shared" ref="C189" si="367">G189+K189</f>
        <v>2571.4099508199997</v>
      </c>
      <c r="D189" s="35">
        <f t="shared" ref="D189" si="368">H189+L189</f>
        <v>4932.9426484100004</v>
      </c>
      <c r="E189" s="35">
        <f t="shared" ref="E189" si="369">I189+M189</f>
        <v>341.85125392999998</v>
      </c>
      <c r="F189" s="35">
        <v>4611.5392029300001</v>
      </c>
      <c r="G189" s="35">
        <v>1259.32700172</v>
      </c>
      <c r="H189" s="35">
        <v>3091.0218454400001</v>
      </c>
      <c r="I189" s="35">
        <v>261.19035577</v>
      </c>
      <c r="J189" s="35">
        <v>3234.66465023</v>
      </c>
      <c r="K189" s="35">
        <v>1312.0829491</v>
      </c>
      <c r="L189" s="35">
        <v>1841.9208029700001</v>
      </c>
      <c r="M189" s="35">
        <v>80.660898160000002</v>
      </c>
      <c r="N189" s="35"/>
      <c r="O189" s="35"/>
      <c r="P189" s="35"/>
      <c r="Q189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230</v>
      </c>
    </row>
    <row r="6" spans="1:17" s="18" customFormat="1" ht="12.75" customHeight="1">
      <c r="A6" s="193" t="s">
        <v>0</v>
      </c>
      <c r="B6" s="182" t="s">
        <v>16</v>
      </c>
      <c r="C6" s="201" t="s">
        <v>7</v>
      </c>
      <c r="D6" s="202"/>
      <c r="E6" s="203"/>
      <c r="F6" s="198" t="s">
        <v>2</v>
      </c>
      <c r="G6" s="199"/>
      <c r="H6" s="199"/>
      <c r="I6" s="199"/>
      <c r="J6" s="199"/>
      <c r="K6" s="199"/>
      <c r="L6" s="199"/>
      <c r="M6" s="200"/>
    </row>
    <row r="7" spans="1:17" s="18" customFormat="1" ht="16.5" customHeight="1">
      <c r="A7" s="194"/>
      <c r="B7" s="182"/>
      <c r="C7" s="204"/>
      <c r="D7" s="205"/>
      <c r="E7" s="206"/>
      <c r="F7" s="198" t="s">
        <v>17</v>
      </c>
      <c r="G7" s="199"/>
      <c r="H7" s="199"/>
      <c r="I7" s="200"/>
      <c r="J7" s="198" t="s">
        <v>9</v>
      </c>
      <c r="K7" s="199"/>
      <c r="L7" s="199"/>
      <c r="M7" s="200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t="12.75" hidden="1" customHeight="1" outlineLevel="1">
      <c r="A11" s="9">
        <v>40544</v>
      </c>
      <c r="B11" s="35">
        <v>2192.2609528399998</v>
      </c>
      <c r="C11" s="35">
        <f>G11+K11</f>
        <v>349.92812520999996</v>
      </c>
      <c r="D11" s="35">
        <f t="shared" ref="D11:E11" si="0">H11+L11</f>
        <v>444.72119111000001</v>
      </c>
      <c r="E11" s="35">
        <f t="shared" si="0"/>
        <v>1397.61163652</v>
      </c>
      <c r="F11" s="35">
        <v>934.00637712000002</v>
      </c>
      <c r="G11" s="35">
        <v>324.75596826999998</v>
      </c>
      <c r="H11" s="35">
        <v>252.13901637000001</v>
      </c>
      <c r="I11" s="35">
        <v>357.11139248000001</v>
      </c>
      <c r="J11" s="35">
        <v>1258.25457572</v>
      </c>
      <c r="K11" s="35">
        <v>25.172156940000001</v>
      </c>
      <c r="L11" s="35">
        <v>192.58217474</v>
      </c>
      <c r="M11" s="35">
        <v>1040.5002440400001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2181.7086248199998</v>
      </c>
      <c r="C12" s="35">
        <f t="shared" ref="C12:C67" si="1">G12+K12</f>
        <v>360.44622299999997</v>
      </c>
      <c r="D12" s="35">
        <f t="shared" ref="D12:D67" si="2">H12+L12</f>
        <v>437.95444972999996</v>
      </c>
      <c r="E12" s="35">
        <f t="shared" ref="E12:E67" si="3">I12+M12</f>
        <v>1383.3079520900001</v>
      </c>
      <c r="F12" s="35">
        <v>939.22808497000005</v>
      </c>
      <c r="G12" s="35">
        <v>334.54458258</v>
      </c>
      <c r="H12" s="35">
        <v>251.33422954</v>
      </c>
      <c r="I12" s="35">
        <v>353.34927284999998</v>
      </c>
      <c r="J12" s="35">
        <v>1242.48053985</v>
      </c>
      <c r="K12" s="35">
        <v>25.90164042</v>
      </c>
      <c r="L12" s="35">
        <v>186.62022019</v>
      </c>
      <c r="M12" s="35">
        <v>1029.95867924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2166.6220310600002</v>
      </c>
      <c r="C13" s="35">
        <f t="shared" si="1"/>
        <v>378.13577078000003</v>
      </c>
      <c r="D13" s="35">
        <f t="shared" si="2"/>
        <v>433.83413432999998</v>
      </c>
      <c r="E13" s="35">
        <f t="shared" si="3"/>
        <v>1354.65212595</v>
      </c>
      <c r="F13" s="35">
        <v>954.32120001999999</v>
      </c>
      <c r="G13" s="35">
        <v>353.29001790000001</v>
      </c>
      <c r="H13" s="35">
        <v>249.26223797</v>
      </c>
      <c r="I13" s="35">
        <v>351.76894414999998</v>
      </c>
      <c r="J13" s="35">
        <v>1212.30083104</v>
      </c>
      <c r="K13" s="35">
        <v>24.845752879999999</v>
      </c>
      <c r="L13" s="35">
        <v>184.57189636000001</v>
      </c>
      <c r="M13" s="35">
        <v>1002.8831818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2186.1188306700001</v>
      </c>
      <c r="C14" s="35">
        <f t="shared" si="1"/>
        <v>402.48596170999997</v>
      </c>
      <c r="D14" s="35">
        <f t="shared" si="2"/>
        <v>430.90606721</v>
      </c>
      <c r="E14" s="35">
        <f t="shared" si="3"/>
        <v>1352.72680175</v>
      </c>
      <c r="F14" s="35">
        <v>988.42892514000005</v>
      </c>
      <c r="G14" s="35">
        <v>379.21665743</v>
      </c>
      <c r="H14" s="35">
        <v>254.96172924999999</v>
      </c>
      <c r="I14" s="35">
        <v>354.25053845999997</v>
      </c>
      <c r="J14" s="35">
        <v>1197.68990553</v>
      </c>
      <c r="K14" s="35">
        <v>23.26930428</v>
      </c>
      <c r="L14" s="35">
        <v>175.94433796000001</v>
      </c>
      <c r="M14" s="35">
        <v>998.47626329000002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2191.39603446</v>
      </c>
      <c r="C15" s="35">
        <f t="shared" si="1"/>
        <v>428.00277488999996</v>
      </c>
      <c r="D15" s="35">
        <f t="shared" si="2"/>
        <v>435.80766038000002</v>
      </c>
      <c r="E15" s="35">
        <f t="shared" si="3"/>
        <v>1327.58559919</v>
      </c>
      <c r="F15" s="35">
        <v>1015.78064334</v>
      </c>
      <c r="G15" s="35">
        <v>401.55881405999997</v>
      </c>
      <c r="H15" s="35">
        <v>259.7944814</v>
      </c>
      <c r="I15" s="35">
        <v>354.42734788000001</v>
      </c>
      <c r="J15" s="35">
        <v>1175.6153911199999</v>
      </c>
      <c r="K15" s="35">
        <v>26.443960830000002</v>
      </c>
      <c r="L15" s="35">
        <v>176.01317897999999</v>
      </c>
      <c r="M15" s="35">
        <v>973.15825130999997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2203.44918198</v>
      </c>
      <c r="C16" s="35">
        <f t="shared" si="1"/>
        <v>444.50806452</v>
      </c>
      <c r="D16" s="35">
        <f t="shared" si="2"/>
        <v>445.86823007999999</v>
      </c>
      <c r="E16" s="35">
        <f t="shared" si="3"/>
        <v>1313.0728873799999</v>
      </c>
      <c r="F16" s="35">
        <v>1046.7987550600001</v>
      </c>
      <c r="G16" s="35">
        <v>420.03154584999999</v>
      </c>
      <c r="H16" s="35">
        <v>270.18930014</v>
      </c>
      <c r="I16" s="35">
        <v>356.57790906999998</v>
      </c>
      <c r="J16" s="35">
        <v>1156.65042692</v>
      </c>
      <c r="K16" s="35">
        <v>24.476518670000001</v>
      </c>
      <c r="L16" s="35">
        <v>175.67892993999999</v>
      </c>
      <c r="M16" s="35">
        <v>956.49497830999996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2212.2174612700001</v>
      </c>
      <c r="C17" s="35">
        <f t="shared" si="1"/>
        <v>464.95582536000001</v>
      </c>
      <c r="D17" s="35">
        <f t="shared" si="2"/>
        <v>456.92235256000004</v>
      </c>
      <c r="E17" s="35">
        <f t="shared" si="3"/>
        <v>1290.33928335</v>
      </c>
      <c r="F17" s="35">
        <v>1080.62643409</v>
      </c>
      <c r="G17" s="35">
        <v>439.46841490000003</v>
      </c>
      <c r="H17" s="35">
        <v>280.33516191000001</v>
      </c>
      <c r="I17" s="35">
        <v>360.82285727999999</v>
      </c>
      <c r="J17" s="35">
        <v>1131.5910271800001</v>
      </c>
      <c r="K17" s="35">
        <v>25.48741046</v>
      </c>
      <c r="L17" s="35">
        <v>176.58719065</v>
      </c>
      <c r="M17" s="35">
        <v>929.51642606999997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2091.4621309600002</v>
      </c>
      <c r="C18" s="35">
        <f t="shared" si="1"/>
        <v>451.91504261</v>
      </c>
      <c r="D18" s="35">
        <f t="shared" si="2"/>
        <v>408.08002340999997</v>
      </c>
      <c r="E18" s="35">
        <f t="shared" si="3"/>
        <v>1231.46706494</v>
      </c>
      <c r="F18" s="35">
        <v>1049.14841647</v>
      </c>
      <c r="G18" s="35">
        <v>436.49041139000002</v>
      </c>
      <c r="H18" s="35">
        <v>266.51640645999998</v>
      </c>
      <c r="I18" s="35">
        <v>346.14159862000002</v>
      </c>
      <c r="J18" s="35">
        <v>1042.3137144899999</v>
      </c>
      <c r="K18" s="35">
        <v>15.42463122</v>
      </c>
      <c r="L18" s="35">
        <v>141.56361695000001</v>
      </c>
      <c r="M18" s="35">
        <v>885.32546632000003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2083.76750636</v>
      </c>
      <c r="C19" s="35">
        <f t="shared" si="1"/>
        <v>462.51876028999999</v>
      </c>
      <c r="D19" s="35">
        <f t="shared" si="2"/>
        <v>415.48333202000003</v>
      </c>
      <c r="E19" s="35">
        <f t="shared" si="3"/>
        <v>1205.7654140499999</v>
      </c>
      <c r="F19" s="35">
        <v>1075.0050895300001</v>
      </c>
      <c r="G19" s="35">
        <v>447.34282631999997</v>
      </c>
      <c r="H19" s="35">
        <v>274.12114284</v>
      </c>
      <c r="I19" s="35">
        <v>353.54112036999999</v>
      </c>
      <c r="J19" s="35">
        <v>1008.76241683</v>
      </c>
      <c r="K19" s="35">
        <v>15.175933970000001</v>
      </c>
      <c r="L19" s="35">
        <v>141.36218918</v>
      </c>
      <c r="M19" s="35">
        <v>852.22429367999996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2087.1913052700002</v>
      </c>
      <c r="C20" s="35">
        <f t="shared" si="1"/>
        <v>473.80572201000001</v>
      </c>
      <c r="D20" s="35">
        <f t="shared" si="2"/>
        <v>419.65360210000006</v>
      </c>
      <c r="E20" s="35">
        <f t="shared" si="3"/>
        <v>1193.73198116</v>
      </c>
      <c r="F20" s="35">
        <v>1104.7954162399999</v>
      </c>
      <c r="G20" s="35">
        <v>458.63089005</v>
      </c>
      <c r="H20" s="35">
        <v>282.16497227000002</v>
      </c>
      <c r="I20" s="35">
        <v>363.99955391999998</v>
      </c>
      <c r="J20" s="35">
        <v>982.39588903000003</v>
      </c>
      <c r="K20" s="35">
        <v>15.174831960000001</v>
      </c>
      <c r="L20" s="35">
        <v>137.48862983000001</v>
      </c>
      <c r="M20" s="35">
        <v>829.73242723999999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2070.3647323800001</v>
      </c>
      <c r="C21" s="35">
        <f t="shared" si="1"/>
        <v>490.79367762999999</v>
      </c>
      <c r="D21" s="35">
        <f t="shared" si="2"/>
        <v>423.3852976</v>
      </c>
      <c r="E21" s="35">
        <f t="shared" si="3"/>
        <v>1156.18575715</v>
      </c>
      <c r="F21" s="35">
        <v>1123.9593240199999</v>
      </c>
      <c r="G21" s="35">
        <v>462.72347123999998</v>
      </c>
      <c r="H21" s="35">
        <v>291.90590309999999</v>
      </c>
      <c r="I21" s="35">
        <v>369.32994968000003</v>
      </c>
      <c r="J21" s="35">
        <v>946.40540836000002</v>
      </c>
      <c r="K21" s="35">
        <v>28.070206389999999</v>
      </c>
      <c r="L21" s="35">
        <v>131.47939450000001</v>
      </c>
      <c r="M21" s="35">
        <v>786.85580746999995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2039.37350227</v>
      </c>
      <c r="C22" s="35">
        <f t="shared" si="1"/>
        <v>487.27143663999999</v>
      </c>
      <c r="D22" s="35">
        <f t="shared" si="2"/>
        <v>427.17397714000003</v>
      </c>
      <c r="E22" s="35">
        <f t="shared" si="3"/>
        <v>1124.9280884899999</v>
      </c>
      <c r="F22" s="35">
        <v>1133.3657354500001</v>
      </c>
      <c r="G22" s="35">
        <v>463.21115692000001</v>
      </c>
      <c r="H22" s="35">
        <v>295.52604609000002</v>
      </c>
      <c r="I22" s="35">
        <v>374.62853244000001</v>
      </c>
      <c r="J22" s="35">
        <v>906.00776682000003</v>
      </c>
      <c r="K22" s="35">
        <v>24.06027972</v>
      </c>
      <c r="L22" s="35">
        <v>131.64793105000001</v>
      </c>
      <c r="M22" s="35">
        <v>750.29955604999998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2013.5941738900001</v>
      </c>
      <c r="C23" s="35">
        <f t="shared" si="1"/>
        <v>491.37493849000003</v>
      </c>
      <c r="D23" s="35">
        <f t="shared" si="2"/>
        <v>421.97334776000002</v>
      </c>
      <c r="E23" s="35">
        <f t="shared" si="3"/>
        <v>1100.2458876400001</v>
      </c>
      <c r="F23" s="35">
        <v>1132.46108695</v>
      </c>
      <c r="G23" s="35">
        <v>466.67107226000002</v>
      </c>
      <c r="H23" s="35">
        <v>292.06578422000001</v>
      </c>
      <c r="I23" s="35">
        <v>373.72423047000001</v>
      </c>
      <c r="J23" s="35">
        <v>881.13308694</v>
      </c>
      <c r="K23" s="35">
        <v>24.703866229999999</v>
      </c>
      <c r="L23" s="35">
        <v>129.90756354000001</v>
      </c>
      <c r="M23" s="35">
        <v>726.52165717000003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1996.2079234299999</v>
      </c>
      <c r="C24" s="35">
        <f t="shared" si="1"/>
        <v>491.14513633000001</v>
      </c>
      <c r="D24" s="35">
        <f t="shared" si="2"/>
        <v>417.74292058999998</v>
      </c>
      <c r="E24" s="35">
        <f t="shared" si="3"/>
        <v>1087.3198665099999</v>
      </c>
      <c r="F24" s="35">
        <v>1135.45519057</v>
      </c>
      <c r="G24" s="35">
        <v>467.53680070000001</v>
      </c>
      <c r="H24" s="35">
        <v>292.66276804</v>
      </c>
      <c r="I24" s="35">
        <v>375.25562183</v>
      </c>
      <c r="J24" s="35">
        <v>860.75273286000004</v>
      </c>
      <c r="K24" s="35">
        <v>23.608335629999999</v>
      </c>
      <c r="L24" s="35">
        <v>125.08015254999999</v>
      </c>
      <c r="M24" s="35">
        <v>712.06424468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1945.1910502999999</v>
      </c>
      <c r="C25" s="35">
        <f t="shared" si="1"/>
        <v>494.39193102000002</v>
      </c>
      <c r="D25" s="35">
        <f t="shared" si="2"/>
        <v>403.66296972000004</v>
      </c>
      <c r="E25" s="35">
        <f t="shared" si="3"/>
        <v>1047.1361495599999</v>
      </c>
      <c r="F25" s="35">
        <v>1145.06954045</v>
      </c>
      <c r="G25" s="35">
        <v>473.33381068</v>
      </c>
      <c r="H25" s="35">
        <v>295.96231152000001</v>
      </c>
      <c r="I25" s="35">
        <v>375.77341825000002</v>
      </c>
      <c r="J25" s="35">
        <v>800.12150985000005</v>
      </c>
      <c r="K25" s="35">
        <v>21.058120339999999</v>
      </c>
      <c r="L25" s="35">
        <v>107.70065820000001</v>
      </c>
      <c r="M25" s="35">
        <v>671.36273130999996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1902.75677281</v>
      </c>
      <c r="C26" s="35">
        <f t="shared" si="1"/>
        <v>494.72587028000004</v>
      </c>
      <c r="D26" s="35">
        <f t="shared" si="2"/>
        <v>407.96326372999999</v>
      </c>
      <c r="E26" s="35">
        <f t="shared" si="3"/>
        <v>1000.0676387999999</v>
      </c>
      <c r="F26" s="35">
        <v>1154.7544319900001</v>
      </c>
      <c r="G26" s="35">
        <v>475.61036344000001</v>
      </c>
      <c r="H26" s="35">
        <v>302.11092356</v>
      </c>
      <c r="I26" s="35">
        <v>377.03314498999998</v>
      </c>
      <c r="J26" s="35">
        <v>748.00234081999997</v>
      </c>
      <c r="K26" s="35">
        <v>19.115506839999998</v>
      </c>
      <c r="L26" s="35">
        <v>105.85234017000001</v>
      </c>
      <c r="M26" s="35">
        <v>623.03449380999996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1911.2462404299999</v>
      </c>
      <c r="C27" s="35">
        <f t="shared" si="1"/>
        <v>510.75931609999998</v>
      </c>
      <c r="D27" s="35">
        <f t="shared" si="2"/>
        <v>412.67712015000001</v>
      </c>
      <c r="E27" s="35">
        <f t="shared" si="3"/>
        <v>987.80980418000001</v>
      </c>
      <c r="F27" s="35">
        <v>1179.6527884699999</v>
      </c>
      <c r="G27" s="35">
        <v>491.84922865999999</v>
      </c>
      <c r="H27" s="35">
        <v>307.44786475000001</v>
      </c>
      <c r="I27" s="35">
        <v>380.35569506000002</v>
      </c>
      <c r="J27" s="35">
        <v>731.59345196000004</v>
      </c>
      <c r="K27" s="35">
        <v>18.910087440000002</v>
      </c>
      <c r="L27" s="35">
        <v>105.2292554</v>
      </c>
      <c r="M27" s="35">
        <v>607.45410912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1899.3835141699999</v>
      </c>
      <c r="C28" s="35">
        <f t="shared" si="1"/>
        <v>510.58422430000002</v>
      </c>
      <c r="D28" s="35">
        <f t="shared" si="2"/>
        <v>414.75380490000003</v>
      </c>
      <c r="E28" s="35">
        <f t="shared" si="3"/>
        <v>974.04548496999996</v>
      </c>
      <c r="F28" s="35">
        <v>1189.59676126</v>
      </c>
      <c r="G28" s="35">
        <v>492.78302664</v>
      </c>
      <c r="H28" s="35">
        <v>310.75195280000003</v>
      </c>
      <c r="I28" s="35">
        <v>386.06178182000002</v>
      </c>
      <c r="J28" s="35">
        <v>709.78675291000002</v>
      </c>
      <c r="K28" s="35">
        <v>17.80119766</v>
      </c>
      <c r="L28" s="35">
        <v>104.00185209999999</v>
      </c>
      <c r="M28" s="35">
        <v>587.98370315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1893.2115877700001</v>
      </c>
      <c r="C29" s="35">
        <f t="shared" si="1"/>
        <v>513.18947718000004</v>
      </c>
      <c r="D29" s="35">
        <f t="shared" si="2"/>
        <v>416.97593224000002</v>
      </c>
      <c r="E29" s="35">
        <f t="shared" si="3"/>
        <v>963.04617834999999</v>
      </c>
      <c r="F29" s="35">
        <v>1200.67279876</v>
      </c>
      <c r="G29" s="35">
        <v>495.45042280000001</v>
      </c>
      <c r="H29" s="35">
        <v>315.49997824000002</v>
      </c>
      <c r="I29" s="35">
        <v>389.72239772</v>
      </c>
      <c r="J29" s="35">
        <v>692.53878900999996</v>
      </c>
      <c r="K29" s="35">
        <v>17.739054379999999</v>
      </c>
      <c r="L29" s="35">
        <v>101.475954</v>
      </c>
      <c r="M29" s="35">
        <v>573.32378062999999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1871.17959595</v>
      </c>
      <c r="C30" s="35">
        <f t="shared" si="1"/>
        <v>520.55299265999997</v>
      </c>
      <c r="D30" s="35">
        <f t="shared" si="2"/>
        <v>406.35391207000004</v>
      </c>
      <c r="E30" s="35">
        <f t="shared" si="3"/>
        <v>944.27269122000007</v>
      </c>
      <c r="F30" s="35">
        <v>1205.3205656600001</v>
      </c>
      <c r="G30" s="35">
        <v>503.52655432</v>
      </c>
      <c r="H30" s="35">
        <v>308.22169817000002</v>
      </c>
      <c r="I30" s="35">
        <v>393.57231316999997</v>
      </c>
      <c r="J30" s="35">
        <v>665.85903028999996</v>
      </c>
      <c r="K30" s="35">
        <v>17.026438339999999</v>
      </c>
      <c r="L30" s="35">
        <v>98.132213899999996</v>
      </c>
      <c r="M30" s="35">
        <v>550.70037805000004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1849.4526220400001</v>
      </c>
      <c r="C31" s="35">
        <f t="shared" si="1"/>
        <v>521.78207352000004</v>
      </c>
      <c r="D31" s="35">
        <f t="shared" si="2"/>
        <v>389.58207815000003</v>
      </c>
      <c r="E31" s="35">
        <f t="shared" si="3"/>
        <v>938.08847036999998</v>
      </c>
      <c r="F31" s="35">
        <v>1219.20135899</v>
      </c>
      <c r="G31" s="35">
        <v>504.76856683</v>
      </c>
      <c r="H31" s="35">
        <v>314.75959339000002</v>
      </c>
      <c r="I31" s="35">
        <v>399.67319877</v>
      </c>
      <c r="J31" s="35">
        <v>630.25126305000003</v>
      </c>
      <c r="K31" s="35">
        <v>17.01350669</v>
      </c>
      <c r="L31" s="35">
        <v>74.822484759999995</v>
      </c>
      <c r="M31" s="35">
        <v>538.41527159999998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1854.2471931299999</v>
      </c>
      <c r="C32" s="35">
        <f t="shared" si="1"/>
        <v>531.13920174999998</v>
      </c>
      <c r="D32" s="35">
        <f t="shared" si="2"/>
        <v>392.70668023000002</v>
      </c>
      <c r="E32" s="35">
        <f t="shared" si="3"/>
        <v>930.40131115000008</v>
      </c>
      <c r="F32" s="35">
        <v>1231.8606538900001</v>
      </c>
      <c r="G32" s="35">
        <v>512.70409156999995</v>
      </c>
      <c r="H32" s="35">
        <v>318.37680840000002</v>
      </c>
      <c r="I32" s="35">
        <v>400.77975392000002</v>
      </c>
      <c r="J32" s="35">
        <v>622.38653924000005</v>
      </c>
      <c r="K32" s="35">
        <v>18.435110179999999</v>
      </c>
      <c r="L32" s="35">
        <v>74.329871830000002</v>
      </c>
      <c r="M32" s="35">
        <v>529.62155723000001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1837.4359506400001</v>
      </c>
      <c r="C33" s="35">
        <f t="shared" si="1"/>
        <v>533.48517499000002</v>
      </c>
      <c r="D33" s="35">
        <f t="shared" si="2"/>
        <v>393.52190955999998</v>
      </c>
      <c r="E33" s="35">
        <f t="shared" si="3"/>
        <v>910.42886608999993</v>
      </c>
      <c r="F33" s="35">
        <v>1236.32269462</v>
      </c>
      <c r="G33" s="35">
        <v>515.28519197000003</v>
      </c>
      <c r="H33" s="35">
        <v>319.29529108999998</v>
      </c>
      <c r="I33" s="35">
        <v>401.74221155999999</v>
      </c>
      <c r="J33" s="35">
        <v>601.11325601999999</v>
      </c>
      <c r="K33" s="35">
        <v>18.199983020000001</v>
      </c>
      <c r="L33" s="35">
        <v>74.226618470000005</v>
      </c>
      <c r="M33" s="35">
        <v>508.68665453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1820.513557</v>
      </c>
      <c r="C34" s="35">
        <f t="shared" si="1"/>
        <v>537.77315283999997</v>
      </c>
      <c r="D34" s="35">
        <f t="shared" si="2"/>
        <v>385.53702763000001</v>
      </c>
      <c r="E34" s="35">
        <f t="shared" si="3"/>
        <v>897.20337653000001</v>
      </c>
      <c r="F34" s="35">
        <v>1234.5467919800001</v>
      </c>
      <c r="G34" s="35">
        <v>519.84472635999998</v>
      </c>
      <c r="H34" s="35">
        <v>314.94100150000003</v>
      </c>
      <c r="I34" s="35">
        <v>399.76106412000001</v>
      </c>
      <c r="J34" s="35">
        <v>585.96676502000003</v>
      </c>
      <c r="K34" s="35">
        <v>17.928426479999999</v>
      </c>
      <c r="L34" s="35">
        <v>70.596026129999998</v>
      </c>
      <c r="M34" s="35">
        <v>497.44231241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1813.57146977</v>
      </c>
      <c r="C35" s="35">
        <f t="shared" si="1"/>
        <v>553.10123787999999</v>
      </c>
      <c r="D35" s="35">
        <f t="shared" si="2"/>
        <v>381.67783450000002</v>
      </c>
      <c r="E35" s="35">
        <f t="shared" si="3"/>
        <v>878.79239739000002</v>
      </c>
      <c r="F35" s="35">
        <v>1233.25892172</v>
      </c>
      <c r="G35" s="35">
        <v>534.15153760999999</v>
      </c>
      <c r="H35" s="35">
        <v>311.71382728999998</v>
      </c>
      <c r="I35" s="35">
        <v>387.39355682000001</v>
      </c>
      <c r="J35" s="35">
        <v>580.31254805000003</v>
      </c>
      <c r="K35" s="35">
        <v>18.949700270000001</v>
      </c>
      <c r="L35" s="35">
        <v>69.964007210000005</v>
      </c>
      <c r="M35" s="35">
        <v>491.39884057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1806.3887347699999</v>
      </c>
      <c r="C36" s="35">
        <f t="shared" si="1"/>
        <v>607.20784032000006</v>
      </c>
      <c r="D36" s="35">
        <f t="shared" si="2"/>
        <v>338.85267313000003</v>
      </c>
      <c r="E36" s="35">
        <f t="shared" si="3"/>
        <v>860.32822132000001</v>
      </c>
      <c r="F36" s="35">
        <v>1233.4274083400001</v>
      </c>
      <c r="G36" s="35">
        <v>553.42423150000002</v>
      </c>
      <c r="H36" s="35">
        <v>302.88378741000002</v>
      </c>
      <c r="I36" s="35">
        <v>377.11938943000001</v>
      </c>
      <c r="J36" s="35">
        <v>572.96132642999999</v>
      </c>
      <c r="K36" s="35">
        <v>53.783608819999998</v>
      </c>
      <c r="L36" s="35">
        <v>35.968885720000003</v>
      </c>
      <c r="M36" s="35">
        <v>483.20883189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1808.89876996</v>
      </c>
      <c r="C37" s="35">
        <f t="shared" si="1"/>
        <v>622.25458766999998</v>
      </c>
      <c r="D37" s="35">
        <f t="shared" si="2"/>
        <v>332.67728696999995</v>
      </c>
      <c r="E37" s="35">
        <f t="shared" si="3"/>
        <v>853.96689532000005</v>
      </c>
      <c r="F37" s="35">
        <v>1242.28395735</v>
      </c>
      <c r="G37" s="35">
        <v>568.08234082000001</v>
      </c>
      <c r="H37" s="35">
        <v>296.96911083999998</v>
      </c>
      <c r="I37" s="35">
        <v>377.23250568999998</v>
      </c>
      <c r="J37" s="35">
        <v>566.61481260999994</v>
      </c>
      <c r="K37" s="35">
        <v>54.172246850000001</v>
      </c>
      <c r="L37" s="35">
        <v>35.708176129999998</v>
      </c>
      <c r="M37" s="35">
        <v>476.73438963000001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1849.79479429</v>
      </c>
      <c r="C38" s="35">
        <f t="shared" si="1"/>
        <v>655.32328829999994</v>
      </c>
      <c r="D38" s="35">
        <f t="shared" si="2"/>
        <v>334.33726006999996</v>
      </c>
      <c r="E38" s="35">
        <f t="shared" si="3"/>
        <v>860.13424592000001</v>
      </c>
      <c r="F38" s="35">
        <v>1287.4549822399999</v>
      </c>
      <c r="G38" s="35">
        <v>599.60700543999997</v>
      </c>
      <c r="H38" s="35">
        <v>299.90493250999998</v>
      </c>
      <c r="I38" s="35">
        <v>387.94304428999999</v>
      </c>
      <c r="J38" s="35">
        <v>562.33981204999998</v>
      </c>
      <c r="K38" s="35">
        <v>55.71628286</v>
      </c>
      <c r="L38" s="35">
        <v>34.432327559999997</v>
      </c>
      <c r="M38" s="35">
        <v>472.19120163000002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1842.72047666</v>
      </c>
      <c r="C39" s="35">
        <f t="shared" si="1"/>
        <v>660.44786832</v>
      </c>
      <c r="D39" s="35">
        <f t="shared" si="2"/>
        <v>337.68484691000003</v>
      </c>
      <c r="E39" s="35">
        <f t="shared" si="3"/>
        <v>844.58776143</v>
      </c>
      <c r="F39" s="35">
        <v>1292.18783218</v>
      </c>
      <c r="G39" s="35">
        <v>604.63101639000001</v>
      </c>
      <c r="H39" s="35">
        <v>304.56267989000003</v>
      </c>
      <c r="I39" s="35">
        <v>382.9941359</v>
      </c>
      <c r="J39" s="35">
        <v>550.53264448000004</v>
      </c>
      <c r="K39" s="35">
        <v>55.816851929999999</v>
      </c>
      <c r="L39" s="35">
        <v>33.122167019999999</v>
      </c>
      <c r="M39" s="35">
        <v>461.59362553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1831.2603863100001</v>
      </c>
      <c r="C40" s="35">
        <f t="shared" si="1"/>
        <v>659.75350692999996</v>
      </c>
      <c r="D40" s="35">
        <f t="shared" si="2"/>
        <v>336.49522313</v>
      </c>
      <c r="E40" s="35">
        <f t="shared" si="3"/>
        <v>835.01165624999999</v>
      </c>
      <c r="F40" s="35">
        <v>1289.80424765</v>
      </c>
      <c r="G40" s="35">
        <v>603.81533550999995</v>
      </c>
      <c r="H40" s="35">
        <v>306.01486118999998</v>
      </c>
      <c r="I40" s="35">
        <v>379.97405094999999</v>
      </c>
      <c r="J40" s="35">
        <v>541.45613865999997</v>
      </c>
      <c r="K40" s="35">
        <v>55.938171420000003</v>
      </c>
      <c r="L40" s="35">
        <v>30.480361940000002</v>
      </c>
      <c r="M40" s="35">
        <v>455.0376053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1839.7299227000001</v>
      </c>
      <c r="C41" s="35">
        <f t="shared" si="1"/>
        <v>672.86158999999998</v>
      </c>
      <c r="D41" s="35">
        <f t="shared" si="2"/>
        <v>336.15134585999999</v>
      </c>
      <c r="E41" s="35">
        <f t="shared" si="3"/>
        <v>830.71698684</v>
      </c>
      <c r="F41" s="35">
        <v>1309.6360405099999</v>
      </c>
      <c r="G41" s="35">
        <v>616.64606995999998</v>
      </c>
      <c r="H41" s="35">
        <v>309.65680020999997</v>
      </c>
      <c r="I41" s="35">
        <v>383.33317033999998</v>
      </c>
      <c r="J41" s="35">
        <v>530.09388219000004</v>
      </c>
      <c r="K41" s="35">
        <v>56.215520040000001</v>
      </c>
      <c r="L41" s="35">
        <v>26.494545649999999</v>
      </c>
      <c r="M41" s="35">
        <v>447.38381650000002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1871.69359074</v>
      </c>
      <c r="C42" s="35">
        <f t="shared" si="1"/>
        <v>698.10846319999996</v>
      </c>
      <c r="D42" s="35">
        <f t="shared" si="2"/>
        <v>339.85965044</v>
      </c>
      <c r="E42" s="35">
        <f t="shared" si="3"/>
        <v>833.72547710000003</v>
      </c>
      <c r="F42" s="35">
        <v>1346.0061583700001</v>
      </c>
      <c r="G42" s="35">
        <v>641.57232233000002</v>
      </c>
      <c r="H42" s="35">
        <v>313.70351538</v>
      </c>
      <c r="I42" s="35">
        <v>390.73032066000002</v>
      </c>
      <c r="J42" s="35">
        <v>525.68743237000001</v>
      </c>
      <c r="K42" s="35">
        <v>56.536140869999997</v>
      </c>
      <c r="L42" s="35">
        <v>26.15613506</v>
      </c>
      <c r="M42" s="35">
        <v>442.99515644000002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1877.2319757499999</v>
      </c>
      <c r="C43" s="35">
        <f t="shared" si="1"/>
        <v>713.22059374000003</v>
      </c>
      <c r="D43" s="35">
        <f t="shared" si="2"/>
        <v>339.78058722999998</v>
      </c>
      <c r="E43" s="35">
        <f t="shared" si="3"/>
        <v>824.23079478</v>
      </c>
      <c r="F43" s="35">
        <v>1360.7447385999999</v>
      </c>
      <c r="G43" s="35">
        <v>657.11891644000002</v>
      </c>
      <c r="H43" s="35">
        <v>314.06205377999999</v>
      </c>
      <c r="I43" s="35">
        <v>389.56376838</v>
      </c>
      <c r="J43" s="35">
        <v>516.48723715000006</v>
      </c>
      <c r="K43" s="35">
        <v>56.101677299999999</v>
      </c>
      <c r="L43" s="35">
        <v>25.718533449999999</v>
      </c>
      <c r="M43" s="35">
        <v>434.6670264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1887.48451376</v>
      </c>
      <c r="C44" s="35">
        <f t="shared" si="1"/>
        <v>729.61912536</v>
      </c>
      <c r="D44" s="35">
        <f t="shared" si="2"/>
        <v>338.49936128000002</v>
      </c>
      <c r="E44" s="35">
        <f t="shared" si="3"/>
        <v>819.36602712000001</v>
      </c>
      <c r="F44" s="35">
        <v>1375.3424495700001</v>
      </c>
      <c r="G44" s="35">
        <v>672.31278338000004</v>
      </c>
      <c r="H44" s="35">
        <v>313.31338357999999</v>
      </c>
      <c r="I44" s="35">
        <v>389.71628261000001</v>
      </c>
      <c r="J44" s="35">
        <v>512.14206419000004</v>
      </c>
      <c r="K44" s="35">
        <v>57.306341979999999</v>
      </c>
      <c r="L44" s="35">
        <v>25.185977699999999</v>
      </c>
      <c r="M44" s="35">
        <v>429.64974451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1848.86490344</v>
      </c>
      <c r="C45" s="35">
        <f t="shared" si="1"/>
        <v>702.76247323000007</v>
      </c>
      <c r="D45" s="35">
        <f t="shared" si="2"/>
        <v>339.51068387999999</v>
      </c>
      <c r="E45" s="35">
        <f t="shared" si="3"/>
        <v>806.59174632999998</v>
      </c>
      <c r="F45" s="35">
        <v>1368.10386189</v>
      </c>
      <c r="G45" s="35">
        <v>667.28866242000004</v>
      </c>
      <c r="H45" s="35">
        <v>314.66513641</v>
      </c>
      <c r="I45" s="35">
        <v>386.15006305999998</v>
      </c>
      <c r="J45" s="35">
        <v>480.76104155000002</v>
      </c>
      <c r="K45" s="35">
        <v>35.473810810000003</v>
      </c>
      <c r="L45" s="35">
        <v>24.84554747</v>
      </c>
      <c r="M45" s="35">
        <v>420.44168327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1849.58508824</v>
      </c>
      <c r="C46" s="35">
        <f t="shared" si="1"/>
        <v>712.47671407999997</v>
      </c>
      <c r="D46" s="35">
        <f t="shared" si="2"/>
        <v>343.49558091</v>
      </c>
      <c r="E46" s="35">
        <f t="shared" si="3"/>
        <v>793.61279324999998</v>
      </c>
      <c r="F46" s="35">
        <v>1385.08525229</v>
      </c>
      <c r="G46" s="35">
        <v>677.94529269999998</v>
      </c>
      <c r="H46" s="35">
        <v>318.23016846000002</v>
      </c>
      <c r="I46" s="35">
        <v>388.90979112999997</v>
      </c>
      <c r="J46" s="35">
        <v>464.49983594999998</v>
      </c>
      <c r="K46" s="35">
        <v>34.531421379999998</v>
      </c>
      <c r="L46" s="35">
        <v>25.265412449999999</v>
      </c>
      <c r="M46" s="35">
        <v>404.70300212000001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1855.2570217</v>
      </c>
      <c r="C47" s="35">
        <f t="shared" si="1"/>
        <v>721.32928147999996</v>
      </c>
      <c r="D47" s="35">
        <f t="shared" si="2"/>
        <v>349.05439459000002</v>
      </c>
      <c r="E47" s="35">
        <f t="shared" si="3"/>
        <v>784.8733456299999</v>
      </c>
      <c r="F47" s="35">
        <v>1395.6659148199999</v>
      </c>
      <c r="G47" s="35">
        <v>686.44396345999996</v>
      </c>
      <c r="H47" s="35">
        <v>324.12238987000001</v>
      </c>
      <c r="I47" s="35">
        <v>385.09956148999999</v>
      </c>
      <c r="J47" s="35">
        <v>459.59110687999998</v>
      </c>
      <c r="K47" s="35">
        <v>34.88531802</v>
      </c>
      <c r="L47" s="35">
        <v>24.932004719999998</v>
      </c>
      <c r="M47" s="35">
        <v>399.77378413999998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1973.29597719</v>
      </c>
      <c r="C48" s="35">
        <f t="shared" si="1"/>
        <v>734.70062490000009</v>
      </c>
      <c r="D48" s="35">
        <f t="shared" si="2"/>
        <v>397.53459688999999</v>
      </c>
      <c r="E48" s="35">
        <f t="shared" si="3"/>
        <v>841.06075540000006</v>
      </c>
      <c r="F48" s="35">
        <v>1413.55142187</v>
      </c>
      <c r="G48" s="35">
        <v>700.98573911000005</v>
      </c>
      <c r="H48" s="35">
        <v>330.97813106000001</v>
      </c>
      <c r="I48" s="35">
        <v>381.58755170000001</v>
      </c>
      <c r="J48" s="35">
        <v>559.74455532000002</v>
      </c>
      <c r="K48" s="35">
        <v>33.714885789999997</v>
      </c>
      <c r="L48" s="35">
        <v>66.556465829999993</v>
      </c>
      <c r="M48" s="35">
        <v>459.4732037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2007.14558214</v>
      </c>
      <c r="C49" s="35">
        <f t="shared" si="1"/>
        <v>750.23659787000008</v>
      </c>
      <c r="D49" s="35">
        <f t="shared" si="2"/>
        <v>356.52352718999998</v>
      </c>
      <c r="E49" s="35">
        <f t="shared" si="3"/>
        <v>900.38545707999992</v>
      </c>
      <c r="F49" s="35">
        <v>1422.7204504199999</v>
      </c>
      <c r="G49" s="35">
        <v>716.57726849000005</v>
      </c>
      <c r="H49" s="35">
        <v>324.16891573999999</v>
      </c>
      <c r="I49" s="35">
        <v>381.97426618999998</v>
      </c>
      <c r="J49" s="35">
        <v>584.42513171999997</v>
      </c>
      <c r="K49" s="35">
        <v>33.659329380000003</v>
      </c>
      <c r="L49" s="35">
        <v>32.35461145</v>
      </c>
      <c r="M49" s="35">
        <v>518.41119088999994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2014.05278559</v>
      </c>
      <c r="C50" s="35">
        <f t="shared" si="1"/>
        <v>750.14164172000005</v>
      </c>
      <c r="D50" s="35">
        <f t="shared" si="2"/>
        <v>365.00847591999997</v>
      </c>
      <c r="E50" s="35">
        <f t="shared" si="3"/>
        <v>898.90266795000002</v>
      </c>
      <c r="F50" s="35">
        <v>1422.3032192000001</v>
      </c>
      <c r="G50" s="35">
        <v>732.71103426000002</v>
      </c>
      <c r="H50" s="35">
        <v>317.97144137999999</v>
      </c>
      <c r="I50" s="35">
        <v>371.62074355999999</v>
      </c>
      <c r="J50" s="35">
        <v>591.74956639000004</v>
      </c>
      <c r="K50" s="35">
        <v>17.430607460000001</v>
      </c>
      <c r="L50" s="35">
        <v>47.037034540000001</v>
      </c>
      <c r="M50" s="35">
        <v>527.28192438999997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2010.60104258</v>
      </c>
      <c r="C51" s="35">
        <f t="shared" si="1"/>
        <v>746.23285917999999</v>
      </c>
      <c r="D51" s="35">
        <f t="shared" si="2"/>
        <v>391.51458617000003</v>
      </c>
      <c r="E51" s="35">
        <f t="shared" si="3"/>
        <v>872.85359722999999</v>
      </c>
      <c r="F51" s="35">
        <v>1408.38050251</v>
      </c>
      <c r="G51" s="35">
        <v>728.15702800999998</v>
      </c>
      <c r="H51" s="35">
        <v>315.57916824</v>
      </c>
      <c r="I51" s="35">
        <v>364.64430626000001</v>
      </c>
      <c r="J51" s="35">
        <v>602.22054006999997</v>
      </c>
      <c r="K51" s="35">
        <v>18.075831170000001</v>
      </c>
      <c r="L51" s="35">
        <v>75.93541793</v>
      </c>
      <c r="M51" s="35">
        <v>508.20929096999998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1929.6860912300001</v>
      </c>
      <c r="C52" s="35">
        <f t="shared" si="1"/>
        <v>755.5832996900001</v>
      </c>
      <c r="D52" s="35">
        <f t="shared" si="2"/>
        <v>326.88597019999997</v>
      </c>
      <c r="E52" s="35">
        <f t="shared" si="3"/>
        <v>847.21682134000002</v>
      </c>
      <c r="F52" s="35">
        <v>1384.9708435099999</v>
      </c>
      <c r="G52" s="35">
        <v>727.11712150000005</v>
      </c>
      <c r="H52" s="35">
        <v>299.61950884999999</v>
      </c>
      <c r="I52" s="35">
        <v>358.23421316000002</v>
      </c>
      <c r="J52" s="35">
        <v>544.71524771999998</v>
      </c>
      <c r="K52" s="35">
        <v>28.466178190000001</v>
      </c>
      <c r="L52" s="35">
        <v>27.26646135</v>
      </c>
      <c r="M52" s="35">
        <v>488.98260818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1932.4369065400001</v>
      </c>
      <c r="C53" s="35">
        <f t="shared" si="1"/>
        <v>774.88845247999996</v>
      </c>
      <c r="D53" s="35">
        <f t="shared" si="2"/>
        <v>319.14363609000003</v>
      </c>
      <c r="E53" s="35">
        <f t="shared" si="3"/>
        <v>838.40481797000007</v>
      </c>
      <c r="F53" s="35">
        <v>1389.44573539</v>
      </c>
      <c r="G53" s="35">
        <v>743.41678521999995</v>
      </c>
      <c r="H53" s="35">
        <v>291.50764335000002</v>
      </c>
      <c r="I53" s="35">
        <v>354.52130682000001</v>
      </c>
      <c r="J53" s="35">
        <v>542.99117115000001</v>
      </c>
      <c r="K53" s="35">
        <v>31.47166726</v>
      </c>
      <c r="L53" s="35">
        <v>27.635992739999999</v>
      </c>
      <c r="M53" s="35">
        <v>483.88351115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1982.4386588</v>
      </c>
      <c r="C54" s="35">
        <f t="shared" si="1"/>
        <v>789.36286552999991</v>
      </c>
      <c r="D54" s="35">
        <f t="shared" si="2"/>
        <v>318.18260137000004</v>
      </c>
      <c r="E54" s="35">
        <f t="shared" si="3"/>
        <v>874.89319190000003</v>
      </c>
      <c r="F54" s="35">
        <v>1393.17155353</v>
      </c>
      <c r="G54" s="35">
        <v>755.49255932999995</v>
      </c>
      <c r="H54" s="35">
        <v>287.08358635000002</v>
      </c>
      <c r="I54" s="35">
        <v>350.59540785000002</v>
      </c>
      <c r="J54" s="35">
        <v>589.26710527</v>
      </c>
      <c r="K54" s="35">
        <v>33.870306200000002</v>
      </c>
      <c r="L54" s="35">
        <v>31.09901502</v>
      </c>
      <c r="M54" s="35">
        <v>524.29778405000002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1966.3159877200001</v>
      </c>
      <c r="C55" s="35">
        <f t="shared" si="1"/>
        <v>802.83574126999997</v>
      </c>
      <c r="D55" s="35">
        <f t="shared" si="2"/>
        <v>329.33785927999998</v>
      </c>
      <c r="E55" s="35">
        <f t="shared" si="3"/>
        <v>834.14238717000001</v>
      </c>
      <c r="F55" s="35">
        <v>1413.27210975</v>
      </c>
      <c r="G55" s="35">
        <v>783.22768799999994</v>
      </c>
      <c r="H55" s="35">
        <v>286.38492639999998</v>
      </c>
      <c r="I55" s="35">
        <v>343.65949534999999</v>
      </c>
      <c r="J55" s="35">
        <v>553.04387797000004</v>
      </c>
      <c r="K55" s="35">
        <v>19.608053269999999</v>
      </c>
      <c r="L55" s="35">
        <v>42.952932879999999</v>
      </c>
      <c r="M55" s="35">
        <v>490.48289182000002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1946.5383684599999</v>
      </c>
      <c r="C56" s="35">
        <f t="shared" si="1"/>
        <v>813.13790398000003</v>
      </c>
      <c r="D56" s="35">
        <f t="shared" si="2"/>
        <v>310.69820778999997</v>
      </c>
      <c r="E56" s="35">
        <f t="shared" si="3"/>
        <v>822.70225669000001</v>
      </c>
      <c r="F56" s="35">
        <v>1403.66537122</v>
      </c>
      <c r="G56" s="35">
        <v>782.68188537000003</v>
      </c>
      <c r="H56" s="35">
        <v>281.20614449999999</v>
      </c>
      <c r="I56" s="35">
        <v>339.77734134999997</v>
      </c>
      <c r="J56" s="35">
        <v>542.87299724000002</v>
      </c>
      <c r="K56" s="35">
        <v>30.456018610000001</v>
      </c>
      <c r="L56" s="35">
        <v>29.492063290000001</v>
      </c>
      <c r="M56" s="35">
        <v>482.92491533999998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2009.28393635</v>
      </c>
      <c r="C57" s="35">
        <f t="shared" si="1"/>
        <v>799.27259352999999</v>
      </c>
      <c r="D57" s="35">
        <f t="shared" si="2"/>
        <v>325.32240602999997</v>
      </c>
      <c r="E57" s="35">
        <f t="shared" si="3"/>
        <v>884.68893679000007</v>
      </c>
      <c r="F57" s="35">
        <v>1392.74189869</v>
      </c>
      <c r="G57" s="35">
        <v>764.17327618000002</v>
      </c>
      <c r="H57" s="35">
        <v>291.18462377999998</v>
      </c>
      <c r="I57" s="35">
        <v>337.38399872999997</v>
      </c>
      <c r="J57" s="35">
        <v>616.54203766000001</v>
      </c>
      <c r="K57" s="35">
        <v>35.09931735</v>
      </c>
      <c r="L57" s="35">
        <v>34.137782250000001</v>
      </c>
      <c r="M57" s="35">
        <v>547.30493806000004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2034.82741594</v>
      </c>
      <c r="C58" s="35">
        <f t="shared" si="1"/>
        <v>822.01814882999997</v>
      </c>
      <c r="D58" s="35">
        <f t="shared" si="2"/>
        <v>318.63646624</v>
      </c>
      <c r="E58" s="35">
        <f t="shared" si="3"/>
        <v>894.17280086999995</v>
      </c>
      <c r="F58" s="35">
        <v>1409.30689173</v>
      </c>
      <c r="G58" s="35">
        <v>783.1420478</v>
      </c>
      <c r="H58" s="35">
        <v>286.07422945000002</v>
      </c>
      <c r="I58" s="35">
        <v>340.09061448</v>
      </c>
      <c r="J58" s="35">
        <v>625.52052420999996</v>
      </c>
      <c r="K58" s="35">
        <v>38.876101030000001</v>
      </c>
      <c r="L58" s="35">
        <v>32.56223679</v>
      </c>
      <c r="M58" s="35">
        <v>554.08218638999995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2033.6117335199999</v>
      </c>
      <c r="C59" s="35">
        <f t="shared" si="1"/>
        <v>812.35482721000005</v>
      </c>
      <c r="D59" s="35">
        <f t="shared" si="2"/>
        <v>318.26566603999999</v>
      </c>
      <c r="E59" s="35">
        <f t="shared" si="3"/>
        <v>902.99124026999993</v>
      </c>
      <c r="F59" s="35">
        <v>1395.39520234</v>
      </c>
      <c r="G59" s="35">
        <v>772.13798598000005</v>
      </c>
      <c r="H59" s="35">
        <v>284.65042351</v>
      </c>
      <c r="I59" s="35">
        <v>338.60679284999998</v>
      </c>
      <c r="J59" s="35">
        <v>638.21653117999995</v>
      </c>
      <c r="K59" s="35">
        <v>40.21684123</v>
      </c>
      <c r="L59" s="35">
        <v>33.615242530000003</v>
      </c>
      <c r="M59" s="35">
        <v>564.38444742000001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2458.33612679</v>
      </c>
      <c r="C60" s="35">
        <f t="shared" si="1"/>
        <v>834.90961883</v>
      </c>
      <c r="D60" s="35">
        <f t="shared" si="2"/>
        <v>345.02485865999995</v>
      </c>
      <c r="E60" s="35">
        <f t="shared" si="3"/>
        <v>1278.4016492999999</v>
      </c>
      <c r="F60" s="35">
        <v>1395.0133153100001</v>
      </c>
      <c r="G60" s="35">
        <v>768.77276584000003</v>
      </c>
      <c r="H60" s="35">
        <v>284.58436956999998</v>
      </c>
      <c r="I60" s="35">
        <v>341.65617989999998</v>
      </c>
      <c r="J60" s="35">
        <v>1063.3228114799999</v>
      </c>
      <c r="K60" s="35">
        <v>66.136852989999994</v>
      </c>
      <c r="L60" s="35">
        <v>60.44048909</v>
      </c>
      <c r="M60" s="35">
        <v>936.74546940000005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2220.8413142300001</v>
      </c>
      <c r="C61" s="35">
        <f t="shared" si="1"/>
        <v>821.34196707000001</v>
      </c>
      <c r="D61" s="35">
        <f t="shared" si="2"/>
        <v>324.89191493999999</v>
      </c>
      <c r="E61" s="35">
        <f t="shared" si="3"/>
        <v>1074.60743222</v>
      </c>
      <c r="F61" s="35">
        <v>1391.3937313900001</v>
      </c>
      <c r="G61" s="35">
        <v>762.10662149999996</v>
      </c>
      <c r="H61" s="35">
        <v>281.18985266999999</v>
      </c>
      <c r="I61" s="35">
        <v>348.09725722000002</v>
      </c>
      <c r="J61" s="35">
        <v>829.44758284</v>
      </c>
      <c r="K61" s="35">
        <v>59.23534557</v>
      </c>
      <c r="L61" s="35">
        <v>43.702062269999999</v>
      </c>
      <c r="M61" s="35">
        <v>726.510175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2115.5962199099999</v>
      </c>
      <c r="C62" s="35">
        <f t="shared" si="1"/>
        <v>812.35014475000003</v>
      </c>
      <c r="D62" s="35">
        <f t="shared" si="2"/>
        <v>316.55436154</v>
      </c>
      <c r="E62" s="35">
        <f t="shared" si="3"/>
        <v>986.69171361999997</v>
      </c>
      <c r="F62" s="35">
        <v>1381.6825175700001</v>
      </c>
      <c r="G62" s="35">
        <v>757.33287052000003</v>
      </c>
      <c r="H62" s="35">
        <v>277.29527566000002</v>
      </c>
      <c r="I62" s="35">
        <v>347.05437138999997</v>
      </c>
      <c r="J62" s="35">
        <v>733.91370233999999</v>
      </c>
      <c r="K62" s="35">
        <v>55.017274229999998</v>
      </c>
      <c r="L62" s="35">
        <v>39.259085880000001</v>
      </c>
      <c r="M62" s="35">
        <v>639.63734222999994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1909.8739990900001</v>
      </c>
      <c r="C63" s="35">
        <f t="shared" si="1"/>
        <v>787.40935925000008</v>
      </c>
      <c r="D63" s="35">
        <f t="shared" si="2"/>
        <v>281.64765771999998</v>
      </c>
      <c r="E63" s="35">
        <f t="shared" si="3"/>
        <v>840.81698211999992</v>
      </c>
      <c r="F63" s="35">
        <v>1340.6371271</v>
      </c>
      <c r="G63" s="35">
        <v>733.68427339000004</v>
      </c>
      <c r="H63" s="35">
        <v>262.83282303999999</v>
      </c>
      <c r="I63" s="35">
        <v>344.12003067000001</v>
      </c>
      <c r="J63" s="35">
        <v>569.23687199000005</v>
      </c>
      <c r="K63" s="35">
        <v>53.72508586</v>
      </c>
      <c r="L63" s="35">
        <v>18.814834680000001</v>
      </c>
      <c r="M63" s="35">
        <v>496.69695144999997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1867.15985765</v>
      </c>
      <c r="C64" s="35">
        <f t="shared" si="1"/>
        <v>764.64238227999999</v>
      </c>
      <c r="D64" s="35">
        <f t="shared" si="2"/>
        <v>281.57252346000001</v>
      </c>
      <c r="E64" s="35">
        <f t="shared" si="3"/>
        <v>820.94495190999999</v>
      </c>
      <c r="F64" s="35">
        <v>1309.68560555</v>
      </c>
      <c r="G64" s="35">
        <v>710.02715446000002</v>
      </c>
      <c r="H64" s="35">
        <v>262.81017387000003</v>
      </c>
      <c r="I64" s="35">
        <v>336.84827722</v>
      </c>
      <c r="J64" s="35">
        <v>557.47425209999994</v>
      </c>
      <c r="K64" s="35">
        <v>54.615227820000001</v>
      </c>
      <c r="L64" s="35">
        <v>18.762349589999999</v>
      </c>
      <c r="M64" s="35">
        <v>484.09667468999999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1880.1116720699999</v>
      </c>
      <c r="C65" s="35">
        <f t="shared" si="1"/>
        <v>769.41011098000001</v>
      </c>
      <c r="D65" s="35">
        <f t="shared" si="2"/>
        <v>291.36211825999999</v>
      </c>
      <c r="E65" s="35">
        <f t="shared" si="3"/>
        <v>819.33944283000005</v>
      </c>
      <c r="F65" s="35">
        <v>1326.1838323300001</v>
      </c>
      <c r="G65" s="35">
        <v>712.50774391000004</v>
      </c>
      <c r="H65" s="35">
        <v>272.18460336999999</v>
      </c>
      <c r="I65" s="35">
        <v>341.49148504999999</v>
      </c>
      <c r="J65" s="35">
        <v>553.92783973999997</v>
      </c>
      <c r="K65" s="35">
        <v>56.902367069999997</v>
      </c>
      <c r="L65" s="35">
        <v>19.177514890000001</v>
      </c>
      <c r="M65" s="35">
        <v>477.84795778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1856.4477525499999</v>
      </c>
      <c r="C66" s="35">
        <f t="shared" si="1"/>
        <v>758.48576170999991</v>
      </c>
      <c r="D66" s="35">
        <f t="shared" si="2"/>
        <v>298.17092033</v>
      </c>
      <c r="E66" s="35">
        <f t="shared" si="3"/>
        <v>799.79107051000005</v>
      </c>
      <c r="F66" s="35">
        <v>1320.4227559200001</v>
      </c>
      <c r="G66" s="35">
        <v>701.35857352999994</v>
      </c>
      <c r="H66" s="35">
        <v>279.26775292000002</v>
      </c>
      <c r="I66" s="35">
        <v>339.79642947000002</v>
      </c>
      <c r="J66" s="35">
        <v>536.02499663000003</v>
      </c>
      <c r="K66" s="35">
        <v>57.127188179999997</v>
      </c>
      <c r="L66" s="35">
        <v>18.903167409999998</v>
      </c>
      <c r="M66" s="35">
        <v>459.99464103999998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1850.0685961199999</v>
      </c>
      <c r="C67" s="35">
        <f t="shared" si="1"/>
        <v>751.66576651000003</v>
      </c>
      <c r="D67" s="35">
        <f t="shared" si="2"/>
        <v>300.63579038</v>
      </c>
      <c r="E67" s="35">
        <f t="shared" si="3"/>
        <v>797.76703922999991</v>
      </c>
      <c r="F67" s="35">
        <v>1312.61676225</v>
      </c>
      <c r="G67" s="35">
        <v>692.78284038000004</v>
      </c>
      <c r="H67" s="35">
        <v>282.612863</v>
      </c>
      <c r="I67" s="35">
        <v>337.22105886999998</v>
      </c>
      <c r="J67" s="35">
        <v>537.45183386999997</v>
      </c>
      <c r="K67" s="35">
        <v>58.882926130000001</v>
      </c>
      <c r="L67" s="35">
        <v>18.022927379999999</v>
      </c>
      <c r="M67" s="35">
        <v>460.54598035999999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1881.13172854</v>
      </c>
      <c r="C68" s="35">
        <f t="shared" ref="C68" si="4">G68+K68</f>
        <v>750.97346076999997</v>
      </c>
      <c r="D68" s="35">
        <f t="shared" ref="D68" si="5">H68+L68</f>
        <v>313.33515347999997</v>
      </c>
      <c r="E68" s="35">
        <f t="shared" ref="E68" si="6">I68+M68</f>
        <v>816.82311428999992</v>
      </c>
      <c r="F68" s="35">
        <v>1321.58629612</v>
      </c>
      <c r="G68" s="35">
        <v>687.60646076</v>
      </c>
      <c r="H68" s="35">
        <v>294.22064420999999</v>
      </c>
      <c r="I68" s="35">
        <v>339.75919114999999</v>
      </c>
      <c r="J68" s="35">
        <v>559.54543242</v>
      </c>
      <c r="K68" s="35">
        <v>63.367000009999998</v>
      </c>
      <c r="L68" s="35">
        <v>19.114509269999999</v>
      </c>
      <c r="M68" s="35">
        <v>477.06392313999999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1971.69362495</v>
      </c>
      <c r="C69" s="35">
        <f t="shared" ref="C69" si="7">G69+K69</f>
        <v>756.50323806000006</v>
      </c>
      <c r="D69" s="35">
        <f t="shared" ref="D69" si="8">H69+L69</f>
        <v>327.84892359999998</v>
      </c>
      <c r="E69" s="35">
        <f t="shared" ref="E69" si="9">I69+M69</f>
        <v>887.34146329000009</v>
      </c>
      <c r="F69" s="35">
        <v>1307.15569413</v>
      </c>
      <c r="G69" s="35">
        <v>676.73527945000001</v>
      </c>
      <c r="H69" s="35">
        <v>294.69686854999998</v>
      </c>
      <c r="I69" s="35">
        <v>335.72354612999999</v>
      </c>
      <c r="J69" s="35">
        <v>664.53793082000004</v>
      </c>
      <c r="K69" s="35">
        <v>79.767958609999994</v>
      </c>
      <c r="L69" s="35">
        <v>33.152055050000001</v>
      </c>
      <c r="M69" s="35">
        <v>551.61791716000005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1862.3971838099999</v>
      </c>
      <c r="C70" s="35">
        <f t="shared" ref="C70" si="10">G70+K70</f>
        <v>832.68627580999998</v>
      </c>
      <c r="D70" s="35">
        <f t="shared" ref="D70" si="11">H70+L70</f>
        <v>293.83668699999998</v>
      </c>
      <c r="E70" s="35">
        <f t="shared" ref="E70" si="12">I70+M70</f>
        <v>735.87422100000003</v>
      </c>
      <c r="F70" s="35">
        <v>1300.10119386</v>
      </c>
      <c r="G70" s="35">
        <v>681.59431506999999</v>
      </c>
      <c r="H70" s="35">
        <v>278.52062569999998</v>
      </c>
      <c r="I70" s="35">
        <v>339.98625308999999</v>
      </c>
      <c r="J70" s="35">
        <v>562.29598995000003</v>
      </c>
      <c r="K70" s="35">
        <v>151.09196073999999</v>
      </c>
      <c r="L70" s="35">
        <v>15.316061299999999</v>
      </c>
      <c r="M70" s="35">
        <v>395.88796790999999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1872.8073383999999</v>
      </c>
      <c r="C71" s="35">
        <f t="shared" ref="C71" si="13">G71+K71</f>
        <v>835.79433674999996</v>
      </c>
      <c r="D71" s="35">
        <f t="shared" ref="D71" si="14">H71+L71</f>
        <v>298.83207951000003</v>
      </c>
      <c r="E71" s="35">
        <f t="shared" ref="E71" si="15">I71+M71</f>
        <v>738.18092214000001</v>
      </c>
      <c r="F71" s="35">
        <v>1289.26026529</v>
      </c>
      <c r="G71" s="35">
        <v>675.34644028000002</v>
      </c>
      <c r="H71" s="35">
        <v>279.17516002000002</v>
      </c>
      <c r="I71" s="35">
        <v>334.73866499000002</v>
      </c>
      <c r="J71" s="35">
        <v>583.54707311000004</v>
      </c>
      <c r="K71" s="35">
        <v>160.44789646999999</v>
      </c>
      <c r="L71" s="35">
        <v>19.65691949</v>
      </c>
      <c r="M71" s="35">
        <v>403.44225714999999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1925.7118816</v>
      </c>
      <c r="C72" s="35">
        <f t="shared" ref="C72" si="16">G72+K72</f>
        <v>858.69168478000006</v>
      </c>
      <c r="D72" s="35">
        <f t="shared" ref="D72" si="17">H72+L72</f>
        <v>295.75519709999998</v>
      </c>
      <c r="E72" s="35">
        <f t="shared" ref="E72" si="18">I72+M72</f>
        <v>771.26499971999999</v>
      </c>
      <c r="F72" s="35">
        <v>1306.8922125199999</v>
      </c>
      <c r="G72" s="35">
        <v>696.01645067000004</v>
      </c>
      <c r="H72" s="35">
        <v>275.30973103999997</v>
      </c>
      <c r="I72" s="35">
        <v>335.56603080999997</v>
      </c>
      <c r="J72" s="35">
        <v>618.81966908000004</v>
      </c>
      <c r="K72" s="35">
        <v>162.67523410999999</v>
      </c>
      <c r="L72" s="35">
        <v>20.445466060000001</v>
      </c>
      <c r="M72" s="35">
        <v>435.69896891000002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1888.0960592199999</v>
      </c>
      <c r="C73" s="35">
        <f t="shared" ref="C73" si="19">G73+K73</f>
        <v>817.94254747999992</v>
      </c>
      <c r="D73" s="35">
        <f t="shared" ref="D73" si="20">H73+L73</f>
        <v>284.84067076999997</v>
      </c>
      <c r="E73" s="35">
        <f t="shared" ref="E73" si="21">I73+M73</f>
        <v>785.31284097000002</v>
      </c>
      <c r="F73" s="35">
        <v>1298.83713395</v>
      </c>
      <c r="G73" s="35">
        <v>699.09342748999995</v>
      </c>
      <c r="H73" s="35">
        <v>265.16081897999999</v>
      </c>
      <c r="I73" s="35">
        <v>334.58288748000001</v>
      </c>
      <c r="J73" s="35">
        <v>589.25892526999996</v>
      </c>
      <c r="K73" s="35">
        <v>118.84911999000001</v>
      </c>
      <c r="L73" s="35">
        <v>19.679851790000001</v>
      </c>
      <c r="M73" s="35">
        <v>450.72995349000001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1851.0507132299999</v>
      </c>
      <c r="C74" s="35">
        <f t="shared" ref="C74" si="22">G74+K74</f>
        <v>762.18094661000009</v>
      </c>
      <c r="D74" s="35">
        <f t="shared" ref="D74" si="23">H74+L74</f>
        <v>322.36120075000002</v>
      </c>
      <c r="E74" s="35">
        <f t="shared" ref="E74" si="24">I74+M74</f>
        <v>766.50856586999998</v>
      </c>
      <c r="F74" s="35">
        <v>1284.892417</v>
      </c>
      <c r="G74" s="35">
        <v>647.29245373000003</v>
      </c>
      <c r="H74" s="35">
        <v>303.45643366000002</v>
      </c>
      <c r="I74" s="35">
        <v>334.14352960999997</v>
      </c>
      <c r="J74" s="35">
        <v>566.15829623000002</v>
      </c>
      <c r="K74" s="35">
        <v>114.88849288</v>
      </c>
      <c r="L74" s="35">
        <v>18.90476709</v>
      </c>
      <c r="M74" s="35">
        <v>432.36503626000001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1864.55699321</v>
      </c>
      <c r="C75" s="35">
        <f t="shared" ref="C75" si="25">G75+K75</f>
        <v>795.19551675999992</v>
      </c>
      <c r="D75" s="35">
        <f t="shared" ref="D75" si="26">H75+L75</f>
        <v>308.83181435</v>
      </c>
      <c r="E75" s="35">
        <f t="shared" ref="E75" si="27">I75+M75</f>
        <v>760.5296621</v>
      </c>
      <c r="F75" s="35">
        <v>1303.23452421</v>
      </c>
      <c r="G75" s="35">
        <v>680.95062072999997</v>
      </c>
      <c r="H75" s="35">
        <v>290.45796725999998</v>
      </c>
      <c r="I75" s="35">
        <v>331.82593622000002</v>
      </c>
      <c r="J75" s="35">
        <v>561.32246899999996</v>
      </c>
      <c r="K75" s="35">
        <v>114.24489603000001</v>
      </c>
      <c r="L75" s="35">
        <v>18.373847090000002</v>
      </c>
      <c r="M75" s="35">
        <v>428.70372587999998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1781.63272181</v>
      </c>
      <c r="C76" s="35">
        <f t="shared" ref="C76" si="28">G76+K76</f>
        <v>733.42778190000001</v>
      </c>
      <c r="D76" s="35">
        <f t="shared" ref="D76" si="29">H76+L76</f>
        <v>312.98660396000002</v>
      </c>
      <c r="E76" s="35">
        <f t="shared" ref="E76" si="30">I76+M76</f>
        <v>735.21833594999998</v>
      </c>
      <c r="F76" s="35">
        <v>1289.47304336</v>
      </c>
      <c r="G76" s="35">
        <v>680.85849940000003</v>
      </c>
      <c r="H76" s="35">
        <v>295.50582463000001</v>
      </c>
      <c r="I76" s="35">
        <v>313.10871932999999</v>
      </c>
      <c r="J76" s="35">
        <v>492.15967845</v>
      </c>
      <c r="K76" s="35">
        <v>52.5692825</v>
      </c>
      <c r="L76" s="35">
        <v>17.480779330000001</v>
      </c>
      <c r="M76" s="35">
        <v>422.10961662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1763.9966869899999</v>
      </c>
      <c r="C77" s="35">
        <f t="shared" ref="C77" si="31">G77+K77</f>
        <v>716.18226092999998</v>
      </c>
      <c r="D77" s="35">
        <f t="shared" ref="D77" si="32">H77+L77</f>
        <v>319.08797097000001</v>
      </c>
      <c r="E77" s="35">
        <f t="shared" ref="E77" si="33">I77+M77</f>
        <v>728.72645508999994</v>
      </c>
      <c r="F77" s="35">
        <v>1280.37232148</v>
      </c>
      <c r="G77" s="35">
        <v>667.27913182999998</v>
      </c>
      <c r="H77" s="35">
        <v>301.67666249000001</v>
      </c>
      <c r="I77" s="35">
        <v>311.41652715999999</v>
      </c>
      <c r="J77" s="35">
        <v>483.62436551000002</v>
      </c>
      <c r="K77" s="35">
        <v>48.903129100000001</v>
      </c>
      <c r="L77" s="35">
        <v>17.411308479999999</v>
      </c>
      <c r="M77" s="35">
        <v>417.30992793000001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1817.6072282</v>
      </c>
      <c r="C78" s="35">
        <f t="shared" ref="C78" si="34">G78+K78</f>
        <v>767.34708316000001</v>
      </c>
      <c r="D78" s="35">
        <f t="shared" ref="D78" si="35">H78+L78</f>
        <v>311.77104195999999</v>
      </c>
      <c r="E78" s="35">
        <f t="shared" ref="E78" si="36">I78+M78</f>
        <v>738.48910307999995</v>
      </c>
      <c r="F78" s="35">
        <v>1325.50856587</v>
      </c>
      <c r="G78" s="35">
        <v>716.00453012000003</v>
      </c>
      <c r="H78" s="35">
        <v>293.76804471999998</v>
      </c>
      <c r="I78" s="35">
        <v>315.73599102999998</v>
      </c>
      <c r="J78" s="35">
        <v>492.09866233000002</v>
      </c>
      <c r="K78" s="35">
        <v>51.342553039999999</v>
      </c>
      <c r="L78" s="35">
        <v>18.002997239999999</v>
      </c>
      <c r="M78" s="35">
        <v>422.75311205000003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1805.09078486</v>
      </c>
      <c r="C79" s="35">
        <f t="shared" ref="C79" si="37">G79+K79</f>
        <v>764.13499192999996</v>
      </c>
      <c r="D79" s="35">
        <f t="shared" ref="D79" si="38">H79+L79</f>
        <v>313.46043756</v>
      </c>
      <c r="E79" s="35">
        <f t="shared" ref="E79" si="39">I79+M79</f>
        <v>727.49535536999997</v>
      </c>
      <c r="F79" s="35">
        <v>1319.98277108</v>
      </c>
      <c r="G79" s="35">
        <v>711.93362234999995</v>
      </c>
      <c r="H79" s="35">
        <v>296.07733838000001</v>
      </c>
      <c r="I79" s="35">
        <v>311.97181035</v>
      </c>
      <c r="J79" s="35">
        <v>485.10801378000002</v>
      </c>
      <c r="K79" s="35">
        <v>52.201369579999998</v>
      </c>
      <c r="L79" s="35">
        <v>17.383099179999999</v>
      </c>
      <c r="M79" s="35">
        <v>415.52354501999997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1788.9765509399999</v>
      </c>
      <c r="C80" s="35">
        <f t="shared" ref="C80" si="40">G80+K80</f>
        <v>767.43244961000005</v>
      </c>
      <c r="D80" s="35">
        <f t="shared" ref="D80" si="41">H80+L80</f>
        <v>308.47251059999996</v>
      </c>
      <c r="E80" s="35">
        <f t="shared" ref="E80" si="42">I80+M80</f>
        <v>713.07159073000003</v>
      </c>
      <c r="F80" s="35">
        <v>1317.6404408200001</v>
      </c>
      <c r="G80" s="35">
        <v>716.70875071</v>
      </c>
      <c r="H80" s="35">
        <v>291.37047812999998</v>
      </c>
      <c r="I80" s="35">
        <v>309.56121198</v>
      </c>
      <c r="J80" s="35">
        <v>471.33611012</v>
      </c>
      <c r="K80" s="35">
        <v>50.723698900000002</v>
      </c>
      <c r="L80" s="35">
        <v>17.102032470000001</v>
      </c>
      <c r="M80" s="35">
        <v>403.51037874999997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1799.34277982</v>
      </c>
      <c r="C81" s="35">
        <f t="shared" ref="C81" si="43">G81+K81</f>
        <v>763.36927310999999</v>
      </c>
      <c r="D81" s="35">
        <f t="shared" ref="D81" si="44">H81+L81</f>
        <v>327.50549928000004</v>
      </c>
      <c r="E81" s="35">
        <f t="shared" ref="E81" si="45">I81+M81</f>
        <v>708.46800742999994</v>
      </c>
      <c r="F81" s="35">
        <v>1334.3799053</v>
      </c>
      <c r="G81" s="35">
        <v>715.51143321999996</v>
      </c>
      <c r="H81" s="35">
        <v>310.35168921000002</v>
      </c>
      <c r="I81" s="35">
        <v>308.51678286999999</v>
      </c>
      <c r="J81" s="35">
        <v>464.96287452000001</v>
      </c>
      <c r="K81" s="35">
        <v>47.857839890000001</v>
      </c>
      <c r="L81" s="35">
        <v>17.153810069999999</v>
      </c>
      <c r="M81" s="35">
        <v>399.95122456000001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1779.6991214300001</v>
      </c>
      <c r="C82" s="35">
        <f t="shared" ref="C82" si="46">G82+K82</f>
        <v>765.74061370000004</v>
      </c>
      <c r="D82" s="35">
        <f t="shared" ref="D82" si="47">H82+L82</f>
        <v>306.05659876999999</v>
      </c>
      <c r="E82" s="35">
        <f t="shared" ref="E82" si="48">I82+M82</f>
        <v>707.90190896000001</v>
      </c>
      <c r="F82" s="35">
        <v>1299.40608159</v>
      </c>
      <c r="G82" s="35">
        <v>704.40771261999998</v>
      </c>
      <c r="H82" s="35">
        <v>287.91911542999998</v>
      </c>
      <c r="I82" s="35">
        <v>307.07925354000002</v>
      </c>
      <c r="J82" s="35">
        <v>480.29303984000001</v>
      </c>
      <c r="K82" s="35">
        <v>61.332901079999999</v>
      </c>
      <c r="L82" s="35">
        <v>18.137483339999999</v>
      </c>
      <c r="M82" s="35">
        <v>400.82265541999999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1806.25950048</v>
      </c>
      <c r="C83" s="35">
        <f t="shared" ref="C83" si="49">G83+K83</f>
        <v>789.17521785999998</v>
      </c>
      <c r="D83" s="35">
        <f t="shared" ref="D83" si="50">H83+L83</f>
        <v>315.01126519999997</v>
      </c>
      <c r="E83" s="35">
        <f t="shared" ref="E83" si="51">I83+M83</f>
        <v>702.07301742000004</v>
      </c>
      <c r="F83" s="35">
        <v>1331.00913343</v>
      </c>
      <c r="G83" s="35">
        <v>728.27095412999995</v>
      </c>
      <c r="H83" s="35">
        <v>296.92609714999998</v>
      </c>
      <c r="I83" s="35">
        <v>305.81208214999998</v>
      </c>
      <c r="J83" s="35">
        <v>475.25036705000002</v>
      </c>
      <c r="K83" s="35">
        <v>60.904263729999997</v>
      </c>
      <c r="L83" s="35">
        <v>18.08516805</v>
      </c>
      <c r="M83" s="35">
        <v>396.26093527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1881.8634688</v>
      </c>
      <c r="C84" s="35">
        <f t="shared" ref="C84" si="52">G84+K84</f>
        <v>883.86171446000003</v>
      </c>
      <c r="D84" s="35">
        <f t="shared" ref="D84" si="53">H84+L84</f>
        <v>311.76833206999999</v>
      </c>
      <c r="E84" s="35">
        <f t="shared" ref="E84" si="54">I84+M84</f>
        <v>686.23342227000001</v>
      </c>
      <c r="F84" s="35">
        <v>1438.0405536799999</v>
      </c>
      <c r="G84" s="35">
        <v>834.69946287000005</v>
      </c>
      <c r="H84" s="35">
        <v>297.37292209999998</v>
      </c>
      <c r="I84" s="35">
        <v>305.96816870999999</v>
      </c>
      <c r="J84" s="35">
        <v>443.82291512</v>
      </c>
      <c r="K84" s="35">
        <v>49.162251589999997</v>
      </c>
      <c r="L84" s="35">
        <v>14.395409969999999</v>
      </c>
      <c r="M84" s="35">
        <v>380.26525356000002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1966.47839202</v>
      </c>
      <c r="C85" s="35">
        <f t="shared" ref="C85" si="55">G85+K85</f>
        <v>921.11734829</v>
      </c>
      <c r="D85" s="35">
        <f t="shared" ref="D85" si="56">H85+L85</f>
        <v>360.83033795</v>
      </c>
      <c r="E85" s="35">
        <f t="shared" ref="E85" si="57">I85+M85</f>
        <v>684.53070577999995</v>
      </c>
      <c r="F85" s="35">
        <v>1543.3978196999999</v>
      </c>
      <c r="G85" s="35">
        <v>895.53028001999996</v>
      </c>
      <c r="H85" s="35">
        <v>340.72405199000002</v>
      </c>
      <c r="I85" s="35">
        <v>307.14348768999997</v>
      </c>
      <c r="J85" s="35">
        <v>423.08057231999999</v>
      </c>
      <c r="K85" s="35">
        <v>25.58706827</v>
      </c>
      <c r="L85" s="35">
        <v>20.106285960000001</v>
      </c>
      <c r="M85" s="35">
        <v>377.38721808999998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1968.1951271600001</v>
      </c>
      <c r="C86" s="35">
        <f t="shared" ref="C86" si="58">G86+K86</f>
        <v>931.44744095999999</v>
      </c>
      <c r="D86" s="35">
        <f t="shared" ref="D86" si="59">H86+L86</f>
        <v>371.40790034999998</v>
      </c>
      <c r="E86" s="35">
        <f t="shared" ref="E86" si="60">I86+M86</f>
        <v>665.33978585</v>
      </c>
      <c r="F86" s="35">
        <v>1557.0281406700001</v>
      </c>
      <c r="G86" s="35">
        <v>898.68095903000005</v>
      </c>
      <c r="H86" s="35">
        <v>351.61300328999999</v>
      </c>
      <c r="I86" s="35">
        <v>306.73417834999998</v>
      </c>
      <c r="J86" s="35">
        <v>411.16698649</v>
      </c>
      <c r="K86" s="35">
        <v>32.766481929999998</v>
      </c>
      <c r="L86" s="35">
        <v>19.79489706</v>
      </c>
      <c r="M86" s="35">
        <v>358.60560750000002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1994.0798708499999</v>
      </c>
      <c r="C87" s="35">
        <f t="shared" ref="C87" si="61">G87+K87</f>
        <v>964.11569307999991</v>
      </c>
      <c r="D87" s="35">
        <f t="shared" ref="D87" si="62">H87+L87</f>
        <v>374.70176250999998</v>
      </c>
      <c r="E87" s="35">
        <f t="shared" ref="E87" si="63">I87+M87</f>
        <v>655.2624152599999</v>
      </c>
      <c r="F87" s="35">
        <v>1589.34264603</v>
      </c>
      <c r="G87" s="35">
        <v>931.39551129999995</v>
      </c>
      <c r="H87" s="35">
        <v>355.04183870999998</v>
      </c>
      <c r="I87" s="35">
        <v>302.90529601999998</v>
      </c>
      <c r="J87" s="35">
        <v>404.73722481999999</v>
      </c>
      <c r="K87" s="35">
        <v>32.720181779999997</v>
      </c>
      <c r="L87" s="35">
        <v>19.659923800000001</v>
      </c>
      <c r="M87" s="35">
        <v>352.35711923999997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2016.12328013</v>
      </c>
      <c r="C88" s="35">
        <f t="shared" ref="C88" si="64">G88+K88</f>
        <v>920.46399415999997</v>
      </c>
      <c r="D88" s="35">
        <f t="shared" ref="D88" si="65">H88+L88</f>
        <v>448.80146014000002</v>
      </c>
      <c r="E88" s="35">
        <f t="shared" ref="E88" si="66">I88+M88</f>
        <v>646.85782582999991</v>
      </c>
      <c r="F88" s="35">
        <v>1619.2696898199999</v>
      </c>
      <c r="G88" s="35">
        <v>887.85764395000001</v>
      </c>
      <c r="H88" s="35">
        <v>429.92521970000001</v>
      </c>
      <c r="I88" s="35">
        <v>301.48682616999997</v>
      </c>
      <c r="J88" s="35">
        <v>396.85359031000002</v>
      </c>
      <c r="K88" s="35">
        <v>32.606350210000002</v>
      </c>
      <c r="L88" s="35">
        <v>18.87624044</v>
      </c>
      <c r="M88" s="35">
        <v>345.37099966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2053.72237331</v>
      </c>
      <c r="C89" s="35">
        <f t="shared" ref="C89" si="67">G89+K89</f>
        <v>982.89401412000007</v>
      </c>
      <c r="D89" s="35">
        <f t="shared" ref="D89" si="68">H89+L89</f>
        <v>419.71599177999997</v>
      </c>
      <c r="E89" s="35">
        <f t="shared" ref="E89" si="69">I89+M89</f>
        <v>651.11236740999993</v>
      </c>
      <c r="F89" s="35">
        <v>1662.1251973799999</v>
      </c>
      <c r="G89" s="35">
        <v>957.95791193000002</v>
      </c>
      <c r="H89" s="35">
        <v>400.96213313999999</v>
      </c>
      <c r="I89" s="35">
        <v>303.20515231000002</v>
      </c>
      <c r="J89" s="35">
        <v>391.59717592999999</v>
      </c>
      <c r="K89" s="35">
        <v>24.93610219</v>
      </c>
      <c r="L89" s="35">
        <v>18.753858640000001</v>
      </c>
      <c r="M89" s="35">
        <v>347.90721509999997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2116.4978535</v>
      </c>
      <c r="C90" s="35">
        <f t="shared" ref="C90" si="70">G90+K90</f>
        <v>1038.4849974399999</v>
      </c>
      <c r="D90" s="35">
        <f t="shared" ref="D90" si="71">H90+L90</f>
        <v>436.81172078999998</v>
      </c>
      <c r="E90" s="35">
        <f t="shared" ref="E90" si="72">I90+M90</f>
        <v>641.20113527000001</v>
      </c>
      <c r="F90" s="35">
        <v>1735.61885035</v>
      </c>
      <c r="G90" s="35">
        <v>1013.75829558</v>
      </c>
      <c r="H90" s="35">
        <v>418.29300228</v>
      </c>
      <c r="I90" s="35">
        <v>303.56755249000003</v>
      </c>
      <c r="J90" s="35">
        <v>380.87900315000002</v>
      </c>
      <c r="K90" s="35">
        <v>24.726701859999999</v>
      </c>
      <c r="L90" s="35">
        <v>18.518718509999999</v>
      </c>
      <c r="M90" s="35">
        <v>337.63358277999998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2171.4117843399999</v>
      </c>
      <c r="C91" s="35">
        <f t="shared" ref="C91" si="73">G91+K91</f>
        <v>1068.7695436399999</v>
      </c>
      <c r="D91" s="35">
        <f t="shared" ref="D91" si="74">H91+L91</f>
        <v>456.78923761999999</v>
      </c>
      <c r="E91" s="35">
        <f t="shared" ref="E91" si="75">I91+M91</f>
        <v>645.85300308000001</v>
      </c>
      <c r="F91" s="35">
        <v>1782.82987282</v>
      </c>
      <c r="G91" s="35">
        <v>1043.25582906</v>
      </c>
      <c r="H91" s="35">
        <v>437.59181416000001</v>
      </c>
      <c r="I91" s="35">
        <v>301.98222959999998</v>
      </c>
      <c r="J91" s="35">
        <v>388.58191152000001</v>
      </c>
      <c r="K91" s="35">
        <v>25.513714579999998</v>
      </c>
      <c r="L91" s="35">
        <v>19.19742346</v>
      </c>
      <c r="M91" s="35">
        <v>343.87077348000003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2202.7068892100001</v>
      </c>
      <c r="C92" s="35">
        <f t="shared" ref="C92" si="76">G92+K92</f>
        <v>1107.7982257199999</v>
      </c>
      <c r="D92" s="35">
        <f t="shared" ref="D92" si="77">H92+L92</f>
        <v>446.59649003999999</v>
      </c>
      <c r="E92" s="35">
        <f t="shared" ref="E92" si="78">I92+M92</f>
        <v>648.31217345000005</v>
      </c>
      <c r="F92" s="35">
        <v>1812.24558731</v>
      </c>
      <c r="G92" s="35">
        <v>1082.2684334999999</v>
      </c>
      <c r="H92" s="35">
        <v>427.17671378</v>
      </c>
      <c r="I92" s="35">
        <v>302.80044003</v>
      </c>
      <c r="J92" s="35">
        <v>390.46130190000002</v>
      </c>
      <c r="K92" s="35">
        <v>25.529792220000001</v>
      </c>
      <c r="L92" s="35">
        <v>19.419776259999999</v>
      </c>
      <c r="M92" s="35">
        <v>345.51173341999998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2244.9753167600002</v>
      </c>
      <c r="C93" s="35">
        <f t="shared" ref="C93" si="79">G93+K93</f>
        <v>1133.1429601699999</v>
      </c>
      <c r="D93" s="35">
        <f t="shared" ref="D93" si="80">H93+L93</f>
        <v>463.7141274</v>
      </c>
      <c r="E93" s="35">
        <f t="shared" ref="E93" si="81">I93+M93</f>
        <v>648.11822918999997</v>
      </c>
      <c r="F93" s="35">
        <v>1857.9197732800001</v>
      </c>
      <c r="G93" s="35">
        <v>1107.3224470299999</v>
      </c>
      <c r="H93" s="35">
        <v>444.25848471</v>
      </c>
      <c r="I93" s="35">
        <v>306.33884153999998</v>
      </c>
      <c r="J93" s="35">
        <v>387.05554347999998</v>
      </c>
      <c r="K93" s="35">
        <v>25.820513139999999</v>
      </c>
      <c r="L93" s="35">
        <v>19.455642690000001</v>
      </c>
      <c r="M93" s="35">
        <v>341.77938764999999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2358.1787814200002</v>
      </c>
      <c r="C94" s="35">
        <f t="shared" ref="C94" si="82">G94+K94</f>
        <v>1008.07619887</v>
      </c>
      <c r="D94" s="35">
        <f t="shared" ref="D94" si="83">H94+L94</f>
        <v>646.83662537000009</v>
      </c>
      <c r="E94" s="35">
        <f t="shared" ref="E94" si="84">I94+M94</f>
        <v>703.26595717999999</v>
      </c>
      <c r="F94" s="35">
        <v>1908.6425839200001</v>
      </c>
      <c r="G94" s="35">
        <v>981.18590522</v>
      </c>
      <c r="H94" s="35">
        <v>619.76950323000005</v>
      </c>
      <c r="I94" s="35">
        <v>307.68717547</v>
      </c>
      <c r="J94" s="35">
        <v>449.53619750000001</v>
      </c>
      <c r="K94" s="35">
        <v>26.89029365</v>
      </c>
      <c r="L94" s="35">
        <v>27.067122139999999</v>
      </c>
      <c r="M94" s="35">
        <v>395.57878170999999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2397.4216016400001</v>
      </c>
      <c r="C95" s="35">
        <f t="shared" ref="C95" si="85">G95+K95</f>
        <v>1256.5011319400001</v>
      </c>
      <c r="D95" s="35">
        <f t="shared" ref="D95" si="86">H95+L95</f>
        <v>474.85035621999998</v>
      </c>
      <c r="E95" s="35">
        <f t="shared" ref="E95" si="87">I95+M95</f>
        <v>666.07011347999992</v>
      </c>
      <c r="F95" s="35">
        <v>1983.93555709</v>
      </c>
      <c r="G95" s="35">
        <v>1213.09122787</v>
      </c>
      <c r="H95" s="35">
        <v>457.33586029999998</v>
      </c>
      <c r="I95" s="35">
        <v>313.50846891999998</v>
      </c>
      <c r="J95" s="35">
        <v>413.48604454999997</v>
      </c>
      <c r="K95" s="35">
        <v>43.409904070000003</v>
      </c>
      <c r="L95" s="35">
        <v>17.514495920000002</v>
      </c>
      <c r="M95" s="35">
        <v>352.56164455999999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2389.1959370099999</v>
      </c>
      <c r="C96" s="35">
        <f t="shared" ref="C96" si="88">G96+K96</f>
        <v>1254.4052253599998</v>
      </c>
      <c r="D96" s="35">
        <f t="shared" ref="D96" si="89">H96+L96</f>
        <v>489.47308683999995</v>
      </c>
      <c r="E96" s="35">
        <f t="shared" ref="E96" si="90">I96+M96</f>
        <v>645.31762480999998</v>
      </c>
      <c r="F96" s="35">
        <v>2001.2458491499999</v>
      </c>
      <c r="G96" s="35">
        <v>1222.7728850399999</v>
      </c>
      <c r="H96" s="35">
        <v>467.16880752999998</v>
      </c>
      <c r="I96" s="35">
        <v>311.30415657999998</v>
      </c>
      <c r="J96" s="35">
        <v>387.95008786</v>
      </c>
      <c r="K96" s="35">
        <v>31.632340320000001</v>
      </c>
      <c r="L96" s="35">
        <v>22.304279309999998</v>
      </c>
      <c r="M96" s="35">
        <v>334.01346823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2426.72403476</v>
      </c>
      <c r="C97" s="35">
        <f t="shared" ref="C97" si="91">G97+K97</f>
        <v>1291.09198251</v>
      </c>
      <c r="D97" s="35">
        <f t="shared" ref="D97" si="92">H97+L97</f>
        <v>502.25735579999997</v>
      </c>
      <c r="E97" s="35">
        <f t="shared" ref="E97" si="93">I97+M97</f>
        <v>633.3746964500001</v>
      </c>
      <c r="F97" s="35">
        <v>2052.1584130400001</v>
      </c>
      <c r="G97" s="35">
        <v>1259.99590784</v>
      </c>
      <c r="H97" s="35">
        <v>480.13153240999998</v>
      </c>
      <c r="I97" s="35">
        <v>312.03097279000002</v>
      </c>
      <c r="J97" s="35">
        <v>374.56562172000002</v>
      </c>
      <c r="K97" s="35">
        <v>31.09607467</v>
      </c>
      <c r="L97" s="35">
        <v>22.125823390000001</v>
      </c>
      <c r="M97" s="35">
        <v>321.34372366000002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2451.3949852199999</v>
      </c>
      <c r="C98" s="35">
        <f t="shared" ref="C98" si="94">G98+K98</f>
        <v>1311.3470644900001</v>
      </c>
      <c r="D98" s="35">
        <f t="shared" ref="D98" si="95">H98+L98</f>
        <v>513.20038718000001</v>
      </c>
      <c r="E98" s="35">
        <f t="shared" ref="E98" si="96">I98+M98</f>
        <v>626.84753354999998</v>
      </c>
      <c r="F98" s="35">
        <v>2088.8742577500002</v>
      </c>
      <c r="G98" s="35">
        <v>1280.8128238100001</v>
      </c>
      <c r="H98" s="35">
        <v>492.44242885</v>
      </c>
      <c r="I98" s="35">
        <v>315.61900508999997</v>
      </c>
      <c r="J98" s="35">
        <v>362.52072747</v>
      </c>
      <c r="K98" s="35">
        <v>30.53424068</v>
      </c>
      <c r="L98" s="35">
        <v>20.757958330000001</v>
      </c>
      <c r="M98" s="35">
        <v>311.22852846000001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2539.7920366799999</v>
      </c>
      <c r="C99" s="35">
        <f t="shared" ref="C99" si="97">G99+K99</f>
        <v>1355.7359227200002</v>
      </c>
      <c r="D99" s="35">
        <f t="shared" ref="D99" si="98">H99+L99</f>
        <v>559.57993131000001</v>
      </c>
      <c r="E99" s="35">
        <f t="shared" ref="E99" si="99">I99+M99</f>
        <v>624.47618265000006</v>
      </c>
      <c r="F99" s="35">
        <v>2183.6366912399999</v>
      </c>
      <c r="G99" s="35">
        <v>1325.2251042800001</v>
      </c>
      <c r="H99" s="35">
        <v>539.16159178999999</v>
      </c>
      <c r="I99" s="35">
        <v>319.24999516999998</v>
      </c>
      <c r="J99" s="35">
        <v>356.15534544000002</v>
      </c>
      <c r="K99" s="35">
        <v>30.510818440000001</v>
      </c>
      <c r="L99" s="35">
        <v>20.41833952</v>
      </c>
      <c r="M99" s="35">
        <v>305.22618748000002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2539.02868747</v>
      </c>
      <c r="C100" s="35">
        <f t="shared" ref="C100" si="100">G100+K100</f>
        <v>1358.7242896</v>
      </c>
      <c r="D100" s="35">
        <f t="shared" ref="D100" si="101">H100+L100</f>
        <v>554.38667357000008</v>
      </c>
      <c r="E100" s="35">
        <f t="shared" ref="E100" si="102">I100+M100</f>
        <v>625.91772430000003</v>
      </c>
      <c r="F100" s="35">
        <v>2183.7182816700001</v>
      </c>
      <c r="G100" s="35">
        <v>1327.97031853</v>
      </c>
      <c r="H100" s="35">
        <v>534.65776000000005</v>
      </c>
      <c r="I100" s="35">
        <v>321.09020314000003</v>
      </c>
      <c r="J100" s="35">
        <v>355.31040580000001</v>
      </c>
      <c r="K100" s="35">
        <v>30.753971069999999</v>
      </c>
      <c r="L100" s="35">
        <v>19.72891357</v>
      </c>
      <c r="M100" s="35">
        <v>304.82752116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2601.6203890699999</v>
      </c>
      <c r="C101" s="35">
        <f t="shared" ref="C101" si="103">G101+K101</f>
        <v>1401.1210359700001</v>
      </c>
      <c r="D101" s="35">
        <f t="shared" ref="D101" si="104">H101+L101</f>
        <v>568.30224344999999</v>
      </c>
      <c r="E101" s="35">
        <f t="shared" ref="E101" si="105">I101+M101</f>
        <v>632.19710965000002</v>
      </c>
      <c r="F101" s="35">
        <v>2243.4413818200001</v>
      </c>
      <c r="G101" s="35">
        <v>1369.5869141600001</v>
      </c>
      <c r="H101" s="35">
        <v>548.01082929999995</v>
      </c>
      <c r="I101" s="35">
        <v>325.84363836</v>
      </c>
      <c r="J101" s="35">
        <v>358.17900724999998</v>
      </c>
      <c r="K101" s="35">
        <v>31.534121809999998</v>
      </c>
      <c r="L101" s="35">
        <v>20.291414150000001</v>
      </c>
      <c r="M101" s="35">
        <v>306.35347129000002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2782.9273687099999</v>
      </c>
      <c r="C102" s="35">
        <f t="shared" ref="C102" si="106">G102+K102</f>
        <v>1454.4726343499999</v>
      </c>
      <c r="D102" s="35">
        <f t="shared" ref="D102" si="107">H102+L102</f>
        <v>590.0846825000001</v>
      </c>
      <c r="E102" s="35">
        <f t="shared" ref="E102" si="108">I102+M102</f>
        <v>738.37005185999999</v>
      </c>
      <c r="F102" s="35">
        <v>2320.39920295</v>
      </c>
      <c r="G102" s="35">
        <v>1420.6410780599999</v>
      </c>
      <c r="H102" s="35">
        <v>568.16908479000006</v>
      </c>
      <c r="I102" s="35">
        <v>331.58904009999998</v>
      </c>
      <c r="J102" s="35">
        <v>462.52816575999998</v>
      </c>
      <c r="K102" s="35">
        <v>33.831556290000002</v>
      </c>
      <c r="L102" s="35">
        <v>21.91559771</v>
      </c>
      <c r="M102" s="35">
        <v>406.78101176000001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2804.3790658500002</v>
      </c>
      <c r="C103" s="35">
        <f t="shared" ref="C103" si="109">G103+K103</f>
        <v>1468.1434496899999</v>
      </c>
      <c r="D103" s="35">
        <f t="shared" ref="D103" si="110">H103+L103</f>
        <v>594.32894910000005</v>
      </c>
      <c r="E103" s="35">
        <f t="shared" ref="E103" si="111">I103+M103</f>
        <v>741.90666706000002</v>
      </c>
      <c r="F103" s="35">
        <v>2343.10966297</v>
      </c>
      <c r="G103" s="35">
        <v>1434.1348022</v>
      </c>
      <c r="H103" s="35">
        <v>572.41074971</v>
      </c>
      <c r="I103" s="35">
        <v>336.56411106000002</v>
      </c>
      <c r="J103" s="35">
        <v>461.26940287999997</v>
      </c>
      <c r="K103" s="35">
        <v>34.008647490000001</v>
      </c>
      <c r="L103" s="35">
        <v>21.918199390000002</v>
      </c>
      <c r="M103" s="35">
        <v>405.342556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2843.7216013000002</v>
      </c>
      <c r="C104" s="35">
        <f t="shared" ref="C104" si="112">G104+K104</f>
        <v>1497.51950485</v>
      </c>
      <c r="D104" s="35">
        <f t="shared" ref="D104" si="113">H104+L104</f>
        <v>608.19698058999995</v>
      </c>
      <c r="E104" s="35">
        <f t="shared" ref="E104" si="114">I104+M104</f>
        <v>738.00511585999993</v>
      </c>
      <c r="F104" s="35">
        <v>2383.97926671</v>
      </c>
      <c r="G104" s="35">
        <v>1463.90635318</v>
      </c>
      <c r="H104" s="35">
        <v>586.06277459</v>
      </c>
      <c r="I104" s="35">
        <v>334.01013893999999</v>
      </c>
      <c r="J104" s="35">
        <v>459.74233458999998</v>
      </c>
      <c r="K104" s="35">
        <v>33.613151670000001</v>
      </c>
      <c r="L104" s="35">
        <v>22.134205999999999</v>
      </c>
      <c r="M104" s="35">
        <v>403.99497692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2875.7626210100002</v>
      </c>
      <c r="C105" s="35">
        <f t="shared" ref="C105" si="115">G105+K105</f>
        <v>1512.7739950600001</v>
      </c>
      <c r="D105" s="35">
        <f t="shared" ref="D105" si="116">H105+L105</f>
        <v>623.50968153999997</v>
      </c>
      <c r="E105" s="35">
        <f t="shared" ref="E105" si="117">I105+M105</f>
        <v>739.47894440999994</v>
      </c>
      <c r="F105" s="35">
        <v>2413.7759486199998</v>
      </c>
      <c r="G105" s="35">
        <v>1478.62515319</v>
      </c>
      <c r="H105" s="35">
        <v>601.04144245999998</v>
      </c>
      <c r="I105" s="35">
        <v>334.10935296999997</v>
      </c>
      <c r="J105" s="35">
        <v>461.98667239000002</v>
      </c>
      <c r="K105" s="35">
        <v>34.148841869999998</v>
      </c>
      <c r="L105" s="35">
        <v>22.46823908</v>
      </c>
      <c r="M105" s="35">
        <v>405.36959144000002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2809.5360421099999</v>
      </c>
      <c r="C106" s="35">
        <f t="shared" ref="C106" si="118">G106+K106</f>
        <v>1502.9951272999999</v>
      </c>
      <c r="D106" s="35">
        <f t="shared" ref="D106" si="119">H106+L106</f>
        <v>623.84742501999995</v>
      </c>
      <c r="E106" s="35">
        <f t="shared" ref="E106" si="120">I106+M106</f>
        <v>682.69348979000006</v>
      </c>
      <c r="F106" s="35">
        <v>2403.4599630100001</v>
      </c>
      <c r="G106" s="35">
        <v>1469.32734353</v>
      </c>
      <c r="H106" s="35">
        <v>601.77951819999998</v>
      </c>
      <c r="I106" s="35">
        <v>332.35310127999998</v>
      </c>
      <c r="J106" s="35">
        <v>406.07607910000002</v>
      </c>
      <c r="K106" s="35">
        <v>33.66778377</v>
      </c>
      <c r="L106" s="35">
        <v>22.067906820000001</v>
      </c>
      <c r="M106" s="35">
        <v>350.34038851000003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2840.4664547900002</v>
      </c>
      <c r="C107" s="35">
        <f t="shared" ref="C107" si="121">G107+K107</f>
        <v>1531.8303907299999</v>
      </c>
      <c r="D107" s="35">
        <f t="shared" ref="D107" si="122">H107+L107</f>
        <v>633.30568999000002</v>
      </c>
      <c r="E107" s="35">
        <f t="shared" ref="E107" si="123">I107+M107</f>
        <v>675.33037407000006</v>
      </c>
      <c r="F107" s="35">
        <v>2438.9938602699999</v>
      </c>
      <c r="G107" s="35">
        <v>1498.1499127899999</v>
      </c>
      <c r="H107" s="35">
        <v>611.02859132000003</v>
      </c>
      <c r="I107" s="35">
        <v>329.81535616000002</v>
      </c>
      <c r="J107" s="35">
        <v>401.47259451999997</v>
      </c>
      <c r="K107" s="35">
        <v>33.680477940000003</v>
      </c>
      <c r="L107" s="35">
        <v>22.277098670000001</v>
      </c>
      <c r="M107" s="35">
        <v>345.51501790999998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2856.8068291599998</v>
      </c>
      <c r="C108" s="35">
        <f t="shared" ref="C108" si="124">G108+K108</f>
        <v>1545.3477049800001</v>
      </c>
      <c r="D108" s="35">
        <f t="shared" ref="D108" si="125">H108+L108</f>
        <v>646.11292814000001</v>
      </c>
      <c r="E108" s="35">
        <f t="shared" ref="E108" si="126">I108+M108</f>
        <v>665.34619604</v>
      </c>
      <c r="F108" s="35">
        <v>2466.2616897900002</v>
      </c>
      <c r="G108" s="35">
        <v>1512.43876548</v>
      </c>
      <c r="H108" s="35">
        <v>624.31025271999999</v>
      </c>
      <c r="I108" s="35">
        <v>329.51267159000002</v>
      </c>
      <c r="J108" s="35">
        <v>390.54513937000002</v>
      </c>
      <c r="K108" s="35">
        <v>32.908939500000002</v>
      </c>
      <c r="L108" s="35">
        <v>21.80267542</v>
      </c>
      <c r="M108" s="35">
        <v>335.83352445000003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2920.5072354700001</v>
      </c>
      <c r="C109" s="35">
        <f t="shared" ref="C109" si="127">G109+K109</f>
        <v>1626.4195291800002</v>
      </c>
      <c r="D109" s="35">
        <f t="shared" ref="D109" si="128">H109+L109</f>
        <v>656.17747149000002</v>
      </c>
      <c r="E109" s="35">
        <f t="shared" ref="E109" si="129">I109+M109</f>
        <v>637.91023480000001</v>
      </c>
      <c r="F109" s="35">
        <v>2531.4987538099999</v>
      </c>
      <c r="G109" s="35">
        <v>1577.7878526500001</v>
      </c>
      <c r="H109" s="35">
        <v>634.01860319000002</v>
      </c>
      <c r="I109" s="35">
        <v>319.69229797000003</v>
      </c>
      <c r="J109" s="35">
        <v>389.00848165999997</v>
      </c>
      <c r="K109" s="35">
        <v>48.63167653</v>
      </c>
      <c r="L109" s="35">
        <v>22.158868300000002</v>
      </c>
      <c r="M109" s="35">
        <v>318.21793682999999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2941.2191550500002</v>
      </c>
      <c r="C110" s="35">
        <f t="shared" ref="C110" si="130">G110+K110</f>
        <v>1586.9409274099999</v>
      </c>
      <c r="D110" s="35">
        <f t="shared" ref="D110" si="131">H110+L110</f>
        <v>699.10223354999994</v>
      </c>
      <c r="E110" s="35">
        <f t="shared" ref="E110" si="132">I110+M110</f>
        <v>655.17599409000002</v>
      </c>
      <c r="F110" s="35">
        <v>2564.8740760000001</v>
      </c>
      <c r="G110" s="35">
        <v>1554.47687931</v>
      </c>
      <c r="H110" s="35">
        <v>679.44385756999998</v>
      </c>
      <c r="I110" s="35">
        <v>330.95333912000001</v>
      </c>
      <c r="J110" s="35">
        <v>376.34507904999998</v>
      </c>
      <c r="K110" s="35">
        <v>32.464048099999999</v>
      </c>
      <c r="L110" s="35">
        <v>19.658375979999999</v>
      </c>
      <c r="M110" s="35">
        <v>324.22265497000001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2999.1180743</v>
      </c>
      <c r="C111" s="35">
        <f t="shared" ref="C111" si="133">G111+K111</f>
        <v>1626.68155344</v>
      </c>
      <c r="D111" s="35">
        <f t="shared" ref="D111" si="134">H111+L111</f>
        <v>725.28310153999996</v>
      </c>
      <c r="E111" s="35">
        <f t="shared" ref="E111" si="135">I111+M111</f>
        <v>647.15341932000001</v>
      </c>
      <c r="F111" s="35">
        <v>2632.3223316399999</v>
      </c>
      <c r="G111" s="35">
        <v>1593.54169809</v>
      </c>
      <c r="H111" s="35">
        <v>705.71349057999998</v>
      </c>
      <c r="I111" s="35">
        <v>333.06714297000002</v>
      </c>
      <c r="J111" s="35">
        <v>366.79574265999997</v>
      </c>
      <c r="K111" s="35">
        <v>33.139855349999998</v>
      </c>
      <c r="L111" s="35">
        <v>19.569610959999999</v>
      </c>
      <c r="M111" s="35">
        <v>314.08627634999999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2898.3271973199999</v>
      </c>
      <c r="C112" s="35">
        <f t="shared" ref="C112" si="136">G112+K112</f>
        <v>1672.07832181</v>
      </c>
      <c r="D112" s="35">
        <f t="shared" ref="D112" si="137">H112+L112</f>
        <v>684.18709308000007</v>
      </c>
      <c r="E112" s="35">
        <f t="shared" ref="E112" si="138">I112+M112</f>
        <v>542.06178242999999</v>
      </c>
      <c r="F112" s="35">
        <v>2617.6699567199998</v>
      </c>
      <c r="G112" s="35">
        <v>1639.2533632100001</v>
      </c>
      <c r="H112" s="35">
        <v>669.31792613000005</v>
      </c>
      <c r="I112" s="35">
        <v>309.09866737999999</v>
      </c>
      <c r="J112" s="35">
        <v>280.65724060000002</v>
      </c>
      <c r="K112" s="35">
        <v>32.824958600000002</v>
      </c>
      <c r="L112" s="35">
        <v>14.86916695</v>
      </c>
      <c r="M112" s="35">
        <v>232.96311505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2934.9551757600002</v>
      </c>
      <c r="C113" s="35">
        <f t="shared" ref="C113" si="139">G113+K113</f>
        <v>1693.7336388399999</v>
      </c>
      <c r="D113" s="35">
        <f t="shared" ref="D113" si="140">H113+L113</f>
        <v>708.91185512000004</v>
      </c>
      <c r="E113" s="35">
        <f t="shared" ref="E113" si="141">I113+M113</f>
        <v>532.30968180000002</v>
      </c>
      <c r="F113" s="35">
        <v>2666.8708231400001</v>
      </c>
      <c r="G113" s="35">
        <v>1662.24922924</v>
      </c>
      <c r="H113" s="35">
        <v>694.65734782000004</v>
      </c>
      <c r="I113" s="35">
        <v>309.96424608000001</v>
      </c>
      <c r="J113" s="35">
        <v>268.08435262</v>
      </c>
      <c r="K113" s="35">
        <v>31.484409599999999</v>
      </c>
      <c r="L113" s="35">
        <v>14.2545073</v>
      </c>
      <c r="M113" s="35">
        <v>222.34543572000001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2988.5993833000002</v>
      </c>
      <c r="C114" s="35">
        <f t="shared" ref="C114" si="142">G114+K114</f>
        <v>1697.6018179800001</v>
      </c>
      <c r="D114" s="35">
        <f t="shared" ref="D114" si="143">H114+L114</f>
        <v>754.35726027999999</v>
      </c>
      <c r="E114" s="35">
        <f t="shared" ref="E114" si="144">I114+M114</f>
        <v>536.64030503999993</v>
      </c>
      <c r="F114" s="35">
        <v>2718.8615840699999</v>
      </c>
      <c r="G114" s="35">
        <v>1665.66916623</v>
      </c>
      <c r="H114" s="35">
        <v>740.02026796999996</v>
      </c>
      <c r="I114" s="35">
        <v>313.17214987</v>
      </c>
      <c r="J114" s="35">
        <v>269.73779923000001</v>
      </c>
      <c r="K114" s="35">
        <v>31.932651750000002</v>
      </c>
      <c r="L114" s="35">
        <v>14.336992309999999</v>
      </c>
      <c r="M114" s="35">
        <v>223.46815516999999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2993.9874440499998</v>
      </c>
      <c r="C115" s="35">
        <f t="shared" ref="C115" si="145">G115+K115</f>
        <v>1704.80380461</v>
      </c>
      <c r="D115" s="35">
        <f t="shared" ref="D115" si="146">H115+L115</f>
        <v>764.67308885</v>
      </c>
      <c r="E115" s="35">
        <f t="shared" ref="E115" si="147">I115+M115</f>
        <v>524.51055058999998</v>
      </c>
      <c r="F115" s="35">
        <v>2736.8003337300001</v>
      </c>
      <c r="G115" s="35">
        <v>1674.3160796300001</v>
      </c>
      <c r="H115" s="35">
        <v>750.98985955000001</v>
      </c>
      <c r="I115" s="35">
        <v>311.49439454999998</v>
      </c>
      <c r="J115" s="35">
        <v>257.18711031999999</v>
      </c>
      <c r="K115" s="35">
        <v>30.487724979999999</v>
      </c>
      <c r="L115" s="35">
        <v>13.683229300000001</v>
      </c>
      <c r="M115" s="35">
        <v>213.01615604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3028.5151359500001</v>
      </c>
      <c r="C116" s="35">
        <f t="shared" ref="C116" si="148">G116+K116</f>
        <v>1707.4342623300001</v>
      </c>
      <c r="D116" s="35">
        <f t="shared" ref="D116" si="149">H116+L116</f>
        <v>778.82437663999997</v>
      </c>
      <c r="E116" s="35">
        <f t="shared" ref="E116" si="150">I116+M116</f>
        <v>542.25649698000007</v>
      </c>
      <c r="F116" s="35">
        <v>2761.37894723</v>
      </c>
      <c r="G116" s="35">
        <v>1675.8603086000001</v>
      </c>
      <c r="H116" s="35">
        <v>764.6267838</v>
      </c>
      <c r="I116" s="35">
        <v>320.89185483</v>
      </c>
      <c r="J116" s="35">
        <v>267.13618872000001</v>
      </c>
      <c r="K116" s="35">
        <v>31.573953729999999</v>
      </c>
      <c r="L116" s="35">
        <v>14.19759284</v>
      </c>
      <c r="M116" s="35">
        <v>221.36464215000001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3017.1931472299998</v>
      </c>
      <c r="C117" s="35">
        <f t="shared" ref="C117" si="151">G117+K117</f>
        <v>1709.5784741500001</v>
      </c>
      <c r="D117" s="35">
        <f t="shared" ref="D117" si="152">H117+L117</f>
        <v>777.10619033</v>
      </c>
      <c r="E117" s="35">
        <f t="shared" ref="E117" si="153">I117+M117</f>
        <v>530.50848274999998</v>
      </c>
      <c r="F117" s="35">
        <v>2761.8644960199999</v>
      </c>
      <c r="G117" s="35">
        <v>1679.1405527300001</v>
      </c>
      <c r="H117" s="35">
        <v>763.45628008999995</v>
      </c>
      <c r="I117" s="35">
        <v>319.26766320000002</v>
      </c>
      <c r="J117" s="35">
        <v>255.32865121</v>
      </c>
      <c r="K117" s="35">
        <v>30.437921419999999</v>
      </c>
      <c r="L117" s="35">
        <v>13.649910240000001</v>
      </c>
      <c r="M117" s="35">
        <v>211.24081955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3013.5004268399998</v>
      </c>
      <c r="C118" s="35">
        <f t="shared" ref="C118" si="154">G118+K118</f>
        <v>1711.12212942</v>
      </c>
      <c r="D118" s="35">
        <f t="shared" ref="D118" si="155">H118+L118</f>
        <v>777.50136311000006</v>
      </c>
      <c r="E118" s="35">
        <f t="shared" ref="E118" si="156">I118+M118</f>
        <v>524.87693431000002</v>
      </c>
      <c r="F118" s="35">
        <v>2764.27816936</v>
      </c>
      <c r="G118" s="35">
        <v>1680.69700913</v>
      </c>
      <c r="H118" s="35">
        <v>767.18024975000003</v>
      </c>
      <c r="I118" s="35">
        <v>316.40091047999999</v>
      </c>
      <c r="J118" s="35">
        <v>249.22225748</v>
      </c>
      <c r="K118" s="35">
        <v>30.425120289999999</v>
      </c>
      <c r="L118" s="35">
        <v>10.32111336</v>
      </c>
      <c r="M118" s="35">
        <v>208.47602383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3068.5629897399999</v>
      </c>
      <c r="C119" s="35">
        <f t="shared" ref="C119" si="157">G119+K119</f>
        <v>1742.04025396</v>
      </c>
      <c r="D119" s="35">
        <f t="shared" ref="D119" si="158">H119+L119</f>
        <v>789.83120624000003</v>
      </c>
      <c r="E119" s="35">
        <f t="shared" ref="E119" si="159">I119+M119</f>
        <v>536.69152954000003</v>
      </c>
      <c r="F119" s="35">
        <v>2805.8008671399998</v>
      </c>
      <c r="G119" s="35">
        <v>1709.79449131</v>
      </c>
      <c r="H119" s="35">
        <v>778.97324584</v>
      </c>
      <c r="I119" s="35">
        <v>317.03312999000002</v>
      </c>
      <c r="J119" s="35">
        <v>262.7621226</v>
      </c>
      <c r="K119" s="35">
        <v>32.245762650000003</v>
      </c>
      <c r="L119" s="35">
        <v>10.8579604</v>
      </c>
      <c r="M119" s="35">
        <v>219.65839955000001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3092.0259888199998</v>
      </c>
      <c r="C120" s="35">
        <f t="shared" ref="C120" si="160">G120+K120</f>
        <v>1758.7609354599999</v>
      </c>
      <c r="D120" s="35">
        <f t="shared" ref="D120" si="161">H120+L120</f>
        <v>800.73720758000002</v>
      </c>
      <c r="E120" s="35">
        <f t="shared" ref="E120" si="162">I120+M120</f>
        <v>532.52784578000001</v>
      </c>
      <c r="F120" s="35">
        <v>2833.0038125199999</v>
      </c>
      <c r="G120" s="35">
        <v>1726.8356993299999</v>
      </c>
      <c r="H120" s="35">
        <v>790.03613389999998</v>
      </c>
      <c r="I120" s="35">
        <v>316.13197929</v>
      </c>
      <c r="J120" s="35">
        <v>259.02217630000001</v>
      </c>
      <c r="K120" s="35">
        <v>31.925236129999998</v>
      </c>
      <c r="L120" s="35">
        <v>10.70107368</v>
      </c>
      <c r="M120" s="35">
        <v>216.39586649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3145.84509523</v>
      </c>
      <c r="C121" s="35">
        <f t="shared" ref="C121" si="163">G121+K121</f>
        <v>1783.8249723900001</v>
      </c>
      <c r="D121" s="35">
        <f t="shared" ref="D121" si="164">H121+L121</f>
        <v>804.69927282000003</v>
      </c>
      <c r="E121" s="35">
        <f t="shared" ref="E121" si="165">I121+M121</f>
        <v>557.32085002000008</v>
      </c>
      <c r="F121" s="35">
        <v>2849.3055049899999</v>
      </c>
      <c r="G121" s="35">
        <v>1746.9915966200001</v>
      </c>
      <c r="H121" s="35">
        <v>792.47570867000002</v>
      </c>
      <c r="I121" s="35">
        <v>309.83819970000002</v>
      </c>
      <c r="J121" s="35">
        <v>296.53959024</v>
      </c>
      <c r="K121" s="35">
        <v>36.833375770000004</v>
      </c>
      <c r="L121" s="35">
        <v>12.22356415</v>
      </c>
      <c r="M121" s="35">
        <v>247.48265032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3040.0991898299999</v>
      </c>
      <c r="C122" s="35">
        <f t="shared" ref="C122" si="166">G122+K122</f>
        <v>1692.8182063199999</v>
      </c>
      <c r="D122" s="35">
        <f t="shared" ref="D122" si="167">H122+L122</f>
        <v>785.03302817000008</v>
      </c>
      <c r="E122" s="35">
        <f t="shared" ref="E122" si="168">I122+M122</f>
        <v>562.24795533999998</v>
      </c>
      <c r="F122" s="35">
        <v>2755.0494018499999</v>
      </c>
      <c r="G122" s="35">
        <v>1657.5085297099999</v>
      </c>
      <c r="H122" s="35">
        <v>773.28510873000005</v>
      </c>
      <c r="I122" s="35">
        <v>324.25576340999999</v>
      </c>
      <c r="J122" s="35">
        <v>285.04978798000002</v>
      </c>
      <c r="K122" s="35">
        <v>35.309676609999997</v>
      </c>
      <c r="L122" s="35">
        <v>11.74791944</v>
      </c>
      <c r="M122" s="35">
        <v>237.99219192999999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3037.7442056499999</v>
      </c>
      <c r="C123" s="35">
        <f t="shared" ref="C123" si="169">G123+K123</f>
        <v>1704.8399798100002</v>
      </c>
      <c r="D123" s="35">
        <f t="shared" ref="D123" si="170">H123+L123</f>
        <v>791.06584599000007</v>
      </c>
      <c r="E123" s="35">
        <f t="shared" ref="E123" si="171">I123+M123</f>
        <v>541.83837985000002</v>
      </c>
      <c r="F123" s="35">
        <v>2753.5855364899999</v>
      </c>
      <c r="G123" s="35">
        <v>1669.3816741200001</v>
      </c>
      <c r="H123" s="35">
        <v>779.34660511000004</v>
      </c>
      <c r="I123" s="35">
        <v>304.85725725999998</v>
      </c>
      <c r="J123" s="35">
        <v>284.15866915999999</v>
      </c>
      <c r="K123" s="35">
        <v>35.458305690000003</v>
      </c>
      <c r="L123" s="35">
        <v>11.719240879999999</v>
      </c>
      <c r="M123" s="35">
        <v>236.98112259000001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3065.0334333800001</v>
      </c>
      <c r="C124" s="35">
        <f t="shared" ref="C124" si="172">G124+K124</f>
        <v>1719.0988877999998</v>
      </c>
      <c r="D124" s="35">
        <f t="shared" ref="D124" si="173">H124+L124</f>
        <v>805.49234517999992</v>
      </c>
      <c r="E124" s="35">
        <f t="shared" ref="E124" si="174">I124+M124</f>
        <v>540.44220040000005</v>
      </c>
      <c r="F124" s="35">
        <v>2782.1278762799998</v>
      </c>
      <c r="G124" s="35">
        <v>1683.4193512899999</v>
      </c>
      <c r="H124" s="35">
        <v>793.86800631999995</v>
      </c>
      <c r="I124" s="35">
        <v>304.84051866999999</v>
      </c>
      <c r="J124" s="35">
        <v>282.90555710000001</v>
      </c>
      <c r="K124" s="35">
        <v>35.679536509999998</v>
      </c>
      <c r="L124" s="35">
        <v>11.62433886</v>
      </c>
      <c r="M124" s="35">
        <v>235.60168173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3080.51934269</v>
      </c>
      <c r="C125" s="35">
        <f t="shared" ref="C125" si="175">G125+K125</f>
        <v>1716.81101167</v>
      </c>
      <c r="D125" s="35">
        <f t="shared" ref="D125" si="176">H125+L125</f>
        <v>812.80993056</v>
      </c>
      <c r="E125" s="35">
        <f t="shared" ref="E125" si="177">I125+M125</f>
        <v>550.89840045999995</v>
      </c>
      <c r="F125" s="35">
        <v>2785.7782133999999</v>
      </c>
      <c r="G125" s="35">
        <v>1679.0696008699999</v>
      </c>
      <c r="H125" s="35">
        <v>800.75208738000003</v>
      </c>
      <c r="I125" s="35">
        <v>305.95652515</v>
      </c>
      <c r="J125" s="35">
        <v>294.74112929</v>
      </c>
      <c r="K125" s="35">
        <v>37.741410799999997</v>
      </c>
      <c r="L125" s="35">
        <v>12.057843180000001</v>
      </c>
      <c r="M125" s="35">
        <v>244.94187531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3112.6212331299998</v>
      </c>
      <c r="C126" s="35">
        <f t="shared" ref="C126" si="178">G126+K126</f>
        <v>1744.6937570599998</v>
      </c>
      <c r="D126" s="35">
        <f t="shared" ref="D126" si="179">H126+L126</f>
        <v>823.73183015000006</v>
      </c>
      <c r="E126" s="35">
        <f t="shared" ref="E126" si="180">I126+M126</f>
        <v>544.19564591999995</v>
      </c>
      <c r="F126" s="35">
        <v>2827.4809255999999</v>
      </c>
      <c r="G126" s="35">
        <v>1706.8775832599999</v>
      </c>
      <c r="H126" s="35">
        <v>811.76989212000001</v>
      </c>
      <c r="I126" s="35">
        <v>308.83345021999997</v>
      </c>
      <c r="J126" s="35">
        <v>285.14030752999997</v>
      </c>
      <c r="K126" s="35">
        <v>37.816173800000001</v>
      </c>
      <c r="L126" s="35">
        <v>11.961938030000001</v>
      </c>
      <c r="M126" s="35">
        <v>235.3621957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3106.0358861999998</v>
      </c>
      <c r="C127" s="35">
        <f t="shared" ref="C127" si="181">G127+K127</f>
        <v>1718.8793117999999</v>
      </c>
      <c r="D127" s="35">
        <f t="shared" ref="D127" si="182">H127+L127</f>
        <v>827.79987470000003</v>
      </c>
      <c r="E127" s="35">
        <f t="shared" ref="E127" si="183">I127+M127</f>
        <v>559.35669970000004</v>
      </c>
      <c r="F127" s="35">
        <v>2812.47634556</v>
      </c>
      <c r="G127" s="35">
        <v>1680.13970262</v>
      </c>
      <c r="H127" s="35">
        <v>815.48096223000005</v>
      </c>
      <c r="I127" s="35">
        <v>316.85568071</v>
      </c>
      <c r="J127" s="35">
        <v>293.55954064000002</v>
      </c>
      <c r="K127" s="35">
        <v>38.739609180000002</v>
      </c>
      <c r="L127" s="35">
        <v>12.318912470000001</v>
      </c>
      <c r="M127" s="35">
        <v>242.50101899000001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2960.2502566500002</v>
      </c>
      <c r="C128" s="35">
        <f t="shared" ref="C128" si="184">G128+K128</f>
        <v>1608.40424454</v>
      </c>
      <c r="D128" s="35">
        <f t="shared" ref="D128" si="185">H128+L128</f>
        <v>803.94758032999994</v>
      </c>
      <c r="E128" s="35">
        <f t="shared" ref="E128" si="186">I128+M128</f>
        <v>547.89843178000001</v>
      </c>
      <c r="F128" s="35">
        <v>2724.1989733999999</v>
      </c>
      <c r="G128" s="35">
        <v>1595.2938482500001</v>
      </c>
      <c r="H128" s="35">
        <v>803.47651873999996</v>
      </c>
      <c r="I128" s="35">
        <v>325.42860640999999</v>
      </c>
      <c r="J128" s="35">
        <v>236.05128325000001</v>
      </c>
      <c r="K128" s="35">
        <v>13.110396290000001</v>
      </c>
      <c r="L128" s="35">
        <v>0.47106158999999997</v>
      </c>
      <c r="M128" s="35">
        <v>222.46982537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2936.10455323</v>
      </c>
      <c r="C129" s="35">
        <f t="shared" ref="C129" si="187">G129+K129</f>
        <v>1603.13170479</v>
      </c>
      <c r="D129" s="35">
        <f t="shared" ref="D129" si="188">H129+L129</f>
        <v>805.57588382999995</v>
      </c>
      <c r="E129" s="35">
        <f t="shared" ref="E129" si="189">I129+M129</f>
        <v>527.39696460999994</v>
      </c>
      <c r="F129" s="35">
        <v>2722.88991876</v>
      </c>
      <c r="G129" s="35">
        <v>1589.8896778799999</v>
      </c>
      <c r="H129" s="35">
        <v>805.10432737999997</v>
      </c>
      <c r="I129" s="35">
        <v>327.89591350000001</v>
      </c>
      <c r="J129" s="35">
        <v>213.21463446999999</v>
      </c>
      <c r="K129" s="35">
        <v>13.24202691</v>
      </c>
      <c r="L129" s="35">
        <v>0.47155645000000002</v>
      </c>
      <c r="M129" s="35">
        <v>199.50105110999999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2879.4455996199999</v>
      </c>
      <c r="C130" s="35">
        <f t="shared" ref="C130" si="190">G130+K130</f>
        <v>1565.159541</v>
      </c>
      <c r="D130" s="35">
        <f t="shared" ref="D130" si="191">H130+L130</f>
        <v>806.79345814999999</v>
      </c>
      <c r="E130" s="35">
        <f t="shared" ref="E130" si="192">I130+M130</f>
        <v>507.49260046999996</v>
      </c>
      <c r="F130" s="35">
        <v>2690.0052932399999</v>
      </c>
      <c r="G130" s="35">
        <v>1551.60189259</v>
      </c>
      <c r="H130" s="35">
        <v>806.32615209999994</v>
      </c>
      <c r="I130" s="35">
        <v>332.07724854999998</v>
      </c>
      <c r="J130" s="35">
        <v>189.44030638000001</v>
      </c>
      <c r="K130" s="35">
        <v>13.557648410000001</v>
      </c>
      <c r="L130" s="35">
        <v>0.46730604999999997</v>
      </c>
      <c r="M130" s="35">
        <v>175.41535192000001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2887.5288166700002</v>
      </c>
      <c r="C131" s="35">
        <f t="shared" ref="C131" si="193">G131+K131</f>
        <v>1568.7989949599998</v>
      </c>
      <c r="D131" s="35">
        <f t="shared" ref="D131" si="194">H131+L131</f>
        <v>809.20395187000008</v>
      </c>
      <c r="E131" s="35">
        <f t="shared" ref="E131" si="195">I131+M131</f>
        <v>509.52586983999998</v>
      </c>
      <c r="F131" s="35">
        <v>2698.72664085</v>
      </c>
      <c r="G131" s="35">
        <v>1555.35733117</v>
      </c>
      <c r="H131" s="35">
        <v>808.73851173000003</v>
      </c>
      <c r="I131" s="35">
        <v>334.63079794999999</v>
      </c>
      <c r="J131" s="35">
        <v>188.80217582</v>
      </c>
      <c r="K131" s="35">
        <v>13.44166379</v>
      </c>
      <c r="L131" s="35">
        <v>0.46544014</v>
      </c>
      <c r="M131" s="35">
        <v>174.89507189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2911.5336452900001</v>
      </c>
      <c r="C132" s="35">
        <f t="shared" ref="C132" si="196">G132+K132</f>
        <v>1585.8893059300001</v>
      </c>
      <c r="D132" s="35">
        <f t="shared" ref="D132" si="197">H132+L132</f>
        <v>817.90031140999997</v>
      </c>
      <c r="E132" s="35">
        <f t="shared" ref="E132" si="198">I132+M132</f>
        <v>507.74402795000003</v>
      </c>
      <c r="F132" s="35">
        <v>2727.3091920699999</v>
      </c>
      <c r="G132" s="35">
        <v>1572.66340848</v>
      </c>
      <c r="H132" s="35">
        <v>817.43972586999996</v>
      </c>
      <c r="I132" s="35">
        <v>337.20605771999999</v>
      </c>
      <c r="J132" s="35">
        <v>184.22445321999999</v>
      </c>
      <c r="K132" s="35">
        <v>13.22589745</v>
      </c>
      <c r="L132" s="35">
        <v>0.46058554000000002</v>
      </c>
      <c r="M132" s="35">
        <v>170.53797023000001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2987.43159934</v>
      </c>
      <c r="C133" s="35">
        <f t="shared" ref="C133" si="199">G133+K133</f>
        <v>1626.69897455</v>
      </c>
      <c r="D133" s="35">
        <f t="shared" ref="D133" si="200">H133+L133</f>
        <v>853.09576806999996</v>
      </c>
      <c r="E133" s="35">
        <f t="shared" ref="E133" si="201">I133+M133</f>
        <v>507.63685671999997</v>
      </c>
      <c r="F133" s="35">
        <v>2803.9764926799999</v>
      </c>
      <c r="G133" s="35">
        <v>1613.9483444800001</v>
      </c>
      <c r="H133" s="35">
        <v>852.63649629999998</v>
      </c>
      <c r="I133" s="35">
        <v>337.3916519</v>
      </c>
      <c r="J133" s="35">
        <v>183.45510666000001</v>
      </c>
      <c r="K133" s="35">
        <v>12.75063007</v>
      </c>
      <c r="L133" s="35">
        <v>0.45927177000000002</v>
      </c>
      <c r="M133" s="35">
        <v>170.24520482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3018.2995013700001</v>
      </c>
      <c r="C134" s="35">
        <f t="shared" ref="C134" si="202">G134+K134</f>
        <v>1624.792917</v>
      </c>
      <c r="D134" s="35">
        <f t="shared" ref="D134" si="203">H134+L134</f>
        <v>883.35709036999992</v>
      </c>
      <c r="E134" s="35">
        <f t="shared" ref="E134" si="204">I134+M134</f>
        <v>510.149494</v>
      </c>
      <c r="F134" s="35">
        <v>2838.2105632399998</v>
      </c>
      <c r="G134" s="35">
        <v>1611.5267916600001</v>
      </c>
      <c r="H134" s="35">
        <v>882.90004325999996</v>
      </c>
      <c r="I134" s="35">
        <v>343.78372832000002</v>
      </c>
      <c r="J134" s="35">
        <v>180.08893813</v>
      </c>
      <c r="K134" s="35">
        <v>13.26612534</v>
      </c>
      <c r="L134" s="35">
        <v>0.45704710999999998</v>
      </c>
      <c r="M134" s="35">
        <v>166.36576568000001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3094.0460430200001</v>
      </c>
      <c r="C135" s="35">
        <f t="shared" ref="C135" si="205">G135+K135</f>
        <v>1672.77068738</v>
      </c>
      <c r="D135" s="35">
        <f t="shared" ref="D135" si="206">H135+L135</f>
        <v>900.90478940000003</v>
      </c>
      <c r="E135" s="35">
        <f t="shared" ref="E135" si="207">I135+M135</f>
        <v>520.37056624000002</v>
      </c>
      <c r="F135" s="35">
        <v>2916.2636265199999</v>
      </c>
      <c r="G135" s="35">
        <v>1659.5337236400001</v>
      </c>
      <c r="H135" s="35">
        <v>900.45298625999999</v>
      </c>
      <c r="I135" s="35">
        <v>356.27691662000001</v>
      </c>
      <c r="J135" s="35">
        <v>177.78241650000001</v>
      </c>
      <c r="K135" s="35">
        <v>13.23696374</v>
      </c>
      <c r="L135" s="35">
        <v>0.45180313999999999</v>
      </c>
      <c r="M135" s="35">
        <v>164.09364962000001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3165.8628429800001</v>
      </c>
      <c r="C136" s="35">
        <f t="shared" ref="C136" si="208">G136+K136</f>
        <v>1708.5864413200002</v>
      </c>
      <c r="D136" s="35">
        <f t="shared" ref="D136" si="209">H136+L136</f>
        <v>924.60626757</v>
      </c>
      <c r="E136" s="35">
        <f t="shared" ref="E136" si="210">I136+M136</f>
        <v>532.67013408999992</v>
      </c>
      <c r="F136" s="35">
        <v>2991.3146020099998</v>
      </c>
      <c r="G136" s="35">
        <v>1695.7556059000001</v>
      </c>
      <c r="H136" s="35">
        <v>924.15979026000002</v>
      </c>
      <c r="I136" s="35">
        <v>371.39920584999999</v>
      </c>
      <c r="J136" s="35">
        <v>174.54824096999999</v>
      </c>
      <c r="K136" s="35">
        <v>12.83083542</v>
      </c>
      <c r="L136" s="35">
        <v>0.44647731000000002</v>
      </c>
      <c r="M136" s="35">
        <v>161.27092823999999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3232.8889593600002</v>
      </c>
      <c r="C137" s="35">
        <f t="shared" ref="C137" si="211">G137+K137</f>
        <v>1738.14642248</v>
      </c>
      <c r="D137" s="35">
        <f t="shared" ref="D137" si="212">H137+L137</f>
        <v>949.10084058000007</v>
      </c>
      <c r="E137" s="35">
        <f t="shared" ref="E137" si="213">I137+M137</f>
        <v>545.64169629999992</v>
      </c>
      <c r="F137" s="35">
        <v>3060.3192963199999</v>
      </c>
      <c r="G137" s="35">
        <v>1725.1709555499999</v>
      </c>
      <c r="H137" s="35">
        <v>948.65967934000003</v>
      </c>
      <c r="I137" s="35">
        <v>386.48866142999998</v>
      </c>
      <c r="J137" s="35">
        <v>172.56966303999999</v>
      </c>
      <c r="K137" s="35">
        <v>12.97546693</v>
      </c>
      <c r="L137" s="35">
        <v>0.44116124000000001</v>
      </c>
      <c r="M137" s="35">
        <v>159.15303487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3340.0005834899998</v>
      </c>
      <c r="C138" s="35">
        <f t="shared" ref="C138" si="214">G138+K138</f>
        <v>1807.45149728</v>
      </c>
      <c r="D138" s="35">
        <f t="shared" ref="D138" si="215">H138+L138</f>
        <v>973.76065273000006</v>
      </c>
      <c r="E138" s="35">
        <f t="shared" ref="E138" si="216">I138+M138</f>
        <v>558.78843347999998</v>
      </c>
      <c r="F138" s="35">
        <v>3168.1710887899999</v>
      </c>
      <c r="G138" s="35">
        <v>1794.60117539</v>
      </c>
      <c r="H138" s="35">
        <v>973.32109486000002</v>
      </c>
      <c r="I138" s="35">
        <v>400.24881854</v>
      </c>
      <c r="J138" s="35">
        <v>171.8294947</v>
      </c>
      <c r="K138" s="35">
        <v>12.85032189</v>
      </c>
      <c r="L138" s="35">
        <v>0.43955787000000002</v>
      </c>
      <c r="M138" s="35">
        <v>158.53961494000001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3359.0181284300002</v>
      </c>
      <c r="C139" s="35">
        <f t="shared" ref="C139" si="217">G139+K139</f>
        <v>1736.99578941</v>
      </c>
      <c r="D139" s="35">
        <f t="shared" ref="D139" si="218">H139+L139</f>
        <v>1057.4883478299998</v>
      </c>
      <c r="E139" s="35">
        <f t="shared" ref="E139" si="219">I139+M139</f>
        <v>564.53399119000005</v>
      </c>
      <c r="F139" s="35">
        <v>3194.9127439499998</v>
      </c>
      <c r="G139" s="35">
        <v>1725.98329285</v>
      </c>
      <c r="H139" s="35">
        <v>1057.0540065299999</v>
      </c>
      <c r="I139" s="35">
        <v>411.87544457000001</v>
      </c>
      <c r="J139" s="35">
        <v>164.10538448</v>
      </c>
      <c r="K139" s="35">
        <v>11.012496560000001</v>
      </c>
      <c r="L139" s="35">
        <v>0.43434129999999999</v>
      </c>
      <c r="M139" s="35">
        <v>152.65854662000001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3370.2091329999998</v>
      </c>
      <c r="C140" s="35">
        <f t="shared" ref="C140" si="220">G140+K140</f>
        <v>1691.95089555</v>
      </c>
      <c r="D140" s="35">
        <f t="shared" ref="D140" si="221">H140+L140</f>
        <v>1072.66879313</v>
      </c>
      <c r="E140" s="35">
        <f t="shared" ref="E140" si="222">I140+M140</f>
        <v>605.58944431999998</v>
      </c>
      <c r="F140" s="35">
        <v>3212.92405904</v>
      </c>
      <c r="G140" s="35">
        <v>1680.88358292</v>
      </c>
      <c r="H140" s="35">
        <v>1072.23852994</v>
      </c>
      <c r="I140" s="35">
        <v>459.80194618000002</v>
      </c>
      <c r="J140" s="35">
        <v>157.28507396000001</v>
      </c>
      <c r="K140" s="35">
        <v>11.06731263</v>
      </c>
      <c r="L140" s="35">
        <v>0.43026319000000002</v>
      </c>
      <c r="M140" s="35">
        <v>145.78749814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3443.6094762900002</v>
      </c>
      <c r="C141" s="35">
        <f t="shared" ref="C141" si="223">G141+K141</f>
        <v>1757.5489287500002</v>
      </c>
      <c r="D141" s="35">
        <f t="shared" ref="D141" si="224">H141+L141</f>
        <v>1102.3007244200001</v>
      </c>
      <c r="E141" s="35">
        <f t="shared" ref="E141" si="225">I141+M141</f>
        <v>583.75982311999996</v>
      </c>
      <c r="F141" s="35">
        <v>3282.4238812100002</v>
      </c>
      <c r="G141" s="35">
        <v>1746.1634618800001</v>
      </c>
      <c r="H141" s="35">
        <v>1101.8566134499999</v>
      </c>
      <c r="I141" s="35">
        <v>434.40380587999999</v>
      </c>
      <c r="J141" s="35">
        <v>161.18559508000001</v>
      </c>
      <c r="K141" s="35">
        <v>11.38546687</v>
      </c>
      <c r="L141" s="35">
        <v>0.44411096999999999</v>
      </c>
      <c r="M141" s="35">
        <v>149.35601724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3475.6462156100001</v>
      </c>
      <c r="C142" s="35">
        <f t="shared" ref="C142" si="226">G142+K142</f>
        <v>1745.6870044299999</v>
      </c>
      <c r="D142" s="35">
        <f t="shared" ref="D142" si="227">H142+L142</f>
        <v>1128.7420488499999</v>
      </c>
      <c r="E142" s="35">
        <f t="shared" ref="E142" si="228">I142+M142</f>
        <v>601.21716233000006</v>
      </c>
      <c r="F142" s="35">
        <v>3314.69427795</v>
      </c>
      <c r="G142" s="35">
        <v>1734.09369008</v>
      </c>
      <c r="H142" s="35">
        <v>1128.3354626</v>
      </c>
      <c r="I142" s="35">
        <v>452.26512527</v>
      </c>
      <c r="J142" s="35">
        <v>160.95193766</v>
      </c>
      <c r="K142" s="35">
        <v>11.59331435</v>
      </c>
      <c r="L142" s="35">
        <v>0.40658624999999998</v>
      </c>
      <c r="M142" s="35">
        <v>148.95203706000001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3589.8714429400002</v>
      </c>
      <c r="C143" s="35">
        <f t="shared" ref="C143" si="229">G143+K143</f>
        <v>1809.0514297899999</v>
      </c>
      <c r="D143" s="35">
        <f t="shared" ref="D143" si="230">H143+L143</f>
        <v>1164.6901063299999</v>
      </c>
      <c r="E143" s="35">
        <f t="shared" ref="E143" si="231">I143+M143</f>
        <v>616.12990681999997</v>
      </c>
      <c r="F143" s="35">
        <v>3422.1732198099999</v>
      </c>
      <c r="G143" s="35">
        <v>1797.01552782</v>
      </c>
      <c r="H143" s="35">
        <v>1164.2615866199999</v>
      </c>
      <c r="I143" s="35">
        <v>460.89610536999999</v>
      </c>
      <c r="J143" s="35">
        <v>167.69822313</v>
      </c>
      <c r="K143" s="35">
        <v>12.035901969999999</v>
      </c>
      <c r="L143" s="35">
        <v>0.42851971</v>
      </c>
      <c r="M143" s="35">
        <v>155.23380144999999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3721.8487540400001</v>
      </c>
      <c r="C144" s="35">
        <f t="shared" ref="C144" si="232">G144+K144</f>
        <v>1896.6619233000001</v>
      </c>
      <c r="D144" s="35">
        <f t="shared" ref="D144" si="233">H144+L144</f>
        <v>1196.0985346</v>
      </c>
      <c r="E144" s="35">
        <f t="shared" ref="E144" si="234">I144+M144</f>
        <v>629.08829614000001</v>
      </c>
      <c r="F144" s="35">
        <v>3553.4517656399998</v>
      </c>
      <c r="G144" s="35">
        <v>1884.2165399400001</v>
      </c>
      <c r="H144" s="35">
        <v>1195.66352299</v>
      </c>
      <c r="I144" s="35">
        <v>473.57170271000001</v>
      </c>
      <c r="J144" s="35">
        <v>168.3969884</v>
      </c>
      <c r="K144" s="35">
        <v>12.445383359999999</v>
      </c>
      <c r="L144" s="35">
        <v>0.43501160999999999</v>
      </c>
      <c r="M144" s="35">
        <v>155.51659343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3625.9464485200001</v>
      </c>
      <c r="C145" s="35">
        <f t="shared" ref="C145" si="235">G145+K145</f>
        <v>1809.9344588599999</v>
      </c>
      <c r="D145" s="35">
        <f t="shared" ref="D145" si="236">H145+L145</f>
        <v>1180.6403309899999</v>
      </c>
      <c r="E145" s="35">
        <f t="shared" ref="E145" si="237">I145+M145</f>
        <v>635.37165866999999</v>
      </c>
      <c r="F145" s="35">
        <v>3457.28775202</v>
      </c>
      <c r="G145" s="35">
        <v>1797.5364600299999</v>
      </c>
      <c r="H145" s="35">
        <v>1180.20546362</v>
      </c>
      <c r="I145" s="35">
        <v>479.54582836999998</v>
      </c>
      <c r="J145" s="35">
        <v>168.65869649999999</v>
      </c>
      <c r="K145" s="35">
        <v>12.397998830000001</v>
      </c>
      <c r="L145" s="35">
        <v>0.43486736999999998</v>
      </c>
      <c r="M145" s="35">
        <v>155.82583030000001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3574.8277663200001</v>
      </c>
      <c r="C146" s="35">
        <f t="shared" ref="C146" si="238">G146+K146</f>
        <v>1821.5063726600001</v>
      </c>
      <c r="D146" s="35">
        <f t="shared" ref="D146" si="239">H146+L146</f>
        <v>1121.9559360999999</v>
      </c>
      <c r="E146" s="35">
        <f t="shared" ref="E146" si="240">I146+M146</f>
        <v>631.36545755999998</v>
      </c>
      <c r="F146" s="35">
        <v>3406.4514205999999</v>
      </c>
      <c r="G146" s="35">
        <v>1809.66256348</v>
      </c>
      <c r="H146" s="35">
        <v>1121.52107258</v>
      </c>
      <c r="I146" s="35">
        <v>475.26778453999998</v>
      </c>
      <c r="J146" s="35">
        <v>168.37634571999999</v>
      </c>
      <c r="K146" s="35">
        <v>11.843809179999999</v>
      </c>
      <c r="L146" s="35">
        <v>0.43486352</v>
      </c>
      <c r="M146" s="35">
        <v>156.09767302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3493.6083211700002</v>
      </c>
      <c r="C147" s="35">
        <f t="shared" ref="C147" si="241">G147+K147</f>
        <v>1752.38134812</v>
      </c>
      <c r="D147" s="35">
        <f t="shared" ref="D147" si="242">H147+L147</f>
        <v>1119.9738225000001</v>
      </c>
      <c r="E147" s="35">
        <f t="shared" ref="E147" si="243">I147+M147</f>
        <v>621.25315054999999</v>
      </c>
      <c r="F147" s="35">
        <v>3324.6227984400002</v>
      </c>
      <c r="G147" s="35">
        <v>1740.3166586499999</v>
      </c>
      <c r="H147" s="35">
        <v>1119.53895734</v>
      </c>
      <c r="I147" s="35">
        <v>464.76718245000001</v>
      </c>
      <c r="J147" s="35">
        <v>168.98552273000001</v>
      </c>
      <c r="K147" s="35">
        <v>12.064689469999999</v>
      </c>
      <c r="L147" s="35">
        <v>0.43486515999999997</v>
      </c>
      <c r="M147" s="35">
        <v>156.48596810000001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3395.72808532</v>
      </c>
      <c r="C148" s="35">
        <f t="shared" ref="C148" si="244">G148+K148</f>
        <v>1613.4342574</v>
      </c>
      <c r="D148" s="35">
        <f t="shared" ref="D148" si="245">H148+L148</f>
        <v>1141.4303020699999</v>
      </c>
      <c r="E148" s="35">
        <f t="shared" ref="E148" si="246">I148+M148</f>
        <v>640.86352584999997</v>
      </c>
      <c r="F148" s="35">
        <v>3247.6042402200001</v>
      </c>
      <c r="G148" s="35">
        <v>1613.38256695</v>
      </c>
      <c r="H148" s="35">
        <v>1141.30172124</v>
      </c>
      <c r="I148" s="35">
        <v>492.91995202999999</v>
      </c>
      <c r="J148" s="35">
        <v>148.12384510000001</v>
      </c>
      <c r="K148" s="35">
        <v>5.1690449999999999E-2</v>
      </c>
      <c r="L148" s="35">
        <v>0.12858083000000001</v>
      </c>
      <c r="M148" s="35">
        <v>147.94357382000001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3321.87327985</v>
      </c>
      <c r="C149" s="35">
        <f t="shared" ref="C149" si="247">G149+K149</f>
        <v>1619.8336064</v>
      </c>
      <c r="D149" s="35">
        <f t="shared" ref="D149" si="248">H149+L149</f>
        <v>1069.2870150199999</v>
      </c>
      <c r="E149" s="35">
        <f t="shared" ref="E149" si="249">I149+M149</f>
        <v>632.75265843</v>
      </c>
      <c r="F149" s="35">
        <v>3137.4845690400002</v>
      </c>
      <c r="G149" s="35">
        <v>1619.69559781</v>
      </c>
      <c r="H149" s="35">
        <v>1066.90904258</v>
      </c>
      <c r="I149" s="35">
        <v>450.87992865000001</v>
      </c>
      <c r="J149" s="35">
        <v>184.38871080999999</v>
      </c>
      <c r="K149" s="35">
        <v>0.13800858999999999</v>
      </c>
      <c r="L149" s="35">
        <v>2.3779724400000002</v>
      </c>
      <c r="M149" s="35">
        <v>181.87272977999999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3279.2411458699999</v>
      </c>
      <c r="C150" s="35">
        <f t="shared" ref="C150" si="250">G150+K150</f>
        <v>1624.38177225</v>
      </c>
      <c r="D150" s="35">
        <f t="shared" ref="D150" si="251">H150+L150</f>
        <v>1033.5228151399999</v>
      </c>
      <c r="E150" s="35">
        <f t="shared" ref="E150" si="252">I150+M150</f>
        <v>621.33655848000001</v>
      </c>
      <c r="F150" s="35">
        <v>3094.6709072399999</v>
      </c>
      <c r="G150" s="35">
        <v>1624.20548188</v>
      </c>
      <c r="H150" s="35">
        <v>1033.3612629199999</v>
      </c>
      <c r="I150" s="35">
        <v>437.10416243999998</v>
      </c>
      <c r="J150" s="35">
        <v>184.57023863000001</v>
      </c>
      <c r="K150" s="35">
        <v>0.17629037</v>
      </c>
      <c r="L150" s="35">
        <v>0.16155222</v>
      </c>
      <c r="M150" s="35">
        <v>184.23239604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3222.8121360300001</v>
      </c>
      <c r="C151" s="35">
        <f t="shared" ref="C151" si="253">G151+K151</f>
        <v>1613.96442972</v>
      </c>
      <c r="D151" s="35">
        <f t="shared" ref="D151" si="254">H151+L151</f>
        <v>996.97218609999993</v>
      </c>
      <c r="E151" s="35">
        <f t="shared" ref="E151" si="255">I151+M151</f>
        <v>611.87552020999999</v>
      </c>
      <c r="F151" s="35">
        <v>3039.7439628000002</v>
      </c>
      <c r="G151" s="35">
        <v>1613.67576261</v>
      </c>
      <c r="H151" s="35">
        <v>996.80967544999999</v>
      </c>
      <c r="I151" s="35">
        <v>429.25852473999998</v>
      </c>
      <c r="J151" s="35">
        <v>183.06817323000001</v>
      </c>
      <c r="K151" s="35">
        <v>0.28866711</v>
      </c>
      <c r="L151" s="35">
        <v>0.16251065000000001</v>
      </c>
      <c r="M151" s="35">
        <v>182.61699547000001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3163.1203349900002</v>
      </c>
      <c r="C152" s="35">
        <f t="shared" ref="C152" si="256">G152+K152</f>
        <v>1595.5334721699999</v>
      </c>
      <c r="D152" s="35">
        <f t="shared" ref="D152" si="257">H152+L152</f>
        <v>964.08199384</v>
      </c>
      <c r="E152" s="35">
        <f t="shared" ref="E152" si="258">I152+M152</f>
        <v>603.50486897999997</v>
      </c>
      <c r="F152" s="35">
        <v>2979.86210003</v>
      </c>
      <c r="G152" s="35">
        <v>1595.3402787499999</v>
      </c>
      <c r="H152" s="35">
        <v>963.91933435999999</v>
      </c>
      <c r="I152" s="35">
        <v>420.60248691999999</v>
      </c>
      <c r="J152" s="35">
        <v>183.25823496000001</v>
      </c>
      <c r="K152" s="35">
        <v>0.19319342</v>
      </c>
      <c r="L152" s="35">
        <v>0.16265948</v>
      </c>
      <c r="M152" s="35">
        <v>182.90238206000001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3106.9084853200002</v>
      </c>
      <c r="C153" s="35">
        <f t="shared" ref="C153" si="259">G153+K153</f>
        <v>1572.17288383</v>
      </c>
      <c r="D153" s="35">
        <f t="shared" ref="D153" si="260">H153+L153</f>
        <v>936.32494600999996</v>
      </c>
      <c r="E153" s="35">
        <f t="shared" ref="E153" si="261">I153+M153</f>
        <v>598.41065548000006</v>
      </c>
      <c r="F153" s="35">
        <v>2923.3180806400001</v>
      </c>
      <c r="G153" s="35">
        <v>1572.0094612400001</v>
      </c>
      <c r="H153" s="35">
        <v>936.16231775999995</v>
      </c>
      <c r="I153" s="35">
        <v>415.14630163999999</v>
      </c>
      <c r="J153" s="35">
        <v>183.59040468000001</v>
      </c>
      <c r="K153" s="35">
        <v>0.16342259000000001</v>
      </c>
      <c r="L153" s="35">
        <v>0.16262825</v>
      </c>
      <c r="M153" s="35">
        <v>183.26435384000001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2837.4284220300001</v>
      </c>
      <c r="C154" s="35">
        <f t="shared" ref="C154" si="262">G154+K154</f>
        <v>1501.04711559</v>
      </c>
      <c r="D154" s="35">
        <f t="shared" ref="D154" si="263">H154+L154</f>
        <v>881.27668489999996</v>
      </c>
      <c r="E154" s="35">
        <f t="shared" ref="E154" si="264">I154+M154</f>
        <v>455.10462153999998</v>
      </c>
      <c r="F154" s="35">
        <v>2791.0966980500002</v>
      </c>
      <c r="G154" s="35">
        <v>1500.8931968899999</v>
      </c>
      <c r="H154" s="35">
        <v>881.11387882999998</v>
      </c>
      <c r="I154" s="35">
        <v>409.08962233</v>
      </c>
      <c r="J154" s="35">
        <v>46.33172398</v>
      </c>
      <c r="K154" s="35">
        <v>0.15391869999999999</v>
      </c>
      <c r="L154" s="35">
        <v>0.16280607</v>
      </c>
      <c r="M154" s="35">
        <v>46.014999209999999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2839.1701744299999</v>
      </c>
      <c r="C155" s="35">
        <f t="shared" ref="C155" si="265">G155+K155</f>
        <v>1516.48974688</v>
      </c>
      <c r="D155" s="35">
        <f t="shared" ref="D155" si="266">H155+L155</f>
        <v>863.65791429000001</v>
      </c>
      <c r="E155" s="35">
        <f t="shared" ref="E155" si="267">I155+M155</f>
        <v>459.02251325999998</v>
      </c>
      <c r="F155" s="35">
        <v>2792.8542516000002</v>
      </c>
      <c r="G155" s="35">
        <v>1516.28140977</v>
      </c>
      <c r="H155" s="35">
        <v>863.49502221</v>
      </c>
      <c r="I155" s="35">
        <v>413.07781962000001</v>
      </c>
      <c r="J155" s="35">
        <v>46.315922829999998</v>
      </c>
      <c r="K155" s="35">
        <v>0.20833710999999999</v>
      </c>
      <c r="L155" s="35">
        <v>0.16289207999999999</v>
      </c>
      <c r="M155" s="35">
        <v>45.944693639999997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2821.9989581700002</v>
      </c>
      <c r="C156" s="35">
        <f t="shared" ref="C156" si="268">G156+K156</f>
        <v>1511.6166556100002</v>
      </c>
      <c r="D156" s="35">
        <f t="shared" ref="D156" si="269">H156+L156</f>
        <v>858.31957769999997</v>
      </c>
      <c r="E156" s="35">
        <f t="shared" ref="E156" si="270">I156+M156</f>
        <v>452.06272486</v>
      </c>
      <c r="F156" s="35">
        <v>2775.7911551100001</v>
      </c>
      <c r="G156" s="35">
        <v>1511.4647297900001</v>
      </c>
      <c r="H156" s="35">
        <v>858.15663480000001</v>
      </c>
      <c r="I156" s="35">
        <v>406.16979051999999</v>
      </c>
      <c r="J156" s="35">
        <v>46.207803060000003</v>
      </c>
      <c r="K156" s="35">
        <v>0.15192581999999999</v>
      </c>
      <c r="L156" s="35">
        <v>0.1629429</v>
      </c>
      <c r="M156" s="35">
        <v>45.892934339999996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2846.4183299599999</v>
      </c>
      <c r="C157" s="35">
        <f t="shared" ref="C157" si="271">G157+K157</f>
        <v>1556.21727214</v>
      </c>
      <c r="D157" s="35">
        <f t="shared" ref="D157" si="272">H157+L157</f>
        <v>842.21969081999998</v>
      </c>
      <c r="E157" s="35">
        <f t="shared" ref="E157" si="273">I157+M157</f>
        <v>447.98136700000003</v>
      </c>
      <c r="F157" s="35">
        <v>2800.2171627900002</v>
      </c>
      <c r="G157" s="35">
        <v>1556.0746179099999</v>
      </c>
      <c r="H157" s="35">
        <v>842.05699865999998</v>
      </c>
      <c r="I157" s="35">
        <v>402.08554622000003</v>
      </c>
      <c r="J157" s="35">
        <v>46.201167169999998</v>
      </c>
      <c r="K157" s="35">
        <v>0.14265422999999999</v>
      </c>
      <c r="L157" s="35">
        <v>0.16269216</v>
      </c>
      <c r="M157" s="35">
        <v>45.895820780000001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2840.2585130000002</v>
      </c>
      <c r="C158" s="35">
        <f t="shared" ref="C158" si="274">G158+K158</f>
        <v>1571.1730454799999</v>
      </c>
      <c r="D158" s="35">
        <f t="shared" ref="D158" si="275">H158+L158</f>
        <v>831.85751426000002</v>
      </c>
      <c r="E158" s="35">
        <f t="shared" ref="E158" si="276">I158+M158</f>
        <v>437.22795325999999</v>
      </c>
      <c r="F158" s="35">
        <v>2794.29683664</v>
      </c>
      <c r="G158" s="35">
        <v>1571.04791434</v>
      </c>
      <c r="H158" s="35">
        <v>831.69475258</v>
      </c>
      <c r="I158" s="35">
        <v>391.55416972</v>
      </c>
      <c r="J158" s="35">
        <v>45.961676359999998</v>
      </c>
      <c r="K158" s="35">
        <v>0.12513114</v>
      </c>
      <c r="L158" s="35">
        <v>0.16276167999999999</v>
      </c>
      <c r="M158" s="35">
        <v>45.673783540000002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2876.4730794900001</v>
      </c>
      <c r="C159" s="35">
        <f t="shared" ref="C159" si="277">G159+K159</f>
        <v>1617.4256216000001</v>
      </c>
      <c r="D159" s="35">
        <f t="shared" ref="D159" si="278">H159+L159</f>
        <v>825.27835206999998</v>
      </c>
      <c r="E159" s="35">
        <f t="shared" ref="E159" si="279">I159+M159</f>
        <v>433.76910581999999</v>
      </c>
      <c r="F159" s="35">
        <v>2830.5183094399999</v>
      </c>
      <c r="G159" s="35">
        <v>1617.30187043</v>
      </c>
      <c r="H159" s="35">
        <v>825.11551982000003</v>
      </c>
      <c r="I159" s="35">
        <v>388.10091919000001</v>
      </c>
      <c r="J159" s="35">
        <v>45.95477005</v>
      </c>
      <c r="K159" s="35">
        <v>0.12375116999999999</v>
      </c>
      <c r="L159" s="35">
        <v>0.16283225000000001</v>
      </c>
      <c r="M159" s="35">
        <v>45.668186630000001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2878.4232326000001</v>
      </c>
      <c r="C160" s="35">
        <f t="shared" ref="C160" si="280">G160+K160</f>
        <v>1616.1840816500001</v>
      </c>
      <c r="D160" s="35">
        <f t="shared" ref="D160" si="281">H160+L160</f>
        <v>824.01557226</v>
      </c>
      <c r="E160" s="35">
        <f t="shared" ref="E160" si="282">I160+M160</f>
        <v>438.22357869000001</v>
      </c>
      <c r="F160" s="35">
        <v>2833.7459070599998</v>
      </c>
      <c r="G160" s="35">
        <v>1616.09616813</v>
      </c>
      <c r="H160" s="35">
        <v>823.85267113999998</v>
      </c>
      <c r="I160" s="35">
        <v>393.79706779000003</v>
      </c>
      <c r="J160" s="35">
        <v>44.677325539999998</v>
      </c>
      <c r="K160" s="35">
        <v>8.7913519999999995E-2</v>
      </c>
      <c r="L160" s="35">
        <v>0.16290112000000001</v>
      </c>
      <c r="M160" s="35">
        <v>44.426510899999997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2926.2305351499999</v>
      </c>
      <c r="C161" s="35">
        <f t="shared" ref="C161" si="283">G161+K161</f>
        <v>1652.0146113599999</v>
      </c>
      <c r="D161" s="35">
        <f t="shared" ref="D161" si="284">H161+L161</f>
        <v>830.40415375999999</v>
      </c>
      <c r="E161" s="35">
        <f t="shared" ref="E161" si="285">I161+M161</f>
        <v>443.81177002999999</v>
      </c>
      <c r="F161" s="35">
        <v>2881.5867280000002</v>
      </c>
      <c r="G161" s="35">
        <v>1651.9315545899999</v>
      </c>
      <c r="H161" s="35">
        <v>830.24117010999998</v>
      </c>
      <c r="I161" s="35">
        <v>399.41400329999999</v>
      </c>
      <c r="J161" s="35">
        <v>44.643807150000001</v>
      </c>
      <c r="K161" s="35">
        <v>8.3056770000000002E-2</v>
      </c>
      <c r="L161" s="35">
        <v>0.16298365000000001</v>
      </c>
      <c r="M161" s="35">
        <v>44.397766730000001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3014.5150510200001</v>
      </c>
      <c r="C162" s="35">
        <f t="shared" ref="C162" si="286">G162+K162</f>
        <v>1718.23300163</v>
      </c>
      <c r="D162" s="35">
        <f t="shared" ref="D162" si="287">H162+L162</f>
        <v>843.81084933</v>
      </c>
      <c r="E162" s="35">
        <f t="shared" ref="E162" si="288">I162+M162</f>
        <v>452.47120006</v>
      </c>
      <c r="F162" s="35">
        <v>2969.9619074799998</v>
      </c>
      <c r="G162" s="35">
        <v>1718.1491475</v>
      </c>
      <c r="H162" s="35">
        <v>843.64756992000002</v>
      </c>
      <c r="I162" s="35">
        <v>408.16519005999999</v>
      </c>
      <c r="J162" s="35">
        <v>44.553143540000001</v>
      </c>
      <c r="K162" s="35">
        <v>8.3854129999999999E-2</v>
      </c>
      <c r="L162" s="35">
        <v>0.16327941000000001</v>
      </c>
      <c r="M162" s="35">
        <v>44.306010000000001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3011.5685075599999</v>
      </c>
      <c r="C163" s="35">
        <f t="shared" ref="C163" si="289">G163+K163</f>
        <v>1723.1631983</v>
      </c>
      <c r="D163" s="35">
        <f t="shared" ref="D163" si="290">H163+L163</f>
        <v>774.1184303</v>
      </c>
      <c r="E163" s="35">
        <f t="shared" ref="E163" si="291">I163+M163</f>
        <v>514.28687895999997</v>
      </c>
      <c r="F163" s="35">
        <v>2967.0543917</v>
      </c>
      <c r="G163" s="35">
        <v>1723.08123894</v>
      </c>
      <c r="H163" s="35">
        <v>773.95508846999996</v>
      </c>
      <c r="I163" s="35">
        <v>470.01806428999998</v>
      </c>
      <c r="J163" s="35">
        <v>44.514115859999997</v>
      </c>
      <c r="K163" s="35">
        <v>8.1959359999999995E-2</v>
      </c>
      <c r="L163" s="35">
        <v>0.16334182999999999</v>
      </c>
      <c r="M163" s="35">
        <v>44.268814669999998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3053.9141656000002</v>
      </c>
      <c r="C164" s="35">
        <f t="shared" ref="C164" si="292">G164+K164</f>
        <v>1758.5677116900001</v>
      </c>
      <c r="D164" s="35">
        <f t="shared" ref="D164" si="293">H164+L164</f>
        <v>772.85270269</v>
      </c>
      <c r="E164" s="35">
        <f t="shared" ref="E164" si="294">I164+M164</f>
        <v>522.49375122000004</v>
      </c>
      <c r="F164" s="35">
        <v>3009.7255296899998</v>
      </c>
      <c r="G164" s="35">
        <v>1758.49232813</v>
      </c>
      <c r="H164" s="35">
        <v>772.69023976000005</v>
      </c>
      <c r="I164" s="35">
        <v>478.5429618</v>
      </c>
      <c r="J164" s="35">
        <v>44.188635910000002</v>
      </c>
      <c r="K164" s="35">
        <v>7.5383560000000002E-2</v>
      </c>
      <c r="L164" s="35">
        <v>0.16246293000000001</v>
      </c>
      <c r="M164" s="35">
        <v>43.95078942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3121.1151791299999</v>
      </c>
      <c r="C165" s="35">
        <f t="shared" ref="C165" si="295">G165+K165</f>
        <v>1807.6697215699999</v>
      </c>
      <c r="D165" s="35">
        <f t="shared" ref="D165" si="296">H165+L165</f>
        <v>783.08782000999997</v>
      </c>
      <c r="E165" s="35">
        <f t="shared" ref="E165" si="297">I165+M165</f>
        <v>530.35763755000005</v>
      </c>
      <c r="F165" s="35">
        <v>3076.9585308199999</v>
      </c>
      <c r="G165" s="35">
        <v>1807.5869130999999</v>
      </c>
      <c r="H165" s="35">
        <v>782.92540184999996</v>
      </c>
      <c r="I165" s="35">
        <v>486.44621587</v>
      </c>
      <c r="J165" s="35">
        <v>44.156648310000001</v>
      </c>
      <c r="K165" s="35">
        <v>8.2808469999999995E-2</v>
      </c>
      <c r="L165" s="35">
        <v>0.16241816000000001</v>
      </c>
      <c r="M165" s="35">
        <v>43.911421679999997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3039.4535812700001</v>
      </c>
      <c r="C166" s="35">
        <f t="shared" ref="C166" si="298">G166+K166</f>
        <v>1715.7653449900001</v>
      </c>
      <c r="D166" s="35">
        <f t="shared" ref="D166" si="299">H166+L166</f>
        <v>775.90366848999997</v>
      </c>
      <c r="E166" s="35">
        <f t="shared" ref="E166" si="300">I166+M166</f>
        <v>547.78456778999998</v>
      </c>
      <c r="F166" s="35">
        <v>2995.1207546599999</v>
      </c>
      <c r="G166" s="35">
        <v>1715.6911350800001</v>
      </c>
      <c r="H166" s="35">
        <v>775.73423478999996</v>
      </c>
      <c r="I166" s="35">
        <v>503.69538478999999</v>
      </c>
      <c r="J166" s="35">
        <v>44.332826609999998</v>
      </c>
      <c r="K166" s="35">
        <v>7.4209910000000004E-2</v>
      </c>
      <c r="L166" s="35">
        <v>0.16943369999999999</v>
      </c>
      <c r="M166" s="35">
        <v>44.089182999999998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3103.0512347200001</v>
      </c>
      <c r="C167" s="35">
        <f t="shared" ref="C167" si="301">G167+K167</f>
        <v>1785.5788254600002</v>
      </c>
      <c r="D167" s="35">
        <f t="shared" ref="D167" si="302">H167+L167</f>
        <v>760.25234157</v>
      </c>
      <c r="E167" s="35">
        <f t="shared" ref="E167" si="303">I167+M167</f>
        <v>557.22006769000006</v>
      </c>
      <c r="F167" s="35">
        <v>3059.42154329</v>
      </c>
      <c r="G167" s="35">
        <v>1785.5070767100001</v>
      </c>
      <c r="H167" s="35">
        <v>760.08339404000003</v>
      </c>
      <c r="I167" s="35">
        <v>513.83107254000004</v>
      </c>
      <c r="J167" s="35">
        <v>43.629691430000001</v>
      </c>
      <c r="K167" s="35">
        <v>7.174875E-2</v>
      </c>
      <c r="L167" s="35">
        <v>0.16894753000000001</v>
      </c>
      <c r="M167" s="35">
        <v>43.38899515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3124.84675698</v>
      </c>
      <c r="C168" s="35">
        <f t="shared" ref="C168" si="304">G168+K168</f>
        <v>1785.2629116600001</v>
      </c>
      <c r="D168" s="35">
        <f t="shared" ref="D168" si="305">H168+L168</f>
        <v>780.97084609000001</v>
      </c>
      <c r="E168" s="35">
        <f t="shared" ref="E168" si="306">I168+M168</f>
        <v>558.61299923000001</v>
      </c>
      <c r="F168" s="35">
        <v>3080.9630904800001</v>
      </c>
      <c r="G168" s="35">
        <v>1785.18936566</v>
      </c>
      <c r="H168" s="35">
        <v>780.80056632000003</v>
      </c>
      <c r="I168" s="35">
        <v>514.97315849999995</v>
      </c>
      <c r="J168" s="35">
        <v>43.883666499999997</v>
      </c>
      <c r="K168" s="35">
        <v>7.3546E-2</v>
      </c>
      <c r="L168" s="35">
        <v>0.17027977</v>
      </c>
      <c r="M168" s="35">
        <v>43.639840730000003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3193.57511737</v>
      </c>
      <c r="C169" s="35">
        <f t="shared" ref="C169" si="307">G169+K169</f>
        <v>1811.7446142700001</v>
      </c>
      <c r="D169" s="35">
        <f t="shared" ref="D169" si="308">H169+L169</f>
        <v>803.68002358000001</v>
      </c>
      <c r="E169" s="35">
        <f t="shared" ref="E169" si="309">I169+M169</f>
        <v>578.15047951999998</v>
      </c>
      <c r="F169" s="35">
        <v>3148.6073839400001</v>
      </c>
      <c r="G169" s="35">
        <v>1811.6760693700001</v>
      </c>
      <c r="H169" s="35">
        <v>803.50522453999997</v>
      </c>
      <c r="I169" s="35">
        <v>533.42609002999995</v>
      </c>
      <c r="J169" s="35">
        <v>44.967733430000003</v>
      </c>
      <c r="K169" s="35">
        <v>6.8544900000000006E-2</v>
      </c>
      <c r="L169" s="35">
        <v>0.17479903999999999</v>
      </c>
      <c r="M169" s="35">
        <v>44.72438949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3247.7162156600002</v>
      </c>
      <c r="C170" s="35">
        <f t="shared" ref="C170" si="310">G170+K170</f>
        <v>1848.5590807600001</v>
      </c>
      <c r="D170" s="35">
        <f t="shared" ref="D170" si="311">H170+L170</f>
        <v>808.56045109000002</v>
      </c>
      <c r="E170" s="35">
        <f t="shared" ref="E170" si="312">I170+M170</f>
        <v>590.59668380999994</v>
      </c>
      <c r="F170" s="35">
        <v>3202.29832192</v>
      </c>
      <c r="G170" s="35">
        <v>1848.4925587800001</v>
      </c>
      <c r="H170" s="35">
        <v>808.38364339999998</v>
      </c>
      <c r="I170" s="35">
        <v>545.42211973999997</v>
      </c>
      <c r="J170" s="35">
        <v>45.417893739999997</v>
      </c>
      <c r="K170" s="35">
        <v>6.6521979999999994E-2</v>
      </c>
      <c r="L170" s="35">
        <v>0.17680768999999999</v>
      </c>
      <c r="M170" s="35">
        <v>45.174564070000002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3280.8732793300001</v>
      </c>
      <c r="C171" s="35">
        <f t="shared" ref="C171" si="313">G171+K171</f>
        <v>1857.02243275</v>
      </c>
      <c r="D171" s="35">
        <f t="shared" ref="D171" si="314">H171+L171</f>
        <v>826.91758660000005</v>
      </c>
      <c r="E171" s="35">
        <f t="shared" ref="E171" si="315">I171+M171</f>
        <v>596.93325998</v>
      </c>
      <c r="F171" s="35">
        <v>3242.15968256</v>
      </c>
      <c r="G171" s="35">
        <v>1856.9496965400001</v>
      </c>
      <c r="H171" s="35">
        <v>826.73707148000005</v>
      </c>
      <c r="I171" s="35">
        <v>558.47291454000003</v>
      </c>
      <c r="J171" s="35">
        <v>38.713596770000002</v>
      </c>
      <c r="K171" s="35">
        <v>7.2736209999999996E-2</v>
      </c>
      <c r="L171" s="35">
        <v>0.18051512</v>
      </c>
      <c r="M171" s="35">
        <v>38.460345439999998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3332.5236642700002</v>
      </c>
      <c r="C172" s="35">
        <f t="shared" ref="C172" si="316">G172+K172</f>
        <v>1889.6926811199999</v>
      </c>
      <c r="D172" s="35">
        <f t="shared" ref="D172" si="317">H172+L172</f>
        <v>837.73940333999997</v>
      </c>
      <c r="E172" s="35">
        <f t="shared" ref="E172" si="318">I172+M172</f>
        <v>605.09157980999998</v>
      </c>
      <c r="F172" s="35">
        <v>3295.10854892</v>
      </c>
      <c r="G172" s="35">
        <v>1889.6243478599999</v>
      </c>
      <c r="H172" s="35">
        <v>837.55872254999997</v>
      </c>
      <c r="I172" s="35">
        <v>567.92547850999995</v>
      </c>
      <c r="J172" s="35">
        <v>37.415115350000001</v>
      </c>
      <c r="K172" s="35">
        <v>6.8333260000000007E-2</v>
      </c>
      <c r="L172" s="35">
        <v>0.18068079000000001</v>
      </c>
      <c r="M172" s="35">
        <v>37.166101300000001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3409.5771770800002</v>
      </c>
      <c r="C173" s="35">
        <f t="shared" ref="C173" si="319">G173+K173</f>
        <v>1964.5685771799999</v>
      </c>
      <c r="D173" s="35">
        <f t="shared" ref="D173" si="320">H173+L173</f>
        <v>836.14120160000004</v>
      </c>
      <c r="E173" s="35">
        <f t="shared" ref="E173" si="321">I173+M173</f>
        <v>608.86739829999999</v>
      </c>
      <c r="F173" s="35">
        <v>3371.7955984199998</v>
      </c>
      <c r="G173" s="35">
        <v>1964.4972544899999</v>
      </c>
      <c r="H173" s="35">
        <v>835.95832820999999</v>
      </c>
      <c r="I173" s="35">
        <v>571.34001572</v>
      </c>
      <c r="J173" s="35">
        <v>37.781578660000001</v>
      </c>
      <c r="K173" s="35">
        <v>7.1322689999999994E-2</v>
      </c>
      <c r="L173" s="35">
        <v>0.18287339</v>
      </c>
      <c r="M173" s="35">
        <v>37.527382580000001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3491.1490539699998</v>
      </c>
      <c r="C174" s="35">
        <f t="shared" ref="C174" si="322">G174+K174</f>
        <v>1987.4233093299999</v>
      </c>
      <c r="D174" s="35">
        <f t="shared" ref="D174" si="323">H174+L174</f>
        <v>886.12803284000006</v>
      </c>
      <c r="E174" s="35">
        <f t="shared" ref="E174" si="324">I174+M174</f>
        <v>617.59771180000007</v>
      </c>
      <c r="F174" s="35">
        <v>3453.4232647200001</v>
      </c>
      <c r="G174" s="35">
        <v>1987.39267602</v>
      </c>
      <c r="H174" s="35">
        <v>885.94443964000004</v>
      </c>
      <c r="I174" s="35">
        <v>580.08614906000003</v>
      </c>
      <c r="J174" s="35">
        <v>37.725789249999998</v>
      </c>
      <c r="K174" s="35">
        <v>3.063331E-2</v>
      </c>
      <c r="L174" s="35">
        <v>0.18359320000000001</v>
      </c>
      <c r="M174" s="35">
        <v>37.511562740000002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3508.7302066000002</v>
      </c>
      <c r="C175" s="35">
        <f t="shared" ref="C175" si="325">G175+K175</f>
        <v>1990.13347709</v>
      </c>
      <c r="D175" s="35">
        <f t="shared" ref="D175" si="326">H175+L175</f>
        <v>893.44879001999993</v>
      </c>
      <c r="E175" s="35">
        <f t="shared" ref="E175" si="327">I175+M175</f>
        <v>625.14793949</v>
      </c>
      <c r="F175" s="35">
        <v>3471.09328723</v>
      </c>
      <c r="G175" s="35">
        <v>1990.10045612</v>
      </c>
      <c r="H175" s="35">
        <v>893.26530192999996</v>
      </c>
      <c r="I175" s="35">
        <v>587.72752918000003</v>
      </c>
      <c r="J175" s="35">
        <v>37.636919370000001</v>
      </c>
      <c r="K175" s="35">
        <v>3.3020969999999997E-2</v>
      </c>
      <c r="L175" s="35">
        <v>0.18348808999999999</v>
      </c>
      <c r="M175" s="35">
        <v>37.420410310000001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3490.7732929499998</v>
      </c>
      <c r="C176" s="35">
        <f t="shared" ref="C176" si="328">G176+K176</f>
        <v>2001.6279407</v>
      </c>
      <c r="D176" s="35">
        <f t="shared" ref="D176" si="329">H176+L176</f>
        <v>885.81524795999997</v>
      </c>
      <c r="E176" s="35">
        <f t="shared" ref="E176" si="330">I176+M176</f>
        <v>603.33010429000001</v>
      </c>
      <c r="F176" s="35">
        <v>3479.42453062</v>
      </c>
      <c r="G176" s="35">
        <v>2001.5972927</v>
      </c>
      <c r="H176" s="35">
        <v>885.62288115000001</v>
      </c>
      <c r="I176" s="35">
        <v>592.20435677</v>
      </c>
      <c r="J176" s="35">
        <v>11.34876233</v>
      </c>
      <c r="K176" s="35">
        <v>3.0648000000000002E-2</v>
      </c>
      <c r="L176" s="35">
        <v>0.19236681</v>
      </c>
      <c r="M176" s="35">
        <v>11.125747519999999</v>
      </c>
      <c r="N176" s="35"/>
      <c r="O176" s="35"/>
      <c r="P176" s="35"/>
      <c r="Q176" s="35"/>
    </row>
    <row r="177" spans="1:17" collapsed="1">
      <c r="A177" s="9">
        <v>45597</v>
      </c>
      <c r="B177" s="35">
        <v>3508.6622707800002</v>
      </c>
      <c r="C177" s="35">
        <f t="shared" ref="C177" si="331">G177+K177</f>
        <v>2003.0696389899999</v>
      </c>
      <c r="D177" s="35">
        <f t="shared" ref="D177" si="332">H177+L177</f>
        <v>900.44076110000003</v>
      </c>
      <c r="E177" s="35">
        <f t="shared" ref="E177" si="333">I177+M177</f>
        <v>605.15187069000001</v>
      </c>
      <c r="F177" s="35">
        <v>3497.3084554699999</v>
      </c>
      <c r="G177" s="35">
        <v>2003.0386447599999</v>
      </c>
      <c r="H177" s="35">
        <v>900.24689389000002</v>
      </c>
      <c r="I177" s="35">
        <v>594.02291681999998</v>
      </c>
      <c r="J177" s="35">
        <v>11.35381531</v>
      </c>
      <c r="K177" s="35">
        <v>3.0994230000000001E-2</v>
      </c>
      <c r="L177" s="35">
        <v>0.19386721000000001</v>
      </c>
      <c r="M177" s="35">
        <v>11.12895387</v>
      </c>
      <c r="N177" s="35"/>
      <c r="O177" s="35"/>
      <c r="P177" s="35"/>
      <c r="Q177" s="35"/>
    </row>
    <row r="178" spans="1:17">
      <c r="A178" s="9">
        <v>45627</v>
      </c>
      <c r="B178" s="35">
        <v>3480.8072026899999</v>
      </c>
      <c r="C178" s="35">
        <f t="shared" ref="C178" si="334">G178+K178</f>
        <v>1976.37117865</v>
      </c>
      <c r="D178" s="35">
        <f t="shared" ref="D178" si="335">H178+L178</f>
        <v>905.85376348</v>
      </c>
      <c r="E178" s="35">
        <f t="shared" ref="E178" si="336">I178+M178</f>
        <v>598.58226056000001</v>
      </c>
      <c r="F178" s="35">
        <v>3469.6048403999998</v>
      </c>
      <c r="G178" s="35">
        <v>1976.33656825</v>
      </c>
      <c r="H178" s="35">
        <v>905.65782597999998</v>
      </c>
      <c r="I178" s="35">
        <v>587.61044617000005</v>
      </c>
      <c r="J178" s="35">
        <v>11.20236229</v>
      </c>
      <c r="K178" s="35">
        <v>3.4610399999999999E-2</v>
      </c>
      <c r="L178" s="35">
        <v>0.19593749999999999</v>
      </c>
      <c r="M178" s="35">
        <v>10.97181439</v>
      </c>
      <c r="N178" s="35"/>
      <c r="O178" s="35"/>
      <c r="P178" s="35"/>
      <c r="Q178" s="35"/>
    </row>
    <row r="179" spans="1:17">
      <c r="A179" s="9">
        <v>45658</v>
      </c>
      <c r="B179" s="35">
        <v>3531.7882474899998</v>
      </c>
      <c r="C179" s="35">
        <f t="shared" ref="C179" si="337">G179+K179</f>
        <v>2071.1939697000003</v>
      </c>
      <c r="D179" s="35">
        <f t="shared" ref="D179" si="338">H179+L179</f>
        <v>860.64899471000001</v>
      </c>
      <c r="E179" s="35">
        <f t="shared" ref="E179" si="339">I179+M179</f>
        <v>599.94528308000008</v>
      </c>
      <c r="F179" s="35">
        <v>3522.9299410799999</v>
      </c>
      <c r="G179" s="35">
        <v>2071.1634362700001</v>
      </c>
      <c r="H179" s="35">
        <v>860.45405834999997</v>
      </c>
      <c r="I179" s="35">
        <v>591.31244646000005</v>
      </c>
      <c r="J179" s="35">
        <v>8.8583064100000009</v>
      </c>
      <c r="K179" s="35">
        <v>3.053343E-2</v>
      </c>
      <c r="L179" s="35">
        <v>0.19493636</v>
      </c>
      <c r="M179" s="35">
        <v>8.6328366200000008</v>
      </c>
      <c r="N179" s="35"/>
      <c r="O179" s="35"/>
      <c r="P179" s="35"/>
      <c r="Q179" s="35"/>
    </row>
    <row r="180" spans="1:17">
      <c r="A180" s="9">
        <v>45689</v>
      </c>
      <c r="B180" s="35">
        <v>3563.8193093499999</v>
      </c>
      <c r="C180" s="35">
        <f t="shared" ref="C180" si="340">G180+K180</f>
        <v>2083.0008696199998</v>
      </c>
      <c r="D180" s="35">
        <f t="shared" ref="D180" si="341">H180+L180</f>
        <v>870.90679050999995</v>
      </c>
      <c r="E180" s="35">
        <f t="shared" ref="E180" si="342">I180+M180</f>
        <v>609.91164921999996</v>
      </c>
      <c r="F180" s="35">
        <v>3555.2340773400001</v>
      </c>
      <c r="G180" s="35">
        <v>2082.9570102299999</v>
      </c>
      <c r="H180" s="35">
        <v>870.71329925999999</v>
      </c>
      <c r="I180" s="35">
        <v>601.56376784999998</v>
      </c>
      <c r="J180" s="35">
        <v>8.5852320100000004</v>
      </c>
      <c r="K180" s="35">
        <v>4.3859389999999998E-2</v>
      </c>
      <c r="L180" s="35">
        <v>0.19349125</v>
      </c>
      <c r="M180" s="35">
        <v>8.3478813699999996</v>
      </c>
      <c r="N180" s="35"/>
      <c r="O180" s="35"/>
      <c r="P180" s="35"/>
      <c r="Q180" s="35"/>
    </row>
    <row r="181" spans="1:17">
      <c r="A181" s="9">
        <v>45717</v>
      </c>
      <c r="B181" s="35">
        <v>3639.9647037099999</v>
      </c>
      <c r="C181" s="35">
        <f t="shared" ref="C181" si="343">G181+K181</f>
        <v>2081.3460903699997</v>
      </c>
      <c r="D181" s="35">
        <f t="shared" ref="D181" si="344">H181+L181</f>
        <v>940.18248097000003</v>
      </c>
      <c r="E181" s="35">
        <f t="shared" ref="E181" si="345">I181+M181</f>
        <v>618.43613237</v>
      </c>
      <c r="F181" s="35">
        <v>3633.2356393999999</v>
      </c>
      <c r="G181" s="35">
        <v>2081.3109975299999</v>
      </c>
      <c r="H181" s="35">
        <v>939.98916260999999</v>
      </c>
      <c r="I181" s="35">
        <v>611.93547925999997</v>
      </c>
      <c r="J181" s="35">
        <v>6.72906431</v>
      </c>
      <c r="K181" s="35">
        <v>3.509284E-2</v>
      </c>
      <c r="L181" s="35">
        <v>0.19331835999999999</v>
      </c>
      <c r="M181" s="35">
        <v>6.50065311</v>
      </c>
      <c r="N181" s="35"/>
      <c r="O181" s="35"/>
      <c r="P181" s="35"/>
      <c r="Q181" s="35"/>
    </row>
    <row r="182" spans="1:17">
      <c r="A182" s="9">
        <v>45748</v>
      </c>
      <c r="B182" s="35">
        <v>3697.4514523799999</v>
      </c>
      <c r="C182" s="35">
        <f t="shared" ref="C182" si="346">G182+K182</f>
        <v>2220.9810351199999</v>
      </c>
      <c r="D182" s="35">
        <f t="shared" ref="D182" si="347">H182+L182</f>
        <v>848.44568941</v>
      </c>
      <c r="E182" s="35">
        <f t="shared" ref="E182" si="348">I182+M182</f>
        <v>628.02472784999998</v>
      </c>
      <c r="F182" s="35">
        <v>3690.75314961</v>
      </c>
      <c r="G182" s="35">
        <v>2220.9496309299998</v>
      </c>
      <c r="H182" s="35">
        <v>848.25201287000004</v>
      </c>
      <c r="I182" s="35">
        <v>621.55150580999998</v>
      </c>
      <c r="J182" s="35">
        <v>6.6983027699999997</v>
      </c>
      <c r="K182" s="35">
        <v>3.1404189999999998E-2</v>
      </c>
      <c r="L182" s="35">
        <v>0.19367654000000001</v>
      </c>
      <c r="M182" s="35">
        <v>6.4732220399999996</v>
      </c>
      <c r="N182" s="35"/>
      <c r="O182" s="35"/>
      <c r="P182" s="35"/>
      <c r="Q182" s="35"/>
    </row>
    <row r="183" spans="1:17">
      <c r="A183" s="9">
        <v>45778</v>
      </c>
      <c r="B183" s="35">
        <v>3765.5127444499999</v>
      </c>
      <c r="C183" s="35">
        <f t="shared" ref="C183" si="349">G183+K183</f>
        <v>2264.5238892699999</v>
      </c>
      <c r="D183" s="35">
        <f t="shared" ref="D183" si="350">H183+L183</f>
        <v>866.35187775000009</v>
      </c>
      <c r="E183" s="35">
        <f t="shared" ref="E183" si="351">I183+M183</f>
        <v>634.63697743</v>
      </c>
      <c r="F183" s="35">
        <v>3758.8818305599998</v>
      </c>
      <c r="G183" s="35">
        <v>2264.4981176400001</v>
      </c>
      <c r="H183" s="35">
        <v>866.15850363000004</v>
      </c>
      <c r="I183" s="35">
        <v>628.22520928999995</v>
      </c>
      <c r="J183" s="35">
        <v>6.6309138900000004</v>
      </c>
      <c r="K183" s="35">
        <v>2.577163E-2</v>
      </c>
      <c r="L183" s="35">
        <v>0.19337412000000001</v>
      </c>
      <c r="M183" s="35">
        <v>6.4117681400000004</v>
      </c>
      <c r="N183" s="35"/>
      <c r="O183" s="35"/>
      <c r="P183" s="35"/>
      <c r="Q183" s="35"/>
    </row>
    <row r="184" spans="1:17">
      <c r="A184" s="9">
        <v>45809</v>
      </c>
      <c r="B184" s="35">
        <v>3772.19037656</v>
      </c>
      <c r="C184" s="35">
        <f t="shared" ref="C184" si="352">G184+K184</f>
        <v>2271.8105747999998</v>
      </c>
      <c r="D184" s="35">
        <f t="shared" ref="D184" si="353">H184+L184</f>
        <v>863.65218244999994</v>
      </c>
      <c r="E184" s="35">
        <f t="shared" ref="E184" si="354">I184+M184</f>
        <v>636.72761930999991</v>
      </c>
      <c r="F184" s="35">
        <v>3765.5888112900002</v>
      </c>
      <c r="G184" s="35">
        <v>2271.7793938599998</v>
      </c>
      <c r="H184" s="35">
        <v>863.45827789999998</v>
      </c>
      <c r="I184" s="35">
        <v>630.35113952999995</v>
      </c>
      <c r="J184" s="35">
        <v>6.60156527</v>
      </c>
      <c r="K184" s="35">
        <v>3.1180940000000001E-2</v>
      </c>
      <c r="L184" s="35">
        <v>0.19390455000000001</v>
      </c>
      <c r="M184" s="35">
        <v>6.3764797800000004</v>
      </c>
      <c r="N184" s="35"/>
      <c r="O184" s="35"/>
      <c r="P184" s="35"/>
      <c r="Q184" s="35"/>
    </row>
    <row r="185" spans="1:17">
      <c r="A185" s="9">
        <v>45839</v>
      </c>
      <c r="B185" s="35">
        <v>3879.1849064799999</v>
      </c>
      <c r="C185" s="35">
        <f t="shared" ref="C185" si="355">G185+K185</f>
        <v>2336.1247497700001</v>
      </c>
      <c r="D185" s="35">
        <f t="shared" ref="D185" si="356">H185+L185</f>
        <v>884.00633829000003</v>
      </c>
      <c r="E185" s="35">
        <f t="shared" ref="E185" si="357">I185+M185</f>
        <v>659.05381842000008</v>
      </c>
      <c r="F185" s="35">
        <v>3872.5732655699999</v>
      </c>
      <c r="G185" s="35">
        <v>2336.0375299500001</v>
      </c>
      <c r="H185" s="35">
        <v>883.81388357000003</v>
      </c>
      <c r="I185" s="35">
        <v>652.72185205000005</v>
      </c>
      <c r="J185" s="35">
        <v>6.6116409100000002</v>
      </c>
      <c r="K185" s="35">
        <v>8.7219820000000003E-2</v>
      </c>
      <c r="L185" s="35">
        <v>0.19245472</v>
      </c>
      <c r="M185" s="35">
        <v>6.33196637</v>
      </c>
      <c r="N185" s="35"/>
      <c r="O185" s="35"/>
      <c r="P185" s="35"/>
      <c r="Q185" s="35"/>
    </row>
    <row r="186" spans="1:17">
      <c r="A186" s="9">
        <v>45870</v>
      </c>
      <c r="B186" s="35">
        <v>3956.0801431599998</v>
      </c>
      <c r="C186" s="35">
        <f t="shared" ref="C186" si="358">G186+K186</f>
        <v>2406.3666643799997</v>
      </c>
      <c r="D186" s="35">
        <f t="shared" ref="D186" si="359">H186+L186</f>
        <v>883.03310432000001</v>
      </c>
      <c r="E186" s="35">
        <f t="shared" ref="E186" si="360">I186+M186</f>
        <v>666.68037446000005</v>
      </c>
      <c r="F186" s="35">
        <v>3949.7809791</v>
      </c>
      <c r="G186" s="35">
        <v>2406.3202286599999</v>
      </c>
      <c r="H186" s="35">
        <v>882.84298290000004</v>
      </c>
      <c r="I186" s="35">
        <v>660.61776754000005</v>
      </c>
      <c r="J186" s="35">
        <v>6.2991640599999998</v>
      </c>
      <c r="K186" s="35">
        <v>4.643572E-2</v>
      </c>
      <c r="L186" s="35">
        <v>0.19012142000000001</v>
      </c>
      <c r="M186" s="35">
        <v>6.0626069200000003</v>
      </c>
      <c r="N186" s="35"/>
      <c r="O186" s="35"/>
      <c r="P186" s="35"/>
      <c r="Q186" s="35"/>
    </row>
    <row r="187" spans="1:17">
      <c r="A187" s="9">
        <v>45901</v>
      </c>
      <c r="B187" s="35">
        <v>3969.1689732099999</v>
      </c>
      <c r="C187" s="35">
        <f t="shared" ref="C187" si="361">G187+K187</f>
        <v>2402.5222502500001</v>
      </c>
      <c r="D187" s="35">
        <f t="shared" ref="D187" si="362">H187+L187</f>
        <v>879.62745405999999</v>
      </c>
      <c r="E187" s="35">
        <f t="shared" ref="E187" si="363">I187+M187</f>
        <v>687.01926890000004</v>
      </c>
      <c r="F187" s="35">
        <v>3962.9193931499999</v>
      </c>
      <c r="G187" s="35">
        <v>2402.4750050600001</v>
      </c>
      <c r="H187" s="35">
        <v>879.43706424000004</v>
      </c>
      <c r="I187" s="35">
        <v>681.00732385000003</v>
      </c>
      <c r="J187" s="35">
        <v>6.2495800600000004</v>
      </c>
      <c r="K187" s="35">
        <v>4.7245189999999999E-2</v>
      </c>
      <c r="L187" s="35">
        <v>0.19038981999999999</v>
      </c>
      <c r="M187" s="35">
        <v>6.0119450499999996</v>
      </c>
      <c r="N187" s="35"/>
      <c r="O187" s="35"/>
      <c r="P187" s="35"/>
      <c r="Q187" s="35"/>
    </row>
    <row r="188" spans="1:17">
      <c r="A188" s="9">
        <v>45931</v>
      </c>
      <c r="B188" s="35">
        <v>4013.33717854</v>
      </c>
      <c r="C188" s="35">
        <f t="shared" ref="C188" si="364">G188+K188</f>
        <v>2405.1338804900001</v>
      </c>
      <c r="D188" s="35">
        <f t="shared" ref="D188" si="365">H188+L188</f>
        <v>904.95735733000004</v>
      </c>
      <c r="E188" s="35">
        <f t="shared" ref="E188" si="366">I188+M188</f>
        <v>703.24594072000002</v>
      </c>
      <c r="F188" s="35">
        <v>4006.9621346899999</v>
      </c>
      <c r="G188" s="35">
        <v>2404.9781784800002</v>
      </c>
      <c r="H188" s="35">
        <v>904.76394425000001</v>
      </c>
      <c r="I188" s="35">
        <v>697.22001195999997</v>
      </c>
      <c r="J188" s="35">
        <v>6.37504385</v>
      </c>
      <c r="K188" s="35">
        <v>0.15570201</v>
      </c>
      <c r="L188" s="35">
        <v>0.19341307999999999</v>
      </c>
      <c r="M188" s="35">
        <v>6.0259287600000002</v>
      </c>
      <c r="N188" s="35"/>
      <c r="O188" s="35"/>
      <c r="P188" s="35"/>
      <c r="Q188" s="35"/>
    </row>
    <row r="189" spans="1:17">
      <c r="A189" s="9">
        <v>45962</v>
      </c>
      <c r="B189" s="35">
        <v>4075.3715256400001</v>
      </c>
      <c r="C189" s="35">
        <f t="shared" ref="C189" si="367">G189+K189</f>
        <v>2439.1604864599999</v>
      </c>
      <c r="D189" s="35">
        <f t="shared" ref="D189" si="368">H189+L189</f>
        <v>914.32236257</v>
      </c>
      <c r="E189" s="35">
        <f t="shared" ref="E189" si="369">I189+M189</f>
        <v>721.88867661000006</v>
      </c>
      <c r="F189" s="35">
        <v>4069.1777080000002</v>
      </c>
      <c r="G189" s="35">
        <v>2439.1160325999999</v>
      </c>
      <c r="H189" s="35">
        <v>914.1279217</v>
      </c>
      <c r="I189" s="35">
        <v>715.93375370000001</v>
      </c>
      <c r="J189" s="35">
        <v>6.1938176399999998</v>
      </c>
      <c r="K189" s="35">
        <v>4.4453859999999998E-2</v>
      </c>
      <c r="L189" s="35">
        <v>0.19444086999999999</v>
      </c>
      <c r="M189" s="35">
        <v>5.9549229099999996</v>
      </c>
      <c r="N189" s="35"/>
      <c r="O189" s="35"/>
      <c r="P189" s="35"/>
      <c r="Q189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1.88671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131</v>
      </c>
    </row>
    <row r="2" spans="1:702" s="11" customFormat="1" ht="5.25" customHeight="1">
      <c r="A2" s="43"/>
    </row>
    <row r="3" spans="1:702">
      <c r="A3" s="113" t="s">
        <v>52</v>
      </c>
    </row>
    <row r="4" spans="1:702" ht="12.75" customHeight="1">
      <c r="A4" s="210" t="s">
        <v>130</v>
      </c>
      <c r="B4" s="211"/>
      <c r="C4" s="21"/>
    </row>
    <row r="5" spans="1:702" ht="12.75" customHeight="1">
      <c r="A5" s="22" t="s">
        <v>230</v>
      </c>
    </row>
    <row r="6" spans="1:702" ht="12.75" customHeight="1">
      <c r="A6" s="212" t="s">
        <v>0</v>
      </c>
      <c r="B6" s="214" t="s">
        <v>1</v>
      </c>
      <c r="C6" s="209" t="s">
        <v>51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</row>
    <row r="7" spans="1:702" s="23" customFormat="1" ht="12.75" customHeight="1">
      <c r="A7" s="212"/>
      <c r="B7" s="214"/>
      <c r="C7" s="207" t="s">
        <v>158</v>
      </c>
      <c r="D7" s="207" t="s">
        <v>159</v>
      </c>
      <c r="E7" s="207" t="s">
        <v>48</v>
      </c>
      <c r="F7" s="207" t="s">
        <v>47</v>
      </c>
      <c r="G7" s="207" t="s">
        <v>46</v>
      </c>
      <c r="H7" s="207" t="s">
        <v>45</v>
      </c>
      <c r="I7" s="207" t="s">
        <v>44</v>
      </c>
      <c r="J7" s="207" t="s">
        <v>43</v>
      </c>
      <c r="K7" s="207" t="s">
        <v>42</v>
      </c>
      <c r="L7" s="207" t="s">
        <v>65</v>
      </c>
      <c r="M7" s="207" t="s">
        <v>255</v>
      </c>
      <c r="N7" s="207" t="s">
        <v>40</v>
      </c>
      <c r="O7" s="207" t="s">
        <v>39</v>
      </c>
      <c r="P7" s="207" t="s">
        <v>53</v>
      </c>
      <c r="Q7" s="207" t="s">
        <v>38</v>
      </c>
      <c r="R7" s="207" t="s">
        <v>37</v>
      </c>
      <c r="S7" s="207" t="s">
        <v>36</v>
      </c>
      <c r="T7" s="207" t="s">
        <v>35</v>
      </c>
    </row>
    <row r="8" spans="1:702" s="23" customFormat="1" ht="12.75" customHeight="1">
      <c r="A8" s="213"/>
      <c r="B8" s="215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</row>
    <row r="9" spans="1:702" s="23" customFormat="1" ht="65.25" customHeight="1">
      <c r="A9" s="213"/>
      <c r="B9" s="215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</row>
    <row r="10" spans="1:702" s="23" customFormat="1" collapsed="1">
      <c r="A10" s="46">
        <v>1</v>
      </c>
      <c r="B10" s="166">
        <v>2</v>
      </c>
      <c r="C10" s="46">
        <v>3</v>
      </c>
      <c r="D10" s="166">
        <v>4</v>
      </c>
      <c r="E10" s="46">
        <v>5</v>
      </c>
      <c r="F10" s="166">
        <v>6</v>
      </c>
      <c r="G10" s="46">
        <v>7</v>
      </c>
      <c r="H10" s="166">
        <v>8</v>
      </c>
      <c r="I10" s="46">
        <v>9</v>
      </c>
      <c r="J10" s="166">
        <v>10</v>
      </c>
      <c r="K10" s="46">
        <v>11</v>
      </c>
      <c r="L10" s="166">
        <v>12</v>
      </c>
      <c r="M10" s="46">
        <v>13</v>
      </c>
      <c r="N10" s="166">
        <v>14</v>
      </c>
      <c r="O10" s="46">
        <v>15</v>
      </c>
      <c r="P10" s="166">
        <v>16</v>
      </c>
      <c r="Q10" s="46">
        <v>17</v>
      </c>
      <c r="R10" s="166">
        <v>18</v>
      </c>
      <c r="S10" s="46">
        <v>19</v>
      </c>
      <c r="T10" s="166">
        <v>20</v>
      </c>
    </row>
    <row r="11" spans="1:702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</row>
    <row r="12" spans="1:702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</row>
    <row r="13" spans="1:702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</row>
    <row r="14" spans="1:702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</row>
    <row r="15" spans="1:702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</row>
    <row r="16" spans="1:702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</row>
    <row r="17" spans="1:70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</row>
    <row r="18" spans="1:70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</row>
    <row r="19" spans="1:70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</row>
    <row r="20" spans="1:70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</row>
    <row r="21" spans="1:70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</row>
    <row r="22" spans="1:70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  <c r="MF22" s="131"/>
      <c r="MG22" s="131"/>
      <c r="MH22" s="131"/>
      <c r="MI22" s="131"/>
      <c r="MJ22" s="131"/>
      <c r="MK22" s="131"/>
      <c r="ML22" s="131"/>
      <c r="MM22" s="131"/>
      <c r="MN22" s="131"/>
      <c r="MO22" s="131"/>
      <c r="MP22" s="131"/>
      <c r="MQ22" s="131"/>
      <c r="MR22" s="131"/>
      <c r="MS22" s="131"/>
      <c r="MT22" s="131"/>
      <c r="MU22" s="131"/>
      <c r="MV22" s="131"/>
      <c r="MW22" s="131"/>
      <c r="MX22" s="131"/>
      <c r="MY22" s="131"/>
      <c r="MZ22" s="131"/>
      <c r="NA22" s="131"/>
      <c r="NB22" s="131"/>
      <c r="NC22" s="131"/>
      <c r="ND22" s="131"/>
      <c r="NE22" s="131"/>
      <c r="NF22" s="131"/>
      <c r="NG22" s="131"/>
      <c r="NH22" s="131"/>
      <c r="NI22" s="131"/>
      <c r="NJ22" s="131"/>
      <c r="NK22" s="131"/>
      <c r="NL22" s="131"/>
      <c r="NM22" s="131"/>
      <c r="NN22" s="131"/>
      <c r="NO22" s="131"/>
      <c r="NP22" s="131"/>
      <c r="NQ22" s="131"/>
      <c r="NR22" s="131"/>
      <c r="NS22" s="131"/>
      <c r="NT22" s="131"/>
      <c r="NU22" s="131"/>
      <c r="NV22" s="131"/>
      <c r="NW22" s="131"/>
      <c r="NX22" s="131"/>
      <c r="NY22" s="131"/>
      <c r="NZ22" s="131"/>
      <c r="OA22" s="131"/>
      <c r="OB22" s="131"/>
      <c r="OC22" s="131"/>
      <c r="OD22" s="131"/>
      <c r="OE22" s="131"/>
      <c r="OF22" s="131"/>
      <c r="OG22" s="131"/>
      <c r="OH22" s="131"/>
      <c r="OI22" s="131"/>
      <c r="OJ22" s="131"/>
      <c r="OK22" s="131"/>
      <c r="OL22" s="131"/>
      <c r="OM22" s="131"/>
      <c r="ON22" s="131"/>
      <c r="OO22" s="131"/>
      <c r="OP22" s="131"/>
      <c r="OQ22" s="131"/>
      <c r="OR22" s="131"/>
      <c r="OS22" s="131"/>
      <c r="OT22" s="131"/>
      <c r="OU22" s="131"/>
      <c r="OV22" s="131"/>
      <c r="OW22" s="131"/>
      <c r="OX22" s="131"/>
      <c r="OY22" s="131"/>
      <c r="OZ22" s="131"/>
      <c r="PA22" s="131"/>
      <c r="PB22" s="131"/>
      <c r="PC22" s="131"/>
      <c r="PD22" s="131"/>
      <c r="PE22" s="131"/>
      <c r="PF22" s="131"/>
      <c r="PG22" s="131"/>
      <c r="PH22" s="131"/>
      <c r="PI22" s="131"/>
      <c r="PJ22" s="131"/>
      <c r="PK22" s="131"/>
      <c r="PL22" s="131"/>
      <c r="PM22" s="131"/>
      <c r="PN22" s="131"/>
      <c r="PO22" s="131"/>
      <c r="PP22" s="131"/>
      <c r="PQ22" s="131"/>
      <c r="PR22" s="131"/>
      <c r="PS22" s="131"/>
      <c r="PT22" s="131"/>
      <c r="PU22" s="131"/>
      <c r="PV22" s="131"/>
      <c r="PW22" s="131"/>
      <c r="PX22" s="131"/>
      <c r="PY22" s="131"/>
      <c r="PZ22" s="131"/>
      <c r="QA22" s="131"/>
      <c r="QB22" s="131"/>
      <c r="QC22" s="131"/>
      <c r="QD22" s="131"/>
      <c r="QE22" s="131"/>
      <c r="QF22" s="131"/>
      <c r="QG22" s="131"/>
      <c r="QH22" s="131"/>
      <c r="QI22" s="131"/>
      <c r="QJ22" s="131"/>
      <c r="QK22" s="131"/>
      <c r="QL22" s="131"/>
      <c r="QM22" s="131"/>
      <c r="QN22" s="131"/>
      <c r="QO22" s="131"/>
      <c r="QP22" s="131"/>
      <c r="QQ22" s="131"/>
      <c r="QR22" s="131"/>
      <c r="QS22" s="131"/>
      <c r="QT22" s="131"/>
      <c r="QU22" s="131"/>
      <c r="QV22" s="131"/>
      <c r="QW22" s="131"/>
      <c r="QX22" s="131"/>
      <c r="QY22" s="131"/>
      <c r="QZ22" s="131"/>
      <c r="RA22" s="131"/>
      <c r="RB22" s="131"/>
      <c r="RC22" s="131"/>
      <c r="RD22" s="131"/>
      <c r="RE22" s="131"/>
      <c r="RF22" s="131"/>
      <c r="RG22" s="131"/>
      <c r="RH22" s="131"/>
      <c r="RI22" s="131"/>
      <c r="RJ22" s="131"/>
      <c r="RK22" s="131"/>
      <c r="RL22" s="131"/>
      <c r="RM22" s="131"/>
      <c r="RN22" s="131"/>
      <c r="RO22" s="131"/>
      <c r="RP22" s="131"/>
      <c r="RQ22" s="131"/>
      <c r="RR22" s="131"/>
      <c r="RS22" s="131"/>
      <c r="RT22" s="131"/>
      <c r="RU22" s="131"/>
      <c r="RV22" s="131"/>
      <c r="RW22" s="131"/>
      <c r="RX22" s="131"/>
      <c r="RY22" s="131"/>
      <c r="RZ22" s="131"/>
      <c r="SA22" s="131"/>
      <c r="SB22" s="131"/>
      <c r="SC22" s="131"/>
      <c r="SD22" s="131"/>
      <c r="SE22" s="131"/>
      <c r="SF22" s="131"/>
      <c r="SG22" s="131"/>
      <c r="SH22" s="131"/>
      <c r="SI22" s="131"/>
      <c r="SJ22" s="131"/>
      <c r="SK22" s="131"/>
      <c r="SL22" s="131"/>
      <c r="SM22" s="131"/>
      <c r="SN22" s="131"/>
      <c r="SO22" s="131"/>
      <c r="SP22" s="131"/>
      <c r="SQ22" s="131"/>
      <c r="SR22" s="131"/>
      <c r="SS22" s="131"/>
      <c r="ST22" s="131"/>
      <c r="SU22" s="131"/>
      <c r="SV22" s="131"/>
      <c r="SW22" s="131"/>
      <c r="SX22" s="131"/>
      <c r="SY22" s="131"/>
      <c r="SZ22" s="131"/>
      <c r="TA22" s="131"/>
      <c r="TB22" s="131"/>
      <c r="TC22" s="131"/>
      <c r="TD22" s="131"/>
      <c r="TE22" s="131"/>
      <c r="TF22" s="131"/>
      <c r="TG22" s="131"/>
      <c r="TH22" s="131"/>
      <c r="TI22" s="131"/>
      <c r="TJ22" s="131"/>
      <c r="TK22" s="131"/>
      <c r="TL22" s="131"/>
      <c r="TM22" s="131"/>
      <c r="TN22" s="131"/>
      <c r="TO22" s="131"/>
      <c r="TP22" s="131"/>
      <c r="TQ22" s="131"/>
      <c r="TR22" s="131"/>
      <c r="TS22" s="131"/>
      <c r="TT22" s="131"/>
      <c r="TU22" s="131"/>
      <c r="TV22" s="131"/>
      <c r="TW22" s="131"/>
      <c r="TX22" s="131"/>
      <c r="TY22" s="131"/>
      <c r="TZ22" s="131"/>
      <c r="UA22" s="131"/>
      <c r="UB22" s="131"/>
      <c r="UC22" s="131"/>
      <c r="UD22" s="131"/>
      <c r="UE22" s="131"/>
      <c r="UF22" s="131"/>
      <c r="UG22" s="131"/>
      <c r="UH22" s="131"/>
      <c r="UI22" s="131"/>
      <c r="UJ22" s="131"/>
      <c r="UK22" s="131"/>
      <c r="UL22" s="131"/>
      <c r="UM22" s="131"/>
      <c r="UN22" s="131"/>
      <c r="UO22" s="131"/>
      <c r="UP22" s="131"/>
      <c r="UQ22" s="131"/>
      <c r="UR22" s="131"/>
      <c r="US22" s="131"/>
      <c r="UT22" s="131"/>
      <c r="UU22" s="131"/>
      <c r="UV22" s="131"/>
      <c r="UW22" s="131"/>
      <c r="UX22" s="131"/>
      <c r="UY22" s="131"/>
      <c r="UZ22" s="131"/>
      <c r="VA22" s="131"/>
      <c r="VB22" s="131"/>
      <c r="VC22" s="131"/>
      <c r="VD22" s="131"/>
      <c r="VE22" s="131"/>
      <c r="VF22" s="131"/>
      <c r="VG22" s="131"/>
      <c r="VH22" s="131"/>
      <c r="VI22" s="131"/>
      <c r="VJ22" s="131"/>
      <c r="VK22" s="131"/>
      <c r="VL22" s="131"/>
      <c r="VM22" s="131"/>
      <c r="VN22" s="131"/>
      <c r="VO22" s="131"/>
      <c r="VP22" s="131"/>
      <c r="VQ22" s="131"/>
      <c r="VR22" s="131"/>
      <c r="VS22" s="131"/>
      <c r="VT22" s="131"/>
      <c r="VU22" s="131"/>
      <c r="VV22" s="131"/>
      <c r="VW22" s="131"/>
      <c r="VX22" s="131"/>
      <c r="VY22" s="131"/>
      <c r="VZ22" s="131"/>
      <c r="WA22" s="131"/>
      <c r="WB22" s="131"/>
      <c r="WC22" s="131"/>
      <c r="WD22" s="131"/>
      <c r="WE22" s="131"/>
      <c r="WF22" s="131"/>
      <c r="WG22" s="131"/>
      <c r="WH22" s="131"/>
      <c r="WI22" s="131"/>
      <c r="WJ22" s="131"/>
      <c r="WK22" s="131"/>
      <c r="WL22" s="131"/>
      <c r="WM22" s="131"/>
      <c r="WN22" s="131"/>
      <c r="WO22" s="131"/>
      <c r="WP22" s="131"/>
      <c r="WQ22" s="131"/>
      <c r="WR22" s="131"/>
      <c r="WS22" s="131"/>
      <c r="WT22" s="131"/>
      <c r="WU22" s="131"/>
      <c r="WV22" s="131"/>
      <c r="WW22" s="131"/>
      <c r="WX22" s="131"/>
      <c r="WY22" s="131"/>
      <c r="WZ22" s="131"/>
      <c r="XA22" s="131"/>
      <c r="XB22" s="131"/>
      <c r="XC22" s="131"/>
      <c r="XD22" s="131"/>
      <c r="XE22" s="131"/>
      <c r="XF22" s="131"/>
      <c r="XG22" s="131"/>
      <c r="XH22" s="131"/>
      <c r="XI22" s="131"/>
      <c r="XJ22" s="131"/>
      <c r="XK22" s="131"/>
      <c r="XL22" s="131"/>
      <c r="XM22" s="131"/>
      <c r="XN22" s="131"/>
      <c r="XO22" s="131"/>
      <c r="XP22" s="131"/>
      <c r="XQ22" s="131"/>
      <c r="XR22" s="131"/>
      <c r="XS22" s="131"/>
      <c r="XT22" s="131"/>
      <c r="XU22" s="131"/>
      <c r="XV22" s="131"/>
      <c r="XW22" s="131"/>
      <c r="XX22" s="131"/>
      <c r="XY22" s="131"/>
      <c r="XZ22" s="131"/>
      <c r="YA22" s="131"/>
      <c r="YB22" s="131"/>
      <c r="YC22" s="131"/>
      <c r="YD22" s="131"/>
      <c r="YE22" s="131"/>
      <c r="YF22" s="131"/>
      <c r="YG22" s="131"/>
      <c r="YH22" s="131"/>
      <c r="YI22" s="131"/>
      <c r="YJ22" s="131"/>
      <c r="YK22" s="131"/>
      <c r="YL22" s="131"/>
      <c r="YM22" s="131"/>
      <c r="YN22" s="131"/>
      <c r="YO22" s="131"/>
      <c r="YP22" s="131"/>
      <c r="YQ22" s="131"/>
      <c r="YR22" s="131"/>
      <c r="YS22" s="131"/>
      <c r="YT22" s="131"/>
      <c r="YU22" s="131"/>
      <c r="YV22" s="131"/>
      <c r="YW22" s="131"/>
      <c r="YX22" s="131"/>
      <c r="YY22" s="131"/>
      <c r="YZ22" s="131"/>
      <c r="ZA22" s="131"/>
      <c r="ZB22" s="131"/>
      <c r="ZC22" s="131"/>
      <c r="ZD22" s="131"/>
      <c r="ZE22" s="131"/>
      <c r="ZF22" s="131"/>
      <c r="ZG22" s="131"/>
      <c r="ZH22" s="131"/>
      <c r="ZI22" s="131"/>
      <c r="ZJ22" s="131"/>
      <c r="ZK22" s="131"/>
      <c r="ZL22" s="131"/>
      <c r="ZM22" s="131"/>
      <c r="ZN22" s="131"/>
      <c r="ZO22" s="131"/>
      <c r="ZP22" s="131"/>
      <c r="ZQ22" s="131"/>
      <c r="ZR22" s="131"/>
      <c r="ZS22" s="131"/>
      <c r="ZT22" s="131"/>
      <c r="ZU22" s="131"/>
      <c r="ZV22" s="131"/>
      <c r="ZW22" s="131"/>
      <c r="ZX22" s="131"/>
      <c r="ZY22" s="131"/>
      <c r="ZZ22" s="131"/>
    </row>
    <row r="23" spans="1:70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  <c r="MS23" s="131"/>
      <c r="MT23" s="131"/>
      <c r="MU23" s="131"/>
      <c r="MV23" s="131"/>
      <c r="MW23" s="131"/>
      <c r="MX23" s="131"/>
      <c r="MY23" s="131"/>
      <c r="MZ23" s="131"/>
      <c r="NA23" s="131"/>
      <c r="NB23" s="131"/>
      <c r="NC23" s="131"/>
      <c r="ND23" s="131"/>
      <c r="NE23" s="131"/>
      <c r="NF23" s="131"/>
      <c r="NG23" s="131"/>
      <c r="NH23" s="131"/>
      <c r="NI23" s="131"/>
      <c r="NJ23" s="131"/>
      <c r="NK23" s="131"/>
      <c r="NL23" s="131"/>
      <c r="NM23" s="131"/>
      <c r="NN23" s="131"/>
      <c r="NO23" s="131"/>
      <c r="NP23" s="131"/>
      <c r="NQ23" s="131"/>
      <c r="NR23" s="131"/>
      <c r="NS23" s="131"/>
      <c r="NT23" s="131"/>
      <c r="NU23" s="131"/>
      <c r="NV23" s="131"/>
      <c r="NW23" s="131"/>
      <c r="NX23" s="131"/>
      <c r="NY23" s="131"/>
      <c r="NZ23" s="131"/>
      <c r="OA23" s="131"/>
      <c r="OB23" s="131"/>
      <c r="OC23" s="131"/>
      <c r="OD23" s="131"/>
      <c r="OE23" s="131"/>
      <c r="OF23" s="131"/>
      <c r="OG23" s="131"/>
      <c r="OH23" s="131"/>
      <c r="OI23" s="131"/>
      <c r="OJ23" s="131"/>
      <c r="OK23" s="131"/>
      <c r="OL23" s="131"/>
      <c r="OM23" s="131"/>
      <c r="ON23" s="131"/>
      <c r="OO23" s="131"/>
      <c r="OP23" s="131"/>
      <c r="OQ23" s="131"/>
      <c r="OR23" s="131"/>
      <c r="OS23" s="131"/>
      <c r="OT23" s="131"/>
      <c r="OU23" s="131"/>
      <c r="OV23" s="131"/>
      <c r="OW23" s="131"/>
      <c r="OX23" s="131"/>
      <c r="OY23" s="131"/>
      <c r="OZ23" s="131"/>
      <c r="PA23" s="131"/>
      <c r="PB23" s="131"/>
      <c r="PC23" s="131"/>
      <c r="PD23" s="131"/>
      <c r="PE23" s="131"/>
      <c r="PF23" s="131"/>
      <c r="PG23" s="131"/>
      <c r="PH23" s="131"/>
      <c r="PI23" s="131"/>
      <c r="PJ23" s="131"/>
      <c r="PK23" s="131"/>
      <c r="PL23" s="131"/>
      <c r="PM23" s="131"/>
      <c r="PN23" s="131"/>
      <c r="PO23" s="131"/>
      <c r="PP23" s="131"/>
      <c r="PQ23" s="131"/>
      <c r="PR23" s="131"/>
      <c r="PS23" s="131"/>
      <c r="PT23" s="131"/>
      <c r="PU23" s="131"/>
      <c r="PV23" s="131"/>
      <c r="PW23" s="131"/>
      <c r="PX23" s="131"/>
      <c r="PY23" s="131"/>
      <c r="PZ23" s="131"/>
      <c r="QA23" s="131"/>
      <c r="QB23" s="131"/>
      <c r="QC23" s="131"/>
      <c r="QD23" s="131"/>
      <c r="QE23" s="131"/>
      <c r="QF23" s="131"/>
      <c r="QG23" s="131"/>
      <c r="QH23" s="131"/>
      <c r="QI23" s="131"/>
      <c r="QJ23" s="131"/>
      <c r="QK23" s="131"/>
      <c r="QL23" s="131"/>
      <c r="QM23" s="131"/>
      <c r="QN23" s="131"/>
      <c r="QO23" s="131"/>
      <c r="QP23" s="131"/>
      <c r="QQ23" s="131"/>
      <c r="QR23" s="131"/>
      <c r="QS23" s="131"/>
      <c r="QT23" s="131"/>
      <c r="QU23" s="131"/>
      <c r="QV23" s="131"/>
      <c r="QW23" s="131"/>
      <c r="QX23" s="131"/>
      <c r="QY23" s="131"/>
      <c r="QZ23" s="131"/>
      <c r="RA23" s="131"/>
      <c r="RB23" s="131"/>
      <c r="RC23" s="131"/>
      <c r="RD23" s="131"/>
      <c r="RE23" s="131"/>
      <c r="RF23" s="131"/>
      <c r="RG23" s="131"/>
      <c r="RH23" s="131"/>
      <c r="RI23" s="131"/>
      <c r="RJ23" s="131"/>
      <c r="RK23" s="131"/>
      <c r="RL23" s="131"/>
      <c r="RM23" s="131"/>
      <c r="RN23" s="131"/>
      <c r="RO23" s="131"/>
      <c r="RP23" s="131"/>
      <c r="RQ23" s="131"/>
      <c r="RR23" s="131"/>
      <c r="RS23" s="131"/>
      <c r="RT23" s="131"/>
      <c r="RU23" s="131"/>
      <c r="RV23" s="131"/>
      <c r="RW23" s="131"/>
      <c r="RX23" s="131"/>
      <c r="RY23" s="131"/>
      <c r="RZ23" s="131"/>
      <c r="SA23" s="131"/>
      <c r="SB23" s="131"/>
      <c r="SC23" s="131"/>
      <c r="SD23" s="131"/>
      <c r="SE23" s="131"/>
      <c r="SF23" s="131"/>
      <c r="SG23" s="131"/>
      <c r="SH23" s="131"/>
      <c r="SI23" s="131"/>
      <c r="SJ23" s="131"/>
      <c r="SK23" s="131"/>
      <c r="SL23" s="131"/>
      <c r="SM23" s="131"/>
      <c r="SN23" s="131"/>
      <c r="SO23" s="131"/>
      <c r="SP23" s="131"/>
      <c r="SQ23" s="131"/>
      <c r="SR23" s="131"/>
      <c r="SS23" s="131"/>
      <c r="ST23" s="131"/>
      <c r="SU23" s="131"/>
      <c r="SV23" s="131"/>
      <c r="SW23" s="131"/>
      <c r="SX23" s="131"/>
      <c r="SY23" s="131"/>
      <c r="SZ23" s="131"/>
      <c r="TA23" s="131"/>
      <c r="TB23" s="131"/>
      <c r="TC23" s="131"/>
      <c r="TD23" s="131"/>
      <c r="TE23" s="131"/>
      <c r="TF23" s="131"/>
      <c r="TG23" s="131"/>
      <c r="TH23" s="131"/>
      <c r="TI23" s="131"/>
      <c r="TJ23" s="131"/>
      <c r="TK23" s="131"/>
      <c r="TL23" s="131"/>
      <c r="TM23" s="131"/>
      <c r="TN23" s="131"/>
      <c r="TO23" s="131"/>
      <c r="TP23" s="131"/>
      <c r="TQ23" s="131"/>
      <c r="TR23" s="131"/>
      <c r="TS23" s="131"/>
      <c r="TT23" s="131"/>
      <c r="TU23" s="131"/>
      <c r="TV23" s="131"/>
      <c r="TW23" s="131"/>
      <c r="TX23" s="131"/>
      <c r="TY23" s="131"/>
      <c r="TZ23" s="131"/>
      <c r="UA23" s="131"/>
      <c r="UB23" s="131"/>
      <c r="UC23" s="131"/>
      <c r="UD23" s="131"/>
      <c r="UE23" s="131"/>
      <c r="UF23" s="131"/>
      <c r="UG23" s="131"/>
      <c r="UH23" s="131"/>
      <c r="UI23" s="131"/>
      <c r="UJ23" s="131"/>
      <c r="UK23" s="131"/>
      <c r="UL23" s="131"/>
      <c r="UM23" s="131"/>
      <c r="UN23" s="131"/>
      <c r="UO23" s="131"/>
      <c r="UP23" s="131"/>
      <c r="UQ23" s="131"/>
      <c r="UR23" s="131"/>
      <c r="US23" s="131"/>
      <c r="UT23" s="131"/>
      <c r="UU23" s="131"/>
      <c r="UV23" s="131"/>
      <c r="UW23" s="131"/>
      <c r="UX23" s="131"/>
      <c r="UY23" s="131"/>
      <c r="UZ23" s="131"/>
      <c r="VA23" s="131"/>
      <c r="VB23" s="131"/>
      <c r="VC23" s="131"/>
      <c r="VD23" s="131"/>
      <c r="VE23" s="131"/>
      <c r="VF23" s="131"/>
      <c r="VG23" s="131"/>
      <c r="VH23" s="131"/>
      <c r="VI23" s="131"/>
      <c r="VJ23" s="131"/>
      <c r="VK23" s="131"/>
      <c r="VL23" s="131"/>
      <c r="VM23" s="131"/>
      <c r="VN23" s="131"/>
      <c r="VO23" s="131"/>
      <c r="VP23" s="131"/>
      <c r="VQ23" s="131"/>
      <c r="VR23" s="131"/>
      <c r="VS23" s="131"/>
      <c r="VT23" s="131"/>
      <c r="VU23" s="131"/>
      <c r="VV23" s="131"/>
      <c r="VW23" s="131"/>
      <c r="VX23" s="131"/>
      <c r="VY23" s="131"/>
      <c r="VZ23" s="131"/>
      <c r="WA23" s="131"/>
      <c r="WB23" s="131"/>
      <c r="WC23" s="131"/>
      <c r="WD23" s="131"/>
      <c r="WE23" s="131"/>
      <c r="WF23" s="131"/>
      <c r="WG23" s="131"/>
      <c r="WH23" s="131"/>
      <c r="WI23" s="131"/>
      <c r="WJ23" s="131"/>
      <c r="WK23" s="131"/>
      <c r="WL23" s="131"/>
      <c r="WM23" s="131"/>
      <c r="WN23" s="131"/>
      <c r="WO23" s="131"/>
      <c r="WP23" s="131"/>
      <c r="WQ23" s="131"/>
      <c r="WR23" s="131"/>
      <c r="WS23" s="131"/>
      <c r="WT23" s="131"/>
      <c r="WU23" s="131"/>
      <c r="WV23" s="131"/>
      <c r="WW23" s="131"/>
      <c r="WX23" s="131"/>
      <c r="WY23" s="131"/>
      <c r="WZ23" s="131"/>
      <c r="XA23" s="131"/>
      <c r="XB23" s="131"/>
      <c r="XC23" s="131"/>
      <c r="XD23" s="131"/>
      <c r="XE23" s="131"/>
      <c r="XF23" s="131"/>
      <c r="XG23" s="131"/>
      <c r="XH23" s="131"/>
      <c r="XI23" s="131"/>
      <c r="XJ23" s="131"/>
      <c r="XK23" s="131"/>
      <c r="XL23" s="131"/>
      <c r="XM23" s="131"/>
      <c r="XN23" s="131"/>
      <c r="XO23" s="131"/>
      <c r="XP23" s="131"/>
      <c r="XQ23" s="131"/>
      <c r="XR23" s="131"/>
      <c r="XS23" s="131"/>
      <c r="XT23" s="131"/>
      <c r="XU23" s="131"/>
      <c r="XV23" s="131"/>
      <c r="XW23" s="131"/>
      <c r="XX23" s="131"/>
      <c r="XY23" s="131"/>
      <c r="XZ23" s="131"/>
      <c r="YA23" s="131"/>
      <c r="YB23" s="131"/>
      <c r="YC23" s="131"/>
      <c r="YD23" s="131"/>
      <c r="YE23" s="131"/>
      <c r="YF23" s="131"/>
      <c r="YG23" s="131"/>
      <c r="YH23" s="131"/>
      <c r="YI23" s="131"/>
      <c r="YJ23" s="131"/>
      <c r="YK23" s="131"/>
      <c r="YL23" s="131"/>
      <c r="YM23" s="131"/>
      <c r="YN23" s="131"/>
      <c r="YO23" s="131"/>
      <c r="YP23" s="131"/>
      <c r="YQ23" s="131"/>
      <c r="YR23" s="131"/>
      <c r="YS23" s="131"/>
      <c r="YT23" s="131"/>
      <c r="YU23" s="131"/>
      <c r="YV23" s="131"/>
      <c r="YW23" s="131"/>
      <c r="YX23" s="131"/>
      <c r="YY23" s="131"/>
      <c r="YZ23" s="131"/>
      <c r="ZA23" s="131"/>
      <c r="ZB23" s="131"/>
      <c r="ZC23" s="131"/>
      <c r="ZD23" s="131"/>
      <c r="ZE23" s="131"/>
      <c r="ZF23" s="131"/>
      <c r="ZG23" s="131"/>
      <c r="ZH23" s="131"/>
      <c r="ZI23" s="131"/>
      <c r="ZJ23" s="131"/>
      <c r="ZK23" s="131"/>
      <c r="ZL23" s="131"/>
      <c r="ZM23" s="131"/>
      <c r="ZN23" s="131"/>
      <c r="ZO23" s="131"/>
      <c r="ZP23" s="131"/>
      <c r="ZQ23" s="131"/>
      <c r="ZR23" s="131"/>
      <c r="ZS23" s="131"/>
      <c r="ZT23" s="131"/>
      <c r="ZU23" s="131"/>
      <c r="ZV23" s="131"/>
      <c r="ZW23" s="131"/>
      <c r="ZX23" s="131"/>
      <c r="ZY23" s="131"/>
      <c r="ZZ23" s="131"/>
    </row>
    <row r="24" spans="1:70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</row>
    <row r="25" spans="1:70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31"/>
      <c r="JI25" s="131"/>
      <c r="JJ25" s="131"/>
      <c r="JK25" s="131"/>
      <c r="JL25" s="131"/>
      <c r="JM25" s="131"/>
      <c r="JN25" s="131"/>
      <c r="JO25" s="131"/>
      <c r="JP25" s="131"/>
      <c r="JQ25" s="131"/>
      <c r="JR25" s="131"/>
      <c r="JS25" s="131"/>
      <c r="JT25" s="131"/>
      <c r="JU25" s="131"/>
      <c r="JV25" s="131"/>
      <c r="JW25" s="131"/>
      <c r="JX25" s="131"/>
      <c r="JY25" s="131"/>
      <c r="JZ25" s="131"/>
      <c r="KA25" s="131"/>
      <c r="KB25" s="131"/>
      <c r="KC25" s="131"/>
      <c r="KD25" s="131"/>
      <c r="KE25" s="131"/>
      <c r="KF25" s="131"/>
      <c r="KG25" s="131"/>
      <c r="KH25" s="131"/>
      <c r="KI25" s="131"/>
      <c r="KJ25" s="131"/>
      <c r="KK25" s="131"/>
      <c r="KL25" s="131"/>
      <c r="KM25" s="131"/>
      <c r="KN25" s="131"/>
      <c r="KO25" s="131"/>
      <c r="KP25" s="131"/>
      <c r="KQ25" s="131"/>
      <c r="KR25" s="131"/>
      <c r="KS25" s="131"/>
      <c r="KT25" s="131"/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/>
      <c r="LN25" s="131"/>
      <c r="LO25" s="131"/>
      <c r="LP25" s="131"/>
      <c r="LQ25" s="131"/>
      <c r="LR25" s="131"/>
      <c r="LS25" s="131"/>
      <c r="LT25" s="131"/>
      <c r="LU25" s="131"/>
      <c r="LV25" s="131"/>
      <c r="LW25" s="131"/>
      <c r="LX25" s="131"/>
      <c r="LY25" s="131"/>
      <c r="LZ25" s="131"/>
      <c r="MA25" s="131"/>
      <c r="MB25" s="131"/>
      <c r="MC25" s="131"/>
      <c r="MD25" s="131"/>
      <c r="ME25" s="131"/>
      <c r="MF25" s="131"/>
      <c r="MG25" s="131"/>
      <c r="MH25" s="131"/>
      <c r="MI25" s="131"/>
      <c r="MJ25" s="131"/>
      <c r="MK25" s="131"/>
      <c r="ML25" s="131"/>
      <c r="MM25" s="131"/>
      <c r="MN25" s="131"/>
      <c r="MO25" s="131"/>
      <c r="MP25" s="131"/>
      <c r="MQ25" s="131"/>
      <c r="MR25" s="131"/>
      <c r="MS25" s="131"/>
      <c r="MT25" s="131"/>
      <c r="MU25" s="131"/>
      <c r="MV25" s="131"/>
      <c r="MW25" s="131"/>
      <c r="MX25" s="131"/>
      <c r="MY25" s="131"/>
      <c r="MZ25" s="131"/>
      <c r="NA25" s="131"/>
      <c r="NB25" s="131"/>
      <c r="NC25" s="131"/>
      <c r="ND25" s="131"/>
      <c r="NE25" s="131"/>
      <c r="NF25" s="131"/>
      <c r="NG25" s="131"/>
      <c r="NH25" s="131"/>
      <c r="NI25" s="131"/>
      <c r="NJ25" s="131"/>
      <c r="NK25" s="131"/>
      <c r="NL25" s="131"/>
      <c r="NM25" s="131"/>
      <c r="NN25" s="131"/>
      <c r="NO25" s="131"/>
      <c r="NP25" s="131"/>
      <c r="NQ25" s="131"/>
      <c r="NR25" s="131"/>
      <c r="NS25" s="131"/>
      <c r="NT25" s="131"/>
      <c r="NU25" s="131"/>
      <c r="NV25" s="131"/>
      <c r="NW25" s="131"/>
      <c r="NX25" s="131"/>
      <c r="NY25" s="131"/>
      <c r="NZ25" s="131"/>
      <c r="OA25" s="131"/>
      <c r="OB25" s="131"/>
      <c r="OC25" s="131"/>
      <c r="OD25" s="131"/>
      <c r="OE25" s="131"/>
      <c r="OF25" s="131"/>
      <c r="OG25" s="131"/>
      <c r="OH25" s="131"/>
      <c r="OI25" s="131"/>
      <c r="OJ25" s="131"/>
      <c r="OK25" s="131"/>
      <c r="OL25" s="131"/>
      <c r="OM25" s="131"/>
      <c r="ON25" s="131"/>
      <c r="OO25" s="131"/>
      <c r="OP25" s="131"/>
      <c r="OQ25" s="131"/>
      <c r="OR25" s="131"/>
      <c r="OS25" s="131"/>
      <c r="OT25" s="131"/>
      <c r="OU25" s="131"/>
      <c r="OV25" s="131"/>
      <c r="OW25" s="131"/>
      <c r="OX25" s="131"/>
      <c r="OY25" s="131"/>
      <c r="OZ25" s="131"/>
      <c r="PA25" s="131"/>
      <c r="PB25" s="131"/>
      <c r="PC25" s="131"/>
      <c r="PD25" s="131"/>
      <c r="PE25" s="131"/>
      <c r="PF25" s="131"/>
      <c r="PG25" s="131"/>
      <c r="PH25" s="131"/>
      <c r="PI25" s="131"/>
      <c r="PJ25" s="131"/>
      <c r="PK25" s="131"/>
      <c r="PL25" s="131"/>
      <c r="PM25" s="131"/>
      <c r="PN25" s="131"/>
      <c r="PO25" s="131"/>
      <c r="PP25" s="131"/>
      <c r="PQ25" s="131"/>
      <c r="PR25" s="131"/>
      <c r="PS25" s="131"/>
      <c r="PT25" s="131"/>
      <c r="PU25" s="131"/>
      <c r="PV25" s="131"/>
      <c r="PW25" s="131"/>
      <c r="PX25" s="131"/>
      <c r="PY25" s="131"/>
      <c r="PZ25" s="131"/>
      <c r="QA25" s="131"/>
      <c r="QB25" s="131"/>
      <c r="QC25" s="131"/>
      <c r="QD25" s="131"/>
      <c r="QE25" s="131"/>
      <c r="QF25" s="131"/>
      <c r="QG25" s="131"/>
      <c r="QH25" s="131"/>
      <c r="QI25" s="131"/>
      <c r="QJ25" s="131"/>
      <c r="QK25" s="131"/>
      <c r="QL25" s="131"/>
      <c r="QM25" s="131"/>
      <c r="QN25" s="131"/>
      <c r="QO25" s="131"/>
      <c r="QP25" s="131"/>
      <c r="QQ25" s="131"/>
      <c r="QR25" s="131"/>
      <c r="QS25" s="131"/>
      <c r="QT25" s="131"/>
      <c r="QU25" s="131"/>
      <c r="QV25" s="131"/>
      <c r="QW25" s="131"/>
      <c r="QX25" s="131"/>
      <c r="QY25" s="131"/>
      <c r="QZ25" s="131"/>
      <c r="RA25" s="131"/>
      <c r="RB25" s="131"/>
      <c r="RC25" s="131"/>
      <c r="RD25" s="131"/>
      <c r="RE25" s="131"/>
      <c r="RF25" s="131"/>
      <c r="RG25" s="131"/>
      <c r="RH25" s="131"/>
      <c r="RI25" s="131"/>
      <c r="RJ25" s="131"/>
      <c r="RK25" s="131"/>
      <c r="RL25" s="131"/>
      <c r="RM25" s="131"/>
      <c r="RN25" s="131"/>
      <c r="RO25" s="131"/>
      <c r="RP25" s="131"/>
      <c r="RQ25" s="131"/>
      <c r="RR25" s="131"/>
      <c r="RS25" s="131"/>
      <c r="RT25" s="131"/>
      <c r="RU25" s="131"/>
      <c r="RV25" s="131"/>
      <c r="RW25" s="131"/>
      <c r="RX25" s="131"/>
      <c r="RY25" s="131"/>
      <c r="RZ25" s="131"/>
      <c r="SA25" s="131"/>
      <c r="SB25" s="131"/>
      <c r="SC25" s="131"/>
      <c r="SD25" s="131"/>
      <c r="SE25" s="131"/>
      <c r="SF25" s="131"/>
      <c r="SG25" s="131"/>
      <c r="SH25" s="131"/>
      <c r="SI25" s="131"/>
      <c r="SJ25" s="131"/>
      <c r="SK25" s="131"/>
      <c r="SL25" s="131"/>
      <c r="SM25" s="131"/>
      <c r="SN25" s="131"/>
      <c r="SO25" s="131"/>
      <c r="SP25" s="131"/>
      <c r="SQ25" s="131"/>
      <c r="SR25" s="131"/>
      <c r="SS25" s="131"/>
      <c r="ST25" s="131"/>
      <c r="SU25" s="131"/>
      <c r="SV25" s="131"/>
      <c r="SW25" s="131"/>
      <c r="SX25" s="131"/>
      <c r="SY25" s="131"/>
      <c r="SZ25" s="131"/>
      <c r="TA25" s="131"/>
      <c r="TB25" s="131"/>
      <c r="TC25" s="131"/>
      <c r="TD25" s="131"/>
      <c r="TE25" s="131"/>
      <c r="TF25" s="131"/>
      <c r="TG25" s="131"/>
      <c r="TH25" s="131"/>
      <c r="TI25" s="131"/>
      <c r="TJ25" s="131"/>
      <c r="TK25" s="131"/>
      <c r="TL25" s="131"/>
      <c r="TM25" s="131"/>
      <c r="TN25" s="131"/>
      <c r="TO25" s="131"/>
      <c r="TP25" s="131"/>
      <c r="TQ25" s="131"/>
      <c r="TR25" s="131"/>
      <c r="TS25" s="131"/>
      <c r="TT25" s="131"/>
      <c r="TU25" s="131"/>
      <c r="TV25" s="131"/>
      <c r="TW25" s="131"/>
      <c r="TX25" s="131"/>
      <c r="TY25" s="131"/>
      <c r="TZ25" s="131"/>
      <c r="UA25" s="131"/>
      <c r="UB25" s="131"/>
      <c r="UC25" s="131"/>
      <c r="UD25" s="131"/>
      <c r="UE25" s="131"/>
      <c r="UF25" s="131"/>
      <c r="UG25" s="131"/>
      <c r="UH25" s="131"/>
      <c r="UI25" s="131"/>
      <c r="UJ25" s="131"/>
      <c r="UK25" s="131"/>
      <c r="UL25" s="131"/>
      <c r="UM25" s="131"/>
      <c r="UN25" s="131"/>
      <c r="UO25" s="131"/>
      <c r="UP25" s="131"/>
      <c r="UQ25" s="131"/>
      <c r="UR25" s="131"/>
      <c r="US25" s="131"/>
      <c r="UT25" s="131"/>
      <c r="UU25" s="131"/>
      <c r="UV25" s="131"/>
      <c r="UW25" s="131"/>
      <c r="UX25" s="131"/>
      <c r="UY25" s="131"/>
      <c r="UZ25" s="131"/>
      <c r="VA25" s="131"/>
      <c r="VB25" s="131"/>
      <c r="VC25" s="131"/>
      <c r="VD25" s="131"/>
      <c r="VE25" s="131"/>
      <c r="VF25" s="131"/>
      <c r="VG25" s="131"/>
      <c r="VH25" s="131"/>
      <c r="VI25" s="131"/>
      <c r="VJ25" s="131"/>
      <c r="VK25" s="131"/>
      <c r="VL25" s="131"/>
      <c r="VM25" s="131"/>
      <c r="VN25" s="131"/>
      <c r="VO25" s="131"/>
      <c r="VP25" s="131"/>
      <c r="VQ25" s="131"/>
      <c r="VR25" s="131"/>
      <c r="VS25" s="131"/>
      <c r="VT25" s="131"/>
      <c r="VU25" s="131"/>
      <c r="VV25" s="131"/>
      <c r="VW25" s="131"/>
      <c r="VX25" s="131"/>
      <c r="VY25" s="131"/>
      <c r="VZ25" s="131"/>
      <c r="WA25" s="131"/>
      <c r="WB25" s="131"/>
      <c r="WC25" s="131"/>
      <c r="WD25" s="131"/>
      <c r="WE25" s="131"/>
      <c r="WF25" s="131"/>
      <c r="WG25" s="131"/>
      <c r="WH25" s="131"/>
      <c r="WI25" s="131"/>
      <c r="WJ25" s="131"/>
      <c r="WK25" s="131"/>
      <c r="WL25" s="131"/>
      <c r="WM25" s="131"/>
      <c r="WN25" s="131"/>
      <c r="WO25" s="131"/>
      <c r="WP25" s="131"/>
      <c r="WQ25" s="131"/>
      <c r="WR25" s="131"/>
      <c r="WS25" s="131"/>
      <c r="WT25" s="131"/>
      <c r="WU25" s="131"/>
      <c r="WV25" s="131"/>
      <c r="WW25" s="131"/>
      <c r="WX25" s="131"/>
      <c r="WY25" s="131"/>
      <c r="WZ25" s="131"/>
      <c r="XA25" s="131"/>
      <c r="XB25" s="131"/>
      <c r="XC25" s="131"/>
      <c r="XD25" s="131"/>
      <c r="XE25" s="131"/>
      <c r="XF25" s="131"/>
      <c r="XG25" s="131"/>
      <c r="XH25" s="131"/>
      <c r="XI25" s="131"/>
      <c r="XJ25" s="131"/>
      <c r="XK25" s="131"/>
      <c r="XL25" s="131"/>
      <c r="XM25" s="131"/>
      <c r="XN25" s="131"/>
      <c r="XO25" s="131"/>
      <c r="XP25" s="131"/>
      <c r="XQ25" s="131"/>
      <c r="XR25" s="131"/>
      <c r="XS25" s="131"/>
      <c r="XT25" s="131"/>
      <c r="XU25" s="131"/>
      <c r="XV25" s="131"/>
      <c r="XW25" s="131"/>
      <c r="XX25" s="131"/>
      <c r="XY25" s="131"/>
      <c r="XZ25" s="131"/>
      <c r="YA25" s="131"/>
      <c r="YB25" s="131"/>
      <c r="YC25" s="131"/>
      <c r="YD25" s="131"/>
      <c r="YE25" s="131"/>
      <c r="YF25" s="131"/>
      <c r="YG25" s="131"/>
      <c r="YH25" s="131"/>
      <c r="YI25" s="131"/>
      <c r="YJ25" s="131"/>
      <c r="YK25" s="131"/>
      <c r="YL25" s="131"/>
      <c r="YM25" s="131"/>
      <c r="YN25" s="131"/>
      <c r="YO25" s="131"/>
      <c r="YP25" s="131"/>
      <c r="YQ25" s="131"/>
      <c r="YR25" s="131"/>
      <c r="YS25" s="131"/>
      <c r="YT25" s="131"/>
      <c r="YU25" s="131"/>
      <c r="YV25" s="131"/>
      <c r="YW25" s="131"/>
      <c r="YX25" s="131"/>
      <c r="YY25" s="131"/>
      <c r="YZ25" s="131"/>
      <c r="ZA25" s="131"/>
      <c r="ZB25" s="131"/>
      <c r="ZC25" s="131"/>
      <c r="ZD25" s="131"/>
      <c r="ZE25" s="131"/>
      <c r="ZF25" s="131"/>
      <c r="ZG25" s="131"/>
      <c r="ZH25" s="131"/>
      <c r="ZI25" s="131"/>
      <c r="ZJ25" s="131"/>
      <c r="ZK25" s="131"/>
      <c r="ZL25" s="131"/>
      <c r="ZM25" s="131"/>
      <c r="ZN25" s="131"/>
      <c r="ZO25" s="131"/>
      <c r="ZP25" s="131"/>
      <c r="ZQ25" s="131"/>
      <c r="ZR25" s="131"/>
      <c r="ZS25" s="131"/>
      <c r="ZT25" s="131"/>
      <c r="ZU25" s="131"/>
      <c r="ZV25" s="131"/>
      <c r="ZW25" s="131"/>
      <c r="ZX25" s="131"/>
      <c r="ZY25" s="131"/>
      <c r="ZZ25" s="131"/>
    </row>
    <row r="26" spans="1:70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  <c r="HY26" s="131"/>
      <c r="HZ26" s="131"/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31"/>
      <c r="JI26" s="131"/>
      <c r="JJ26" s="131"/>
      <c r="JK26" s="131"/>
      <c r="JL26" s="131"/>
      <c r="JM26" s="131"/>
      <c r="JN26" s="131"/>
      <c r="JO26" s="13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/>
      <c r="KA26" s="131"/>
      <c r="KB26" s="131"/>
      <c r="KC26" s="131"/>
      <c r="KD26" s="131"/>
      <c r="KE26" s="131"/>
      <c r="KF26" s="131"/>
      <c r="KG26" s="131"/>
      <c r="KH26" s="131"/>
      <c r="KI26" s="131"/>
      <c r="KJ26" s="131"/>
      <c r="KK26" s="131"/>
      <c r="KL26" s="131"/>
      <c r="KM26" s="131"/>
      <c r="KN26" s="131"/>
      <c r="KO26" s="131"/>
      <c r="KP26" s="131"/>
      <c r="KQ26" s="131"/>
      <c r="KR26" s="131"/>
      <c r="KS26" s="131"/>
      <c r="KT26" s="131"/>
      <c r="KU26" s="131"/>
      <c r="KV26" s="131"/>
      <c r="KW26" s="131"/>
      <c r="KX26" s="131"/>
      <c r="KY26" s="131"/>
      <c r="KZ26" s="131"/>
      <c r="LA26" s="131"/>
      <c r="LB26" s="131"/>
      <c r="LC26" s="131"/>
      <c r="LD26" s="131"/>
      <c r="LE26" s="131"/>
      <c r="LF26" s="131"/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  <c r="MF26" s="131"/>
      <c r="MG26" s="131"/>
      <c r="MH26" s="131"/>
      <c r="MI26" s="131"/>
      <c r="MJ26" s="131"/>
      <c r="MK26" s="131"/>
      <c r="ML26" s="131"/>
      <c r="MM26" s="131"/>
      <c r="MN26" s="131"/>
      <c r="MO26" s="131"/>
      <c r="MP26" s="131"/>
      <c r="MQ26" s="131"/>
      <c r="MR26" s="131"/>
      <c r="MS26" s="131"/>
      <c r="MT26" s="131"/>
      <c r="MU26" s="131"/>
      <c r="MV26" s="131"/>
      <c r="MW26" s="131"/>
      <c r="MX26" s="131"/>
      <c r="MY26" s="131"/>
      <c r="MZ26" s="131"/>
      <c r="NA26" s="131"/>
      <c r="NB26" s="131"/>
      <c r="NC26" s="131"/>
      <c r="ND26" s="131"/>
      <c r="NE26" s="131"/>
      <c r="NF26" s="131"/>
      <c r="NG26" s="131"/>
      <c r="NH26" s="131"/>
      <c r="NI26" s="131"/>
      <c r="NJ26" s="131"/>
      <c r="NK26" s="131"/>
      <c r="NL26" s="131"/>
      <c r="NM26" s="131"/>
      <c r="NN26" s="131"/>
      <c r="NO26" s="131"/>
      <c r="NP26" s="131"/>
      <c r="NQ26" s="131"/>
      <c r="NR26" s="131"/>
      <c r="NS26" s="131"/>
      <c r="NT26" s="131"/>
      <c r="NU26" s="131"/>
      <c r="NV26" s="131"/>
      <c r="NW26" s="131"/>
      <c r="NX26" s="131"/>
      <c r="NY26" s="131"/>
      <c r="NZ26" s="131"/>
      <c r="OA26" s="131"/>
      <c r="OB26" s="131"/>
      <c r="OC26" s="131"/>
      <c r="OD26" s="131"/>
      <c r="OE26" s="131"/>
      <c r="OF26" s="131"/>
      <c r="OG26" s="131"/>
      <c r="OH26" s="131"/>
      <c r="OI26" s="131"/>
      <c r="OJ26" s="131"/>
      <c r="OK26" s="131"/>
      <c r="OL26" s="131"/>
      <c r="OM26" s="131"/>
      <c r="ON26" s="131"/>
      <c r="OO26" s="131"/>
      <c r="OP26" s="131"/>
      <c r="OQ26" s="131"/>
      <c r="OR26" s="131"/>
      <c r="OS26" s="131"/>
      <c r="OT26" s="131"/>
      <c r="OU26" s="131"/>
      <c r="OV26" s="131"/>
      <c r="OW26" s="131"/>
      <c r="OX26" s="131"/>
      <c r="OY26" s="131"/>
      <c r="OZ26" s="131"/>
      <c r="PA26" s="131"/>
      <c r="PB26" s="131"/>
      <c r="PC26" s="131"/>
      <c r="PD26" s="131"/>
      <c r="PE26" s="131"/>
      <c r="PF26" s="131"/>
      <c r="PG26" s="131"/>
      <c r="PH26" s="131"/>
      <c r="PI26" s="131"/>
      <c r="PJ26" s="131"/>
      <c r="PK26" s="131"/>
      <c r="PL26" s="131"/>
      <c r="PM26" s="131"/>
      <c r="PN26" s="131"/>
      <c r="PO26" s="131"/>
      <c r="PP26" s="131"/>
      <c r="PQ26" s="131"/>
      <c r="PR26" s="131"/>
      <c r="PS26" s="131"/>
      <c r="PT26" s="131"/>
      <c r="PU26" s="131"/>
      <c r="PV26" s="131"/>
      <c r="PW26" s="131"/>
      <c r="PX26" s="131"/>
      <c r="PY26" s="131"/>
      <c r="PZ26" s="131"/>
      <c r="QA26" s="131"/>
      <c r="QB26" s="131"/>
      <c r="QC26" s="131"/>
      <c r="QD26" s="131"/>
      <c r="QE26" s="131"/>
      <c r="QF26" s="131"/>
      <c r="QG26" s="131"/>
      <c r="QH26" s="131"/>
      <c r="QI26" s="131"/>
      <c r="QJ26" s="131"/>
      <c r="QK26" s="131"/>
      <c r="QL26" s="131"/>
      <c r="QM26" s="131"/>
      <c r="QN26" s="131"/>
      <c r="QO26" s="131"/>
      <c r="QP26" s="131"/>
      <c r="QQ26" s="131"/>
      <c r="QR26" s="131"/>
      <c r="QS26" s="131"/>
      <c r="QT26" s="131"/>
      <c r="QU26" s="131"/>
      <c r="QV26" s="131"/>
      <c r="QW26" s="131"/>
      <c r="QX26" s="131"/>
      <c r="QY26" s="131"/>
      <c r="QZ26" s="131"/>
      <c r="RA26" s="131"/>
      <c r="RB26" s="131"/>
      <c r="RC26" s="131"/>
      <c r="RD26" s="131"/>
      <c r="RE26" s="131"/>
      <c r="RF26" s="131"/>
      <c r="RG26" s="131"/>
      <c r="RH26" s="131"/>
      <c r="RI26" s="131"/>
      <c r="RJ26" s="131"/>
      <c r="RK26" s="131"/>
      <c r="RL26" s="131"/>
      <c r="RM26" s="131"/>
      <c r="RN26" s="131"/>
      <c r="RO26" s="131"/>
      <c r="RP26" s="131"/>
      <c r="RQ26" s="131"/>
      <c r="RR26" s="131"/>
      <c r="RS26" s="131"/>
      <c r="RT26" s="131"/>
      <c r="RU26" s="131"/>
      <c r="RV26" s="131"/>
      <c r="RW26" s="131"/>
      <c r="RX26" s="131"/>
      <c r="RY26" s="131"/>
      <c r="RZ26" s="131"/>
      <c r="SA26" s="131"/>
      <c r="SB26" s="131"/>
      <c r="SC26" s="131"/>
      <c r="SD26" s="131"/>
      <c r="SE26" s="131"/>
      <c r="SF26" s="131"/>
      <c r="SG26" s="131"/>
      <c r="SH26" s="131"/>
      <c r="SI26" s="131"/>
      <c r="SJ26" s="131"/>
      <c r="SK26" s="131"/>
      <c r="SL26" s="131"/>
      <c r="SM26" s="131"/>
      <c r="SN26" s="131"/>
      <c r="SO26" s="131"/>
      <c r="SP26" s="131"/>
      <c r="SQ26" s="131"/>
      <c r="SR26" s="131"/>
      <c r="SS26" s="131"/>
      <c r="ST26" s="131"/>
      <c r="SU26" s="131"/>
      <c r="SV26" s="131"/>
      <c r="SW26" s="131"/>
      <c r="SX26" s="131"/>
      <c r="SY26" s="131"/>
      <c r="SZ26" s="131"/>
      <c r="TA26" s="131"/>
      <c r="TB26" s="131"/>
      <c r="TC26" s="131"/>
      <c r="TD26" s="131"/>
      <c r="TE26" s="131"/>
      <c r="TF26" s="131"/>
      <c r="TG26" s="131"/>
      <c r="TH26" s="131"/>
      <c r="TI26" s="131"/>
      <c r="TJ26" s="131"/>
      <c r="TK26" s="131"/>
      <c r="TL26" s="131"/>
      <c r="TM26" s="131"/>
      <c r="TN26" s="131"/>
      <c r="TO26" s="131"/>
      <c r="TP26" s="131"/>
      <c r="TQ26" s="131"/>
      <c r="TR26" s="131"/>
      <c r="TS26" s="131"/>
      <c r="TT26" s="131"/>
      <c r="TU26" s="131"/>
      <c r="TV26" s="131"/>
      <c r="TW26" s="131"/>
      <c r="TX26" s="131"/>
      <c r="TY26" s="131"/>
      <c r="TZ26" s="131"/>
      <c r="UA26" s="131"/>
      <c r="UB26" s="131"/>
      <c r="UC26" s="131"/>
      <c r="UD26" s="131"/>
      <c r="UE26" s="131"/>
      <c r="UF26" s="131"/>
      <c r="UG26" s="131"/>
      <c r="UH26" s="131"/>
      <c r="UI26" s="131"/>
      <c r="UJ26" s="131"/>
      <c r="UK26" s="131"/>
      <c r="UL26" s="131"/>
      <c r="UM26" s="131"/>
      <c r="UN26" s="131"/>
      <c r="UO26" s="131"/>
      <c r="UP26" s="131"/>
      <c r="UQ26" s="131"/>
      <c r="UR26" s="131"/>
      <c r="US26" s="131"/>
      <c r="UT26" s="131"/>
      <c r="UU26" s="131"/>
      <c r="UV26" s="131"/>
      <c r="UW26" s="131"/>
      <c r="UX26" s="131"/>
      <c r="UY26" s="131"/>
      <c r="UZ26" s="131"/>
      <c r="VA26" s="131"/>
      <c r="VB26" s="131"/>
      <c r="VC26" s="131"/>
      <c r="VD26" s="131"/>
      <c r="VE26" s="131"/>
      <c r="VF26" s="131"/>
      <c r="VG26" s="131"/>
      <c r="VH26" s="131"/>
      <c r="VI26" s="131"/>
      <c r="VJ26" s="131"/>
      <c r="VK26" s="131"/>
      <c r="VL26" s="131"/>
      <c r="VM26" s="131"/>
      <c r="VN26" s="131"/>
      <c r="VO26" s="131"/>
      <c r="VP26" s="131"/>
      <c r="VQ26" s="131"/>
      <c r="VR26" s="131"/>
      <c r="VS26" s="131"/>
      <c r="VT26" s="131"/>
      <c r="VU26" s="131"/>
      <c r="VV26" s="131"/>
      <c r="VW26" s="131"/>
      <c r="VX26" s="131"/>
      <c r="VY26" s="131"/>
      <c r="VZ26" s="131"/>
      <c r="WA26" s="131"/>
      <c r="WB26" s="131"/>
      <c r="WC26" s="131"/>
      <c r="WD26" s="131"/>
      <c r="WE26" s="131"/>
      <c r="WF26" s="131"/>
      <c r="WG26" s="131"/>
      <c r="WH26" s="131"/>
      <c r="WI26" s="131"/>
      <c r="WJ26" s="131"/>
      <c r="WK26" s="131"/>
      <c r="WL26" s="131"/>
      <c r="WM26" s="131"/>
      <c r="WN26" s="131"/>
      <c r="WO26" s="131"/>
      <c r="WP26" s="131"/>
      <c r="WQ26" s="131"/>
      <c r="WR26" s="131"/>
      <c r="WS26" s="131"/>
      <c r="WT26" s="131"/>
      <c r="WU26" s="131"/>
      <c r="WV26" s="131"/>
      <c r="WW26" s="131"/>
      <c r="WX26" s="131"/>
      <c r="WY26" s="131"/>
      <c r="WZ26" s="131"/>
      <c r="XA26" s="131"/>
      <c r="XB26" s="131"/>
      <c r="XC26" s="131"/>
      <c r="XD26" s="131"/>
      <c r="XE26" s="131"/>
      <c r="XF26" s="131"/>
      <c r="XG26" s="131"/>
      <c r="XH26" s="131"/>
      <c r="XI26" s="131"/>
      <c r="XJ26" s="131"/>
      <c r="XK26" s="131"/>
      <c r="XL26" s="131"/>
      <c r="XM26" s="131"/>
      <c r="XN26" s="131"/>
      <c r="XO26" s="131"/>
      <c r="XP26" s="131"/>
      <c r="XQ26" s="131"/>
      <c r="XR26" s="131"/>
      <c r="XS26" s="131"/>
      <c r="XT26" s="131"/>
      <c r="XU26" s="131"/>
      <c r="XV26" s="131"/>
      <c r="XW26" s="131"/>
      <c r="XX26" s="131"/>
      <c r="XY26" s="131"/>
      <c r="XZ26" s="131"/>
      <c r="YA26" s="131"/>
      <c r="YB26" s="131"/>
      <c r="YC26" s="131"/>
      <c r="YD26" s="131"/>
      <c r="YE26" s="131"/>
      <c r="YF26" s="131"/>
      <c r="YG26" s="131"/>
      <c r="YH26" s="131"/>
      <c r="YI26" s="131"/>
      <c r="YJ26" s="131"/>
      <c r="YK26" s="131"/>
      <c r="YL26" s="131"/>
      <c r="YM26" s="131"/>
      <c r="YN26" s="131"/>
      <c r="YO26" s="131"/>
      <c r="YP26" s="131"/>
      <c r="YQ26" s="131"/>
      <c r="YR26" s="131"/>
      <c r="YS26" s="131"/>
      <c r="YT26" s="131"/>
      <c r="YU26" s="131"/>
      <c r="YV26" s="131"/>
      <c r="YW26" s="131"/>
      <c r="YX26" s="131"/>
      <c r="YY26" s="131"/>
      <c r="YZ26" s="131"/>
      <c r="ZA26" s="131"/>
      <c r="ZB26" s="131"/>
      <c r="ZC26" s="131"/>
      <c r="ZD26" s="131"/>
      <c r="ZE26" s="131"/>
      <c r="ZF26" s="131"/>
      <c r="ZG26" s="131"/>
      <c r="ZH26" s="131"/>
      <c r="ZI26" s="131"/>
      <c r="ZJ26" s="131"/>
      <c r="ZK26" s="131"/>
      <c r="ZL26" s="131"/>
      <c r="ZM26" s="131"/>
      <c r="ZN26" s="131"/>
      <c r="ZO26" s="131"/>
      <c r="ZP26" s="131"/>
      <c r="ZQ26" s="131"/>
      <c r="ZR26" s="131"/>
      <c r="ZS26" s="131"/>
      <c r="ZT26" s="131"/>
      <c r="ZU26" s="131"/>
      <c r="ZV26" s="131"/>
      <c r="ZW26" s="131"/>
      <c r="ZX26" s="131"/>
      <c r="ZY26" s="131"/>
      <c r="ZZ26" s="131"/>
    </row>
    <row r="27" spans="1:70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31"/>
      <c r="JI27" s="131"/>
      <c r="JJ27" s="131"/>
      <c r="JK27" s="131"/>
      <c r="JL27" s="131"/>
      <c r="JM27" s="131"/>
      <c r="JN27" s="131"/>
      <c r="JO27" s="131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/>
      <c r="KA27" s="131"/>
      <c r="KB27" s="131"/>
      <c r="KC27" s="131"/>
      <c r="KD27" s="131"/>
      <c r="KE27" s="131"/>
      <c r="KF27" s="131"/>
      <c r="KG27" s="131"/>
      <c r="KH27" s="131"/>
      <c r="KI27" s="131"/>
      <c r="KJ27" s="131"/>
      <c r="KK27" s="131"/>
      <c r="KL27" s="131"/>
      <c r="KM27" s="131"/>
      <c r="KN27" s="131"/>
      <c r="KO27" s="131"/>
      <c r="KP27" s="131"/>
      <c r="KQ27" s="131"/>
      <c r="KR27" s="131"/>
      <c r="KS27" s="131"/>
      <c r="KT27" s="131"/>
      <c r="KU27" s="131"/>
      <c r="KV27" s="131"/>
      <c r="KW27" s="131"/>
      <c r="KX27" s="131"/>
      <c r="KY27" s="131"/>
      <c r="KZ27" s="131"/>
      <c r="LA27" s="131"/>
      <c r="LB27" s="131"/>
      <c r="LC27" s="131"/>
      <c r="LD27" s="131"/>
      <c r="LE27" s="131"/>
      <c r="LF27" s="131"/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  <c r="MF27" s="131"/>
      <c r="MG27" s="131"/>
      <c r="MH27" s="131"/>
      <c r="MI27" s="131"/>
      <c r="MJ27" s="131"/>
      <c r="MK27" s="131"/>
      <c r="ML27" s="131"/>
      <c r="MM27" s="131"/>
      <c r="MN27" s="131"/>
      <c r="MO27" s="131"/>
      <c r="MP27" s="131"/>
      <c r="MQ27" s="131"/>
      <c r="MR27" s="131"/>
      <c r="MS27" s="131"/>
      <c r="MT27" s="131"/>
      <c r="MU27" s="131"/>
      <c r="MV27" s="131"/>
      <c r="MW27" s="131"/>
      <c r="MX27" s="131"/>
      <c r="MY27" s="131"/>
      <c r="MZ27" s="131"/>
      <c r="NA27" s="131"/>
      <c r="NB27" s="131"/>
      <c r="NC27" s="131"/>
      <c r="ND27" s="131"/>
      <c r="NE27" s="131"/>
      <c r="NF27" s="131"/>
      <c r="NG27" s="131"/>
      <c r="NH27" s="131"/>
      <c r="NI27" s="131"/>
      <c r="NJ27" s="131"/>
      <c r="NK27" s="131"/>
      <c r="NL27" s="131"/>
      <c r="NM27" s="131"/>
      <c r="NN27" s="131"/>
      <c r="NO27" s="131"/>
      <c r="NP27" s="131"/>
      <c r="NQ27" s="131"/>
      <c r="NR27" s="131"/>
      <c r="NS27" s="131"/>
      <c r="NT27" s="131"/>
      <c r="NU27" s="131"/>
      <c r="NV27" s="131"/>
      <c r="NW27" s="131"/>
      <c r="NX27" s="131"/>
      <c r="NY27" s="131"/>
      <c r="NZ27" s="131"/>
      <c r="OA27" s="131"/>
      <c r="OB27" s="131"/>
      <c r="OC27" s="131"/>
      <c r="OD27" s="131"/>
      <c r="OE27" s="131"/>
      <c r="OF27" s="131"/>
      <c r="OG27" s="131"/>
      <c r="OH27" s="131"/>
      <c r="OI27" s="131"/>
      <c r="OJ27" s="131"/>
      <c r="OK27" s="131"/>
      <c r="OL27" s="131"/>
      <c r="OM27" s="131"/>
      <c r="ON27" s="131"/>
      <c r="OO27" s="131"/>
      <c r="OP27" s="131"/>
      <c r="OQ27" s="131"/>
      <c r="OR27" s="131"/>
      <c r="OS27" s="131"/>
      <c r="OT27" s="131"/>
      <c r="OU27" s="131"/>
      <c r="OV27" s="131"/>
      <c r="OW27" s="131"/>
      <c r="OX27" s="131"/>
      <c r="OY27" s="131"/>
      <c r="OZ27" s="131"/>
      <c r="PA27" s="131"/>
      <c r="PB27" s="131"/>
      <c r="PC27" s="131"/>
      <c r="PD27" s="131"/>
      <c r="PE27" s="131"/>
      <c r="PF27" s="131"/>
      <c r="PG27" s="131"/>
      <c r="PH27" s="131"/>
      <c r="PI27" s="131"/>
      <c r="PJ27" s="131"/>
      <c r="PK27" s="131"/>
      <c r="PL27" s="131"/>
      <c r="PM27" s="131"/>
      <c r="PN27" s="131"/>
      <c r="PO27" s="131"/>
      <c r="PP27" s="131"/>
      <c r="PQ27" s="131"/>
      <c r="PR27" s="131"/>
      <c r="PS27" s="131"/>
      <c r="PT27" s="131"/>
      <c r="PU27" s="131"/>
      <c r="PV27" s="131"/>
      <c r="PW27" s="131"/>
      <c r="PX27" s="131"/>
      <c r="PY27" s="131"/>
      <c r="PZ27" s="131"/>
      <c r="QA27" s="131"/>
      <c r="QB27" s="131"/>
      <c r="QC27" s="131"/>
      <c r="QD27" s="131"/>
      <c r="QE27" s="131"/>
      <c r="QF27" s="131"/>
      <c r="QG27" s="131"/>
      <c r="QH27" s="131"/>
      <c r="QI27" s="131"/>
      <c r="QJ27" s="131"/>
      <c r="QK27" s="131"/>
      <c r="QL27" s="131"/>
      <c r="QM27" s="131"/>
      <c r="QN27" s="131"/>
      <c r="QO27" s="131"/>
      <c r="QP27" s="131"/>
      <c r="QQ27" s="131"/>
      <c r="QR27" s="131"/>
      <c r="QS27" s="131"/>
      <c r="QT27" s="131"/>
      <c r="QU27" s="131"/>
      <c r="QV27" s="131"/>
      <c r="QW27" s="131"/>
      <c r="QX27" s="131"/>
      <c r="QY27" s="131"/>
      <c r="QZ27" s="131"/>
      <c r="RA27" s="131"/>
      <c r="RB27" s="131"/>
      <c r="RC27" s="131"/>
      <c r="RD27" s="131"/>
      <c r="RE27" s="131"/>
      <c r="RF27" s="131"/>
      <c r="RG27" s="131"/>
      <c r="RH27" s="131"/>
      <c r="RI27" s="131"/>
      <c r="RJ27" s="131"/>
      <c r="RK27" s="131"/>
      <c r="RL27" s="131"/>
      <c r="RM27" s="131"/>
      <c r="RN27" s="131"/>
      <c r="RO27" s="131"/>
      <c r="RP27" s="131"/>
      <c r="RQ27" s="131"/>
      <c r="RR27" s="131"/>
      <c r="RS27" s="131"/>
      <c r="RT27" s="131"/>
      <c r="RU27" s="131"/>
      <c r="RV27" s="131"/>
      <c r="RW27" s="131"/>
      <c r="RX27" s="131"/>
      <c r="RY27" s="131"/>
      <c r="RZ27" s="131"/>
      <c r="SA27" s="131"/>
      <c r="SB27" s="131"/>
      <c r="SC27" s="131"/>
      <c r="SD27" s="131"/>
      <c r="SE27" s="131"/>
      <c r="SF27" s="131"/>
      <c r="SG27" s="131"/>
      <c r="SH27" s="131"/>
      <c r="SI27" s="131"/>
      <c r="SJ27" s="131"/>
      <c r="SK27" s="131"/>
      <c r="SL27" s="131"/>
      <c r="SM27" s="131"/>
      <c r="SN27" s="131"/>
      <c r="SO27" s="131"/>
      <c r="SP27" s="131"/>
      <c r="SQ27" s="131"/>
      <c r="SR27" s="131"/>
      <c r="SS27" s="131"/>
      <c r="ST27" s="131"/>
      <c r="SU27" s="131"/>
      <c r="SV27" s="131"/>
      <c r="SW27" s="131"/>
      <c r="SX27" s="131"/>
      <c r="SY27" s="131"/>
      <c r="SZ27" s="131"/>
      <c r="TA27" s="131"/>
      <c r="TB27" s="131"/>
      <c r="TC27" s="131"/>
      <c r="TD27" s="131"/>
      <c r="TE27" s="131"/>
      <c r="TF27" s="131"/>
      <c r="TG27" s="131"/>
      <c r="TH27" s="131"/>
      <c r="TI27" s="131"/>
      <c r="TJ27" s="131"/>
      <c r="TK27" s="131"/>
      <c r="TL27" s="131"/>
      <c r="TM27" s="131"/>
      <c r="TN27" s="131"/>
      <c r="TO27" s="131"/>
      <c r="TP27" s="131"/>
      <c r="TQ27" s="131"/>
      <c r="TR27" s="131"/>
      <c r="TS27" s="131"/>
      <c r="TT27" s="131"/>
      <c r="TU27" s="131"/>
      <c r="TV27" s="131"/>
      <c r="TW27" s="131"/>
      <c r="TX27" s="131"/>
      <c r="TY27" s="131"/>
      <c r="TZ27" s="131"/>
      <c r="UA27" s="131"/>
      <c r="UB27" s="131"/>
      <c r="UC27" s="131"/>
      <c r="UD27" s="131"/>
      <c r="UE27" s="131"/>
      <c r="UF27" s="131"/>
      <c r="UG27" s="131"/>
      <c r="UH27" s="131"/>
      <c r="UI27" s="131"/>
      <c r="UJ27" s="131"/>
      <c r="UK27" s="131"/>
      <c r="UL27" s="131"/>
      <c r="UM27" s="131"/>
      <c r="UN27" s="131"/>
      <c r="UO27" s="131"/>
      <c r="UP27" s="131"/>
      <c r="UQ27" s="131"/>
      <c r="UR27" s="131"/>
      <c r="US27" s="131"/>
      <c r="UT27" s="131"/>
      <c r="UU27" s="131"/>
      <c r="UV27" s="131"/>
      <c r="UW27" s="131"/>
      <c r="UX27" s="131"/>
      <c r="UY27" s="131"/>
      <c r="UZ27" s="131"/>
      <c r="VA27" s="131"/>
      <c r="VB27" s="131"/>
      <c r="VC27" s="131"/>
      <c r="VD27" s="131"/>
      <c r="VE27" s="131"/>
      <c r="VF27" s="131"/>
      <c r="VG27" s="131"/>
      <c r="VH27" s="131"/>
      <c r="VI27" s="131"/>
      <c r="VJ27" s="131"/>
      <c r="VK27" s="131"/>
      <c r="VL27" s="131"/>
      <c r="VM27" s="131"/>
      <c r="VN27" s="131"/>
      <c r="VO27" s="131"/>
      <c r="VP27" s="131"/>
      <c r="VQ27" s="131"/>
      <c r="VR27" s="131"/>
      <c r="VS27" s="131"/>
      <c r="VT27" s="131"/>
      <c r="VU27" s="131"/>
      <c r="VV27" s="131"/>
      <c r="VW27" s="131"/>
      <c r="VX27" s="131"/>
      <c r="VY27" s="131"/>
      <c r="VZ27" s="131"/>
      <c r="WA27" s="131"/>
      <c r="WB27" s="131"/>
      <c r="WC27" s="131"/>
      <c r="WD27" s="131"/>
      <c r="WE27" s="131"/>
      <c r="WF27" s="131"/>
      <c r="WG27" s="131"/>
      <c r="WH27" s="131"/>
      <c r="WI27" s="131"/>
      <c r="WJ27" s="131"/>
      <c r="WK27" s="131"/>
      <c r="WL27" s="131"/>
      <c r="WM27" s="131"/>
      <c r="WN27" s="131"/>
      <c r="WO27" s="131"/>
      <c r="WP27" s="131"/>
      <c r="WQ27" s="131"/>
      <c r="WR27" s="131"/>
      <c r="WS27" s="131"/>
      <c r="WT27" s="131"/>
      <c r="WU27" s="131"/>
      <c r="WV27" s="131"/>
      <c r="WW27" s="131"/>
      <c r="WX27" s="131"/>
      <c r="WY27" s="131"/>
      <c r="WZ27" s="131"/>
      <c r="XA27" s="131"/>
      <c r="XB27" s="131"/>
      <c r="XC27" s="131"/>
      <c r="XD27" s="131"/>
      <c r="XE27" s="131"/>
      <c r="XF27" s="131"/>
      <c r="XG27" s="131"/>
      <c r="XH27" s="131"/>
      <c r="XI27" s="131"/>
      <c r="XJ27" s="131"/>
      <c r="XK27" s="131"/>
      <c r="XL27" s="131"/>
      <c r="XM27" s="131"/>
      <c r="XN27" s="131"/>
      <c r="XO27" s="131"/>
      <c r="XP27" s="131"/>
      <c r="XQ27" s="131"/>
      <c r="XR27" s="131"/>
      <c r="XS27" s="131"/>
      <c r="XT27" s="131"/>
      <c r="XU27" s="131"/>
      <c r="XV27" s="131"/>
      <c r="XW27" s="131"/>
      <c r="XX27" s="131"/>
      <c r="XY27" s="131"/>
      <c r="XZ27" s="131"/>
      <c r="YA27" s="131"/>
      <c r="YB27" s="131"/>
      <c r="YC27" s="131"/>
      <c r="YD27" s="131"/>
      <c r="YE27" s="131"/>
      <c r="YF27" s="131"/>
      <c r="YG27" s="131"/>
      <c r="YH27" s="131"/>
      <c r="YI27" s="131"/>
      <c r="YJ27" s="131"/>
      <c r="YK27" s="131"/>
      <c r="YL27" s="131"/>
      <c r="YM27" s="131"/>
      <c r="YN27" s="131"/>
      <c r="YO27" s="131"/>
      <c r="YP27" s="131"/>
      <c r="YQ27" s="131"/>
      <c r="YR27" s="131"/>
      <c r="YS27" s="131"/>
      <c r="YT27" s="131"/>
      <c r="YU27" s="131"/>
      <c r="YV27" s="131"/>
      <c r="YW27" s="131"/>
      <c r="YX27" s="131"/>
      <c r="YY27" s="131"/>
      <c r="YZ27" s="131"/>
      <c r="ZA27" s="131"/>
      <c r="ZB27" s="131"/>
      <c r="ZC27" s="131"/>
      <c r="ZD27" s="131"/>
      <c r="ZE27" s="131"/>
      <c r="ZF27" s="131"/>
      <c r="ZG27" s="131"/>
      <c r="ZH27" s="131"/>
      <c r="ZI27" s="131"/>
      <c r="ZJ27" s="131"/>
      <c r="ZK27" s="131"/>
      <c r="ZL27" s="131"/>
      <c r="ZM27" s="131"/>
      <c r="ZN27" s="131"/>
      <c r="ZO27" s="131"/>
      <c r="ZP27" s="131"/>
      <c r="ZQ27" s="131"/>
      <c r="ZR27" s="131"/>
      <c r="ZS27" s="131"/>
      <c r="ZT27" s="131"/>
      <c r="ZU27" s="131"/>
      <c r="ZV27" s="131"/>
      <c r="ZW27" s="131"/>
      <c r="ZX27" s="131"/>
      <c r="ZY27" s="131"/>
      <c r="ZZ27" s="131"/>
    </row>
    <row r="28" spans="1:70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  <c r="MF28" s="131"/>
      <c r="MG28" s="131"/>
      <c r="MH28" s="131"/>
      <c r="MI28" s="131"/>
      <c r="MJ28" s="131"/>
      <c r="MK28" s="131"/>
      <c r="ML28" s="131"/>
      <c r="MM28" s="131"/>
      <c r="MN28" s="131"/>
      <c r="MO28" s="131"/>
      <c r="MP28" s="131"/>
      <c r="MQ28" s="131"/>
      <c r="MR28" s="131"/>
      <c r="MS28" s="131"/>
      <c r="MT28" s="131"/>
      <c r="MU28" s="131"/>
      <c r="MV28" s="131"/>
      <c r="MW28" s="131"/>
      <c r="MX28" s="131"/>
      <c r="MY28" s="131"/>
      <c r="MZ28" s="131"/>
      <c r="NA28" s="131"/>
      <c r="NB28" s="131"/>
      <c r="NC28" s="131"/>
      <c r="ND28" s="131"/>
      <c r="NE28" s="131"/>
      <c r="NF28" s="131"/>
      <c r="NG28" s="131"/>
      <c r="NH28" s="131"/>
      <c r="NI28" s="131"/>
      <c r="NJ28" s="131"/>
      <c r="NK28" s="131"/>
      <c r="NL28" s="131"/>
      <c r="NM28" s="131"/>
      <c r="NN28" s="131"/>
      <c r="NO28" s="131"/>
      <c r="NP28" s="131"/>
      <c r="NQ28" s="131"/>
      <c r="NR28" s="131"/>
      <c r="NS28" s="131"/>
      <c r="NT28" s="131"/>
      <c r="NU28" s="131"/>
      <c r="NV28" s="131"/>
      <c r="NW28" s="131"/>
      <c r="NX28" s="131"/>
      <c r="NY28" s="131"/>
      <c r="NZ28" s="131"/>
      <c r="OA28" s="131"/>
      <c r="OB28" s="131"/>
      <c r="OC28" s="131"/>
      <c r="OD28" s="131"/>
      <c r="OE28" s="131"/>
      <c r="OF28" s="131"/>
      <c r="OG28" s="131"/>
      <c r="OH28" s="131"/>
      <c r="OI28" s="131"/>
      <c r="OJ28" s="131"/>
      <c r="OK28" s="131"/>
      <c r="OL28" s="131"/>
      <c r="OM28" s="131"/>
      <c r="ON28" s="131"/>
      <c r="OO28" s="131"/>
      <c r="OP28" s="131"/>
      <c r="OQ28" s="131"/>
      <c r="OR28" s="131"/>
      <c r="OS28" s="131"/>
      <c r="OT28" s="131"/>
      <c r="OU28" s="131"/>
      <c r="OV28" s="131"/>
      <c r="OW28" s="131"/>
      <c r="OX28" s="131"/>
      <c r="OY28" s="131"/>
      <c r="OZ28" s="131"/>
      <c r="PA28" s="131"/>
      <c r="PB28" s="131"/>
      <c r="PC28" s="131"/>
      <c r="PD28" s="131"/>
      <c r="PE28" s="131"/>
      <c r="PF28" s="131"/>
      <c r="PG28" s="131"/>
      <c r="PH28" s="131"/>
      <c r="PI28" s="131"/>
      <c r="PJ28" s="131"/>
      <c r="PK28" s="131"/>
      <c r="PL28" s="131"/>
      <c r="PM28" s="131"/>
      <c r="PN28" s="131"/>
      <c r="PO28" s="131"/>
      <c r="PP28" s="131"/>
      <c r="PQ28" s="131"/>
      <c r="PR28" s="131"/>
      <c r="PS28" s="131"/>
      <c r="PT28" s="131"/>
      <c r="PU28" s="131"/>
      <c r="PV28" s="131"/>
      <c r="PW28" s="131"/>
      <c r="PX28" s="131"/>
      <c r="PY28" s="131"/>
      <c r="PZ28" s="131"/>
      <c r="QA28" s="131"/>
      <c r="QB28" s="131"/>
      <c r="QC28" s="131"/>
      <c r="QD28" s="131"/>
      <c r="QE28" s="131"/>
      <c r="QF28" s="131"/>
      <c r="QG28" s="131"/>
      <c r="QH28" s="131"/>
      <c r="QI28" s="131"/>
      <c r="QJ28" s="131"/>
      <c r="QK28" s="131"/>
      <c r="QL28" s="131"/>
      <c r="QM28" s="131"/>
      <c r="QN28" s="131"/>
      <c r="QO28" s="131"/>
      <c r="QP28" s="131"/>
      <c r="QQ28" s="131"/>
      <c r="QR28" s="131"/>
      <c r="QS28" s="131"/>
      <c r="QT28" s="131"/>
      <c r="QU28" s="131"/>
      <c r="QV28" s="131"/>
      <c r="QW28" s="131"/>
      <c r="QX28" s="131"/>
      <c r="QY28" s="131"/>
      <c r="QZ28" s="131"/>
      <c r="RA28" s="131"/>
      <c r="RB28" s="131"/>
      <c r="RC28" s="131"/>
      <c r="RD28" s="131"/>
      <c r="RE28" s="131"/>
      <c r="RF28" s="131"/>
      <c r="RG28" s="131"/>
      <c r="RH28" s="131"/>
      <c r="RI28" s="131"/>
      <c r="RJ28" s="131"/>
      <c r="RK28" s="131"/>
      <c r="RL28" s="131"/>
      <c r="RM28" s="131"/>
      <c r="RN28" s="131"/>
      <c r="RO28" s="131"/>
      <c r="RP28" s="131"/>
      <c r="RQ28" s="131"/>
      <c r="RR28" s="131"/>
      <c r="RS28" s="131"/>
      <c r="RT28" s="131"/>
      <c r="RU28" s="131"/>
      <c r="RV28" s="131"/>
      <c r="RW28" s="131"/>
      <c r="RX28" s="131"/>
      <c r="RY28" s="131"/>
      <c r="RZ28" s="131"/>
      <c r="SA28" s="131"/>
      <c r="SB28" s="131"/>
      <c r="SC28" s="131"/>
      <c r="SD28" s="131"/>
      <c r="SE28" s="131"/>
      <c r="SF28" s="131"/>
      <c r="SG28" s="131"/>
      <c r="SH28" s="131"/>
      <c r="SI28" s="131"/>
      <c r="SJ28" s="131"/>
      <c r="SK28" s="131"/>
      <c r="SL28" s="131"/>
      <c r="SM28" s="131"/>
      <c r="SN28" s="131"/>
      <c r="SO28" s="131"/>
      <c r="SP28" s="131"/>
      <c r="SQ28" s="131"/>
      <c r="SR28" s="131"/>
      <c r="SS28" s="131"/>
      <c r="ST28" s="131"/>
      <c r="SU28" s="131"/>
      <c r="SV28" s="131"/>
      <c r="SW28" s="131"/>
      <c r="SX28" s="131"/>
      <c r="SY28" s="131"/>
      <c r="SZ28" s="131"/>
      <c r="TA28" s="131"/>
      <c r="TB28" s="131"/>
      <c r="TC28" s="131"/>
      <c r="TD28" s="131"/>
      <c r="TE28" s="131"/>
      <c r="TF28" s="131"/>
      <c r="TG28" s="131"/>
      <c r="TH28" s="131"/>
      <c r="TI28" s="131"/>
      <c r="TJ28" s="131"/>
      <c r="TK28" s="131"/>
      <c r="TL28" s="131"/>
      <c r="TM28" s="131"/>
      <c r="TN28" s="131"/>
      <c r="TO28" s="131"/>
      <c r="TP28" s="131"/>
      <c r="TQ28" s="131"/>
      <c r="TR28" s="131"/>
      <c r="TS28" s="131"/>
      <c r="TT28" s="131"/>
      <c r="TU28" s="131"/>
      <c r="TV28" s="131"/>
      <c r="TW28" s="131"/>
      <c r="TX28" s="131"/>
      <c r="TY28" s="131"/>
      <c r="TZ28" s="131"/>
      <c r="UA28" s="131"/>
      <c r="UB28" s="131"/>
      <c r="UC28" s="131"/>
      <c r="UD28" s="131"/>
      <c r="UE28" s="131"/>
      <c r="UF28" s="131"/>
      <c r="UG28" s="131"/>
      <c r="UH28" s="131"/>
      <c r="UI28" s="131"/>
      <c r="UJ28" s="131"/>
      <c r="UK28" s="131"/>
      <c r="UL28" s="131"/>
      <c r="UM28" s="131"/>
      <c r="UN28" s="131"/>
      <c r="UO28" s="131"/>
      <c r="UP28" s="131"/>
      <c r="UQ28" s="131"/>
      <c r="UR28" s="131"/>
      <c r="US28" s="131"/>
      <c r="UT28" s="131"/>
      <c r="UU28" s="131"/>
      <c r="UV28" s="131"/>
      <c r="UW28" s="131"/>
      <c r="UX28" s="131"/>
      <c r="UY28" s="131"/>
      <c r="UZ28" s="131"/>
      <c r="VA28" s="131"/>
      <c r="VB28" s="131"/>
      <c r="VC28" s="131"/>
      <c r="VD28" s="131"/>
      <c r="VE28" s="131"/>
      <c r="VF28" s="131"/>
      <c r="VG28" s="131"/>
      <c r="VH28" s="131"/>
      <c r="VI28" s="131"/>
      <c r="VJ28" s="131"/>
      <c r="VK28" s="131"/>
      <c r="VL28" s="131"/>
      <c r="VM28" s="131"/>
      <c r="VN28" s="131"/>
      <c r="VO28" s="131"/>
      <c r="VP28" s="131"/>
      <c r="VQ28" s="131"/>
      <c r="VR28" s="131"/>
      <c r="VS28" s="131"/>
      <c r="VT28" s="131"/>
      <c r="VU28" s="131"/>
      <c r="VV28" s="131"/>
      <c r="VW28" s="131"/>
      <c r="VX28" s="131"/>
      <c r="VY28" s="131"/>
      <c r="VZ28" s="131"/>
      <c r="WA28" s="131"/>
      <c r="WB28" s="131"/>
      <c r="WC28" s="131"/>
      <c r="WD28" s="131"/>
      <c r="WE28" s="131"/>
      <c r="WF28" s="131"/>
      <c r="WG28" s="131"/>
      <c r="WH28" s="131"/>
      <c r="WI28" s="131"/>
      <c r="WJ28" s="131"/>
      <c r="WK28" s="131"/>
      <c r="WL28" s="131"/>
      <c r="WM28" s="131"/>
      <c r="WN28" s="131"/>
      <c r="WO28" s="131"/>
      <c r="WP28" s="131"/>
      <c r="WQ28" s="131"/>
      <c r="WR28" s="131"/>
      <c r="WS28" s="131"/>
      <c r="WT28" s="131"/>
      <c r="WU28" s="131"/>
      <c r="WV28" s="131"/>
      <c r="WW28" s="131"/>
      <c r="WX28" s="131"/>
      <c r="WY28" s="131"/>
      <c r="WZ28" s="131"/>
      <c r="XA28" s="131"/>
      <c r="XB28" s="131"/>
      <c r="XC28" s="131"/>
      <c r="XD28" s="131"/>
      <c r="XE28" s="131"/>
      <c r="XF28" s="131"/>
      <c r="XG28" s="131"/>
      <c r="XH28" s="131"/>
      <c r="XI28" s="131"/>
      <c r="XJ28" s="131"/>
      <c r="XK28" s="131"/>
      <c r="XL28" s="131"/>
      <c r="XM28" s="131"/>
      <c r="XN28" s="131"/>
      <c r="XO28" s="131"/>
      <c r="XP28" s="131"/>
      <c r="XQ28" s="131"/>
      <c r="XR28" s="131"/>
      <c r="XS28" s="131"/>
      <c r="XT28" s="131"/>
      <c r="XU28" s="131"/>
      <c r="XV28" s="131"/>
      <c r="XW28" s="131"/>
      <c r="XX28" s="131"/>
      <c r="XY28" s="131"/>
      <c r="XZ28" s="131"/>
      <c r="YA28" s="131"/>
      <c r="YB28" s="131"/>
      <c r="YC28" s="131"/>
      <c r="YD28" s="131"/>
      <c r="YE28" s="131"/>
      <c r="YF28" s="131"/>
      <c r="YG28" s="131"/>
      <c r="YH28" s="131"/>
      <c r="YI28" s="131"/>
      <c r="YJ28" s="131"/>
      <c r="YK28" s="131"/>
      <c r="YL28" s="131"/>
      <c r="YM28" s="131"/>
      <c r="YN28" s="131"/>
      <c r="YO28" s="131"/>
      <c r="YP28" s="131"/>
      <c r="YQ28" s="131"/>
      <c r="YR28" s="131"/>
      <c r="YS28" s="131"/>
      <c r="YT28" s="131"/>
      <c r="YU28" s="131"/>
      <c r="YV28" s="131"/>
      <c r="YW28" s="131"/>
      <c r="YX28" s="131"/>
      <c r="YY28" s="131"/>
      <c r="YZ28" s="131"/>
      <c r="ZA28" s="131"/>
      <c r="ZB28" s="131"/>
      <c r="ZC28" s="131"/>
      <c r="ZD28" s="131"/>
      <c r="ZE28" s="131"/>
      <c r="ZF28" s="131"/>
      <c r="ZG28" s="131"/>
      <c r="ZH28" s="131"/>
      <c r="ZI28" s="131"/>
      <c r="ZJ28" s="131"/>
      <c r="ZK28" s="131"/>
      <c r="ZL28" s="131"/>
      <c r="ZM28" s="131"/>
      <c r="ZN28" s="131"/>
      <c r="ZO28" s="131"/>
      <c r="ZP28" s="131"/>
      <c r="ZQ28" s="131"/>
      <c r="ZR28" s="131"/>
      <c r="ZS28" s="131"/>
      <c r="ZT28" s="131"/>
      <c r="ZU28" s="131"/>
      <c r="ZV28" s="131"/>
      <c r="ZW28" s="131"/>
      <c r="ZX28" s="131"/>
      <c r="ZY28" s="131"/>
      <c r="ZZ28" s="131"/>
    </row>
    <row r="29" spans="1:70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</row>
    <row r="30" spans="1:70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</row>
    <row r="31" spans="1:70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</row>
    <row r="32" spans="1:70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</row>
    <row r="33" spans="1:70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</row>
    <row r="34" spans="1:70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31"/>
      <c r="EK34" s="131"/>
      <c r="EL34" s="131"/>
      <c r="EM34" s="131"/>
      <c r="EN34" s="131"/>
      <c r="EO34" s="131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  <c r="IW34" s="131"/>
      <c r="IX34" s="131"/>
      <c r="IY34" s="131"/>
      <c r="IZ34" s="131"/>
      <c r="JA34" s="131"/>
      <c r="JB34" s="131"/>
      <c r="JC34" s="131"/>
      <c r="JD34" s="131"/>
      <c r="JE34" s="131"/>
      <c r="JF34" s="131"/>
      <c r="JG34" s="131"/>
      <c r="JH34" s="131"/>
      <c r="JI34" s="131"/>
      <c r="JJ34" s="131"/>
      <c r="JK34" s="131"/>
      <c r="JL34" s="131"/>
      <c r="JM34" s="131"/>
      <c r="JN34" s="131"/>
      <c r="JO34" s="131"/>
      <c r="JP34" s="131"/>
      <c r="JQ34" s="131"/>
      <c r="JR34" s="131"/>
      <c r="JS34" s="131"/>
      <c r="JT34" s="131"/>
      <c r="JU34" s="131"/>
      <c r="JV34" s="131"/>
      <c r="JW34" s="131"/>
      <c r="JX34" s="131"/>
      <c r="JY34" s="131"/>
      <c r="JZ34" s="131"/>
      <c r="KA34" s="131"/>
      <c r="KB34" s="131"/>
      <c r="KC34" s="131"/>
      <c r="KD34" s="131"/>
      <c r="KE34" s="131"/>
      <c r="KF34" s="131"/>
      <c r="KG34" s="131"/>
      <c r="KH34" s="131"/>
      <c r="KI34" s="131"/>
      <c r="KJ34" s="131"/>
      <c r="KK34" s="131"/>
      <c r="KL34" s="131"/>
      <c r="KM34" s="131"/>
      <c r="KN34" s="131"/>
      <c r="KO34" s="131"/>
      <c r="KP34" s="131"/>
      <c r="KQ34" s="131"/>
      <c r="KR34" s="131"/>
      <c r="KS34" s="131"/>
      <c r="KT34" s="131"/>
      <c r="KU34" s="131"/>
      <c r="KV34" s="131"/>
      <c r="KW34" s="131"/>
      <c r="KX34" s="131"/>
      <c r="KY34" s="131"/>
      <c r="KZ34" s="131"/>
      <c r="LA34" s="131"/>
      <c r="LB34" s="131"/>
      <c r="LC34" s="131"/>
      <c r="LD34" s="131"/>
      <c r="LE34" s="131"/>
      <c r="LF34" s="131"/>
      <c r="LG34" s="131"/>
      <c r="LH34" s="131"/>
      <c r="LI34" s="131"/>
      <c r="LJ34" s="131"/>
      <c r="LK34" s="131"/>
      <c r="LL34" s="131"/>
      <c r="LM34" s="131"/>
      <c r="LN34" s="131"/>
      <c r="LO34" s="131"/>
      <c r="LP34" s="131"/>
      <c r="LQ34" s="131"/>
      <c r="LR34" s="131"/>
      <c r="LS34" s="131"/>
      <c r="LT34" s="131"/>
      <c r="LU34" s="131"/>
      <c r="LV34" s="131"/>
      <c r="LW34" s="131"/>
      <c r="LX34" s="131"/>
      <c r="LY34" s="131"/>
      <c r="LZ34" s="131"/>
      <c r="MA34" s="131"/>
      <c r="MB34" s="131"/>
      <c r="MC34" s="131"/>
      <c r="MD34" s="131"/>
      <c r="ME34" s="131"/>
      <c r="MF34" s="131"/>
      <c r="MG34" s="131"/>
      <c r="MH34" s="131"/>
      <c r="MI34" s="131"/>
      <c r="MJ34" s="131"/>
      <c r="MK34" s="131"/>
      <c r="ML34" s="131"/>
      <c r="MM34" s="131"/>
      <c r="MN34" s="131"/>
      <c r="MO34" s="131"/>
      <c r="MP34" s="131"/>
      <c r="MQ34" s="131"/>
      <c r="MR34" s="131"/>
      <c r="MS34" s="131"/>
      <c r="MT34" s="131"/>
      <c r="MU34" s="131"/>
      <c r="MV34" s="131"/>
      <c r="MW34" s="131"/>
      <c r="MX34" s="131"/>
      <c r="MY34" s="131"/>
      <c r="MZ34" s="131"/>
      <c r="NA34" s="131"/>
      <c r="NB34" s="131"/>
      <c r="NC34" s="131"/>
      <c r="ND34" s="131"/>
      <c r="NE34" s="131"/>
      <c r="NF34" s="131"/>
      <c r="NG34" s="131"/>
      <c r="NH34" s="131"/>
      <c r="NI34" s="131"/>
      <c r="NJ34" s="131"/>
      <c r="NK34" s="131"/>
      <c r="NL34" s="131"/>
      <c r="NM34" s="131"/>
      <c r="NN34" s="131"/>
      <c r="NO34" s="131"/>
      <c r="NP34" s="131"/>
      <c r="NQ34" s="131"/>
      <c r="NR34" s="131"/>
      <c r="NS34" s="131"/>
      <c r="NT34" s="131"/>
      <c r="NU34" s="131"/>
      <c r="NV34" s="131"/>
      <c r="NW34" s="131"/>
      <c r="NX34" s="131"/>
      <c r="NY34" s="131"/>
      <c r="NZ34" s="131"/>
      <c r="OA34" s="131"/>
      <c r="OB34" s="131"/>
      <c r="OC34" s="131"/>
      <c r="OD34" s="131"/>
      <c r="OE34" s="131"/>
      <c r="OF34" s="131"/>
      <c r="OG34" s="131"/>
      <c r="OH34" s="131"/>
      <c r="OI34" s="131"/>
      <c r="OJ34" s="131"/>
      <c r="OK34" s="131"/>
      <c r="OL34" s="131"/>
      <c r="OM34" s="131"/>
      <c r="ON34" s="131"/>
      <c r="OO34" s="131"/>
      <c r="OP34" s="131"/>
      <c r="OQ34" s="131"/>
      <c r="OR34" s="131"/>
      <c r="OS34" s="131"/>
      <c r="OT34" s="131"/>
      <c r="OU34" s="131"/>
      <c r="OV34" s="131"/>
      <c r="OW34" s="131"/>
      <c r="OX34" s="131"/>
      <c r="OY34" s="131"/>
      <c r="OZ34" s="131"/>
      <c r="PA34" s="131"/>
      <c r="PB34" s="131"/>
      <c r="PC34" s="131"/>
      <c r="PD34" s="131"/>
      <c r="PE34" s="131"/>
      <c r="PF34" s="131"/>
      <c r="PG34" s="131"/>
      <c r="PH34" s="131"/>
      <c r="PI34" s="131"/>
      <c r="PJ34" s="131"/>
      <c r="PK34" s="131"/>
      <c r="PL34" s="131"/>
      <c r="PM34" s="131"/>
      <c r="PN34" s="131"/>
      <c r="PO34" s="131"/>
      <c r="PP34" s="131"/>
      <c r="PQ34" s="131"/>
      <c r="PR34" s="131"/>
      <c r="PS34" s="131"/>
      <c r="PT34" s="131"/>
      <c r="PU34" s="131"/>
      <c r="PV34" s="131"/>
      <c r="PW34" s="131"/>
      <c r="PX34" s="131"/>
      <c r="PY34" s="131"/>
      <c r="PZ34" s="131"/>
      <c r="QA34" s="131"/>
      <c r="QB34" s="131"/>
      <c r="QC34" s="131"/>
      <c r="QD34" s="131"/>
      <c r="QE34" s="131"/>
      <c r="QF34" s="131"/>
      <c r="QG34" s="131"/>
      <c r="QH34" s="131"/>
      <c r="QI34" s="131"/>
      <c r="QJ34" s="131"/>
      <c r="QK34" s="131"/>
      <c r="QL34" s="131"/>
      <c r="QM34" s="131"/>
      <c r="QN34" s="131"/>
      <c r="QO34" s="131"/>
      <c r="QP34" s="131"/>
      <c r="QQ34" s="131"/>
      <c r="QR34" s="131"/>
      <c r="QS34" s="131"/>
      <c r="QT34" s="131"/>
      <c r="QU34" s="131"/>
      <c r="QV34" s="131"/>
      <c r="QW34" s="131"/>
      <c r="QX34" s="131"/>
      <c r="QY34" s="131"/>
      <c r="QZ34" s="131"/>
      <c r="RA34" s="131"/>
      <c r="RB34" s="131"/>
      <c r="RC34" s="131"/>
      <c r="RD34" s="131"/>
      <c r="RE34" s="131"/>
      <c r="RF34" s="131"/>
      <c r="RG34" s="131"/>
      <c r="RH34" s="131"/>
      <c r="RI34" s="131"/>
      <c r="RJ34" s="131"/>
      <c r="RK34" s="131"/>
      <c r="RL34" s="131"/>
      <c r="RM34" s="131"/>
      <c r="RN34" s="131"/>
      <c r="RO34" s="131"/>
      <c r="RP34" s="131"/>
      <c r="RQ34" s="131"/>
      <c r="RR34" s="131"/>
      <c r="RS34" s="131"/>
      <c r="RT34" s="131"/>
      <c r="RU34" s="131"/>
      <c r="RV34" s="131"/>
      <c r="RW34" s="131"/>
      <c r="RX34" s="131"/>
      <c r="RY34" s="131"/>
      <c r="RZ34" s="131"/>
      <c r="SA34" s="131"/>
      <c r="SB34" s="131"/>
      <c r="SC34" s="131"/>
      <c r="SD34" s="131"/>
      <c r="SE34" s="131"/>
      <c r="SF34" s="131"/>
      <c r="SG34" s="131"/>
      <c r="SH34" s="131"/>
      <c r="SI34" s="131"/>
      <c r="SJ34" s="131"/>
      <c r="SK34" s="131"/>
      <c r="SL34" s="131"/>
      <c r="SM34" s="131"/>
      <c r="SN34" s="131"/>
      <c r="SO34" s="131"/>
      <c r="SP34" s="131"/>
      <c r="SQ34" s="131"/>
      <c r="SR34" s="131"/>
      <c r="SS34" s="131"/>
      <c r="ST34" s="131"/>
      <c r="SU34" s="131"/>
      <c r="SV34" s="131"/>
      <c r="SW34" s="131"/>
      <c r="SX34" s="131"/>
      <c r="SY34" s="131"/>
      <c r="SZ34" s="131"/>
      <c r="TA34" s="131"/>
      <c r="TB34" s="131"/>
      <c r="TC34" s="131"/>
      <c r="TD34" s="131"/>
      <c r="TE34" s="131"/>
      <c r="TF34" s="131"/>
      <c r="TG34" s="131"/>
      <c r="TH34" s="131"/>
      <c r="TI34" s="131"/>
      <c r="TJ34" s="131"/>
      <c r="TK34" s="131"/>
      <c r="TL34" s="131"/>
      <c r="TM34" s="131"/>
      <c r="TN34" s="131"/>
      <c r="TO34" s="131"/>
      <c r="TP34" s="131"/>
      <c r="TQ34" s="131"/>
      <c r="TR34" s="131"/>
      <c r="TS34" s="131"/>
      <c r="TT34" s="131"/>
      <c r="TU34" s="131"/>
      <c r="TV34" s="131"/>
      <c r="TW34" s="131"/>
      <c r="TX34" s="131"/>
      <c r="TY34" s="131"/>
      <c r="TZ34" s="131"/>
      <c r="UA34" s="131"/>
      <c r="UB34" s="131"/>
      <c r="UC34" s="131"/>
      <c r="UD34" s="131"/>
      <c r="UE34" s="131"/>
      <c r="UF34" s="131"/>
      <c r="UG34" s="131"/>
      <c r="UH34" s="131"/>
      <c r="UI34" s="131"/>
      <c r="UJ34" s="131"/>
      <c r="UK34" s="131"/>
      <c r="UL34" s="131"/>
      <c r="UM34" s="131"/>
      <c r="UN34" s="131"/>
      <c r="UO34" s="131"/>
      <c r="UP34" s="131"/>
      <c r="UQ34" s="131"/>
      <c r="UR34" s="131"/>
      <c r="US34" s="131"/>
      <c r="UT34" s="131"/>
      <c r="UU34" s="131"/>
      <c r="UV34" s="131"/>
      <c r="UW34" s="131"/>
      <c r="UX34" s="131"/>
      <c r="UY34" s="131"/>
      <c r="UZ34" s="131"/>
      <c r="VA34" s="131"/>
      <c r="VB34" s="131"/>
      <c r="VC34" s="131"/>
      <c r="VD34" s="131"/>
      <c r="VE34" s="131"/>
      <c r="VF34" s="131"/>
      <c r="VG34" s="131"/>
      <c r="VH34" s="131"/>
      <c r="VI34" s="131"/>
      <c r="VJ34" s="131"/>
      <c r="VK34" s="131"/>
      <c r="VL34" s="131"/>
      <c r="VM34" s="131"/>
      <c r="VN34" s="131"/>
      <c r="VO34" s="131"/>
      <c r="VP34" s="131"/>
      <c r="VQ34" s="131"/>
      <c r="VR34" s="131"/>
      <c r="VS34" s="131"/>
      <c r="VT34" s="131"/>
      <c r="VU34" s="131"/>
      <c r="VV34" s="131"/>
      <c r="VW34" s="131"/>
      <c r="VX34" s="131"/>
      <c r="VY34" s="131"/>
      <c r="VZ34" s="131"/>
      <c r="WA34" s="131"/>
      <c r="WB34" s="131"/>
      <c r="WC34" s="131"/>
      <c r="WD34" s="131"/>
      <c r="WE34" s="131"/>
      <c r="WF34" s="131"/>
      <c r="WG34" s="131"/>
      <c r="WH34" s="131"/>
      <c r="WI34" s="131"/>
      <c r="WJ34" s="131"/>
      <c r="WK34" s="131"/>
      <c r="WL34" s="131"/>
      <c r="WM34" s="131"/>
      <c r="WN34" s="131"/>
      <c r="WO34" s="131"/>
      <c r="WP34" s="131"/>
      <c r="WQ34" s="131"/>
      <c r="WR34" s="131"/>
      <c r="WS34" s="131"/>
      <c r="WT34" s="131"/>
      <c r="WU34" s="131"/>
      <c r="WV34" s="131"/>
      <c r="WW34" s="131"/>
      <c r="WX34" s="131"/>
      <c r="WY34" s="131"/>
      <c r="WZ34" s="131"/>
      <c r="XA34" s="131"/>
      <c r="XB34" s="131"/>
      <c r="XC34" s="131"/>
      <c r="XD34" s="131"/>
      <c r="XE34" s="131"/>
      <c r="XF34" s="131"/>
      <c r="XG34" s="131"/>
      <c r="XH34" s="131"/>
      <c r="XI34" s="131"/>
      <c r="XJ34" s="131"/>
      <c r="XK34" s="131"/>
      <c r="XL34" s="131"/>
      <c r="XM34" s="131"/>
      <c r="XN34" s="131"/>
      <c r="XO34" s="131"/>
      <c r="XP34" s="131"/>
      <c r="XQ34" s="131"/>
      <c r="XR34" s="131"/>
      <c r="XS34" s="131"/>
      <c r="XT34" s="131"/>
      <c r="XU34" s="131"/>
      <c r="XV34" s="131"/>
      <c r="XW34" s="131"/>
      <c r="XX34" s="131"/>
      <c r="XY34" s="131"/>
      <c r="XZ34" s="131"/>
      <c r="YA34" s="131"/>
      <c r="YB34" s="131"/>
      <c r="YC34" s="131"/>
      <c r="YD34" s="131"/>
      <c r="YE34" s="131"/>
      <c r="YF34" s="131"/>
      <c r="YG34" s="131"/>
      <c r="YH34" s="131"/>
      <c r="YI34" s="131"/>
      <c r="YJ34" s="131"/>
      <c r="YK34" s="131"/>
      <c r="YL34" s="131"/>
      <c r="YM34" s="131"/>
      <c r="YN34" s="131"/>
      <c r="YO34" s="131"/>
      <c r="YP34" s="131"/>
      <c r="YQ34" s="131"/>
      <c r="YR34" s="131"/>
      <c r="YS34" s="131"/>
      <c r="YT34" s="131"/>
      <c r="YU34" s="131"/>
      <c r="YV34" s="131"/>
      <c r="YW34" s="131"/>
      <c r="YX34" s="131"/>
      <c r="YY34" s="131"/>
      <c r="YZ34" s="131"/>
      <c r="ZA34" s="131"/>
      <c r="ZB34" s="131"/>
      <c r="ZC34" s="131"/>
      <c r="ZD34" s="131"/>
      <c r="ZE34" s="131"/>
      <c r="ZF34" s="131"/>
      <c r="ZG34" s="131"/>
      <c r="ZH34" s="131"/>
      <c r="ZI34" s="131"/>
      <c r="ZJ34" s="131"/>
      <c r="ZK34" s="131"/>
      <c r="ZL34" s="131"/>
      <c r="ZM34" s="131"/>
      <c r="ZN34" s="131"/>
      <c r="ZO34" s="131"/>
      <c r="ZP34" s="131"/>
      <c r="ZQ34" s="131"/>
      <c r="ZR34" s="131"/>
      <c r="ZS34" s="131"/>
      <c r="ZT34" s="131"/>
      <c r="ZU34" s="131"/>
      <c r="ZV34" s="131"/>
      <c r="ZW34" s="131"/>
      <c r="ZX34" s="131"/>
      <c r="ZY34" s="131"/>
      <c r="ZZ34" s="131"/>
    </row>
    <row r="35" spans="1:702" hidden="1" outlineLevel="1">
      <c r="A35" s="9">
        <v>41275</v>
      </c>
      <c r="B35" s="131">
        <v>2962.8468179400002</v>
      </c>
      <c r="C35" s="131">
        <v>303.33665721</v>
      </c>
      <c r="D35" s="131">
        <v>0.33805450999999997</v>
      </c>
      <c r="E35" s="131">
        <v>1529.6730523199999</v>
      </c>
      <c r="F35" s="131">
        <v>1.32090475</v>
      </c>
      <c r="G35" s="131">
        <v>4.8120029899999999</v>
      </c>
      <c r="H35" s="131">
        <v>90.204069270000005</v>
      </c>
      <c r="I35" s="131">
        <v>935.19319091</v>
      </c>
      <c r="J35" s="131">
        <v>28.550050580000001</v>
      </c>
      <c r="K35" s="131">
        <v>1.01607106</v>
      </c>
      <c r="L35" s="131">
        <v>2.18399462</v>
      </c>
      <c r="M35" s="167" t="s">
        <v>191</v>
      </c>
      <c r="N35" s="131">
        <v>38.217162430000002</v>
      </c>
      <c r="O35" s="131">
        <v>8.6153335599999998</v>
      </c>
      <c r="P35" s="131">
        <v>14.844505420000001</v>
      </c>
      <c r="Q35" s="131">
        <v>9.6727510000000003E-2</v>
      </c>
      <c r="R35" s="131">
        <v>4.0118565400000001</v>
      </c>
      <c r="S35" s="131">
        <v>0</v>
      </c>
      <c r="T35" s="131">
        <v>0.43318425999999999</v>
      </c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1"/>
      <c r="HP35" s="131"/>
      <c r="HQ35" s="131"/>
      <c r="HR35" s="131"/>
      <c r="HS35" s="131"/>
      <c r="HT35" s="131"/>
      <c r="HU35" s="131"/>
      <c r="HV35" s="131"/>
      <c r="HW35" s="131"/>
      <c r="HX35" s="131"/>
      <c r="HY35" s="131"/>
      <c r="HZ35" s="131"/>
      <c r="IA35" s="131"/>
      <c r="IB35" s="131"/>
      <c r="IC35" s="131"/>
      <c r="ID35" s="131"/>
      <c r="IE35" s="131"/>
      <c r="IF35" s="131"/>
      <c r="IG35" s="131"/>
      <c r="IH35" s="131"/>
      <c r="II35" s="131"/>
      <c r="IJ35" s="131"/>
      <c r="IK35" s="131"/>
      <c r="IL35" s="131"/>
      <c r="IM35" s="131"/>
      <c r="IN35" s="131"/>
      <c r="IO35" s="131"/>
      <c r="IP35" s="131"/>
      <c r="IQ35" s="131"/>
      <c r="IR35" s="131"/>
      <c r="IS35" s="131"/>
      <c r="IT35" s="131"/>
      <c r="IU35" s="131"/>
      <c r="IV35" s="131"/>
      <c r="IW35" s="131"/>
      <c r="IX35" s="131"/>
      <c r="IY35" s="131"/>
      <c r="IZ35" s="131"/>
      <c r="JA35" s="131"/>
      <c r="JB35" s="131"/>
      <c r="JC35" s="131"/>
      <c r="JD35" s="131"/>
      <c r="JE35" s="131"/>
      <c r="JF35" s="131"/>
      <c r="JG35" s="131"/>
      <c r="JH35" s="131"/>
      <c r="JI35" s="131"/>
      <c r="JJ35" s="131"/>
      <c r="JK35" s="131"/>
      <c r="JL35" s="131"/>
      <c r="JM35" s="131"/>
      <c r="JN35" s="131"/>
      <c r="JO35" s="131"/>
      <c r="JP35" s="131"/>
      <c r="JQ35" s="131"/>
      <c r="JR35" s="131"/>
      <c r="JS35" s="131"/>
      <c r="JT35" s="131"/>
      <c r="JU35" s="131"/>
      <c r="JV35" s="131"/>
      <c r="JW35" s="131"/>
      <c r="JX35" s="131"/>
      <c r="JY35" s="131"/>
      <c r="JZ35" s="131"/>
      <c r="KA35" s="131"/>
      <c r="KB35" s="131"/>
      <c r="KC35" s="131"/>
      <c r="KD35" s="131"/>
      <c r="KE35" s="131"/>
      <c r="KF35" s="131"/>
      <c r="KG35" s="131"/>
      <c r="KH35" s="131"/>
      <c r="KI35" s="131"/>
      <c r="KJ35" s="131"/>
      <c r="KK35" s="131"/>
      <c r="KL35" s="131"/>
      <c r="KM35" s="131"/>
      <c r="KN35" s="131"/>
      <c r="KO35" s="131"/>
      <c r="KP35" s="131"/>
      <c r="KQ35" s="131"/>
      <c r="KR35" s="131"/>
      <c r="KS35" s="131"/>
      <c r="KT35" s="131"/>
      <c r="KU35" s="131"/>
      <c r="KV35" s="131"/>
      <c r="KW35" s="131"/>
      <c r="KX35" s="131"/>
      <c r="KY35" s="131"/>
      <c r="KZ35" s="131"/>
      <c r="LA35" s="131"/>
      <c r="LB35" s="131"/>
      <c r="LC35" s="131"/>
      <c r="LD35" s="131"/>
      <c r="LE35" s="131"/>
      <c r="LF35" s="131"/>
      <c r="LG35" s="131"/>
      <c r="LH35" s="131"/>
      <c r="LI35" s="131"/>
      <c r="LJ35" s="131"/>
      <c r="LK35" s="131"/>
      <c r="LL35" s="131"/>
      <c r="LM35" s="131"/>
      <c r="LN35" s="131"/>
      <c r="LO35" s="131"/>
      <c r="LP35" s="131"/>
      <c r="LQ35" s="131"/>
      <c r="LR35" s="131"/>
      <c r="LS35" s="131"/>
      <c r="LT35" s="131"/>
      <c r="LU35" s="131"/>
      <c r="LV35" s="131"/>
      <c r="LW35" s="131"/>
      <c r="LX35" s="131"/>
      <c r="LY35" s="131"/>
      <c r="LZ35" s="131"/>
      <c r="MA35" s="131"/>
      <c r="MB35" s="131"/>
      <c r="MC35" s="131"/>
      <c r="MD35" s="131"/>
      <c r="ME35" s="131"/>
      <c r="MF35" s="131"/>
      <c r="MG35" s="131"/>
      <c r="MH35" s="131"/>
      <c r="MI35" s="131"/>
      <c r="MJ35" s="131"/>
      <c r="MK35" s="131"/>
      <c r="ML35" s="131"/>
      <c r="MM35" s="131"/>
      <c r="MN35" s="131"/>
      <c r="MO35" s="131"/>
      <c r="MP35" s="131"/>
      <c r="MQ35" s="131"/>
      <c r="MR35" s="131"/>
      <c r="MS35" s="131"/>
      <c r="MT35" s="131"/>
      <c r="MU35" s="131"/>
      <c r="MV35" s="131"/>
      <c r="MW35" s="131"/>
      <c r="MX35" s="131"/>
      <c r="MY35" s="131"/>
      <c r="MZ35" s="131"/>
      <c r="NA35" s="131"/>
      <c r="NB35" s="131"/>
      <c r="NC35" s="131"/>
      <c r="ND35" s="131"/>
      <c r="NE35" s="131"/>
      <c r="NF35" s="131"/>
      <c r="NG35" s="131"/>
      <c r="NH35" s="131"/>
      <c r="NI35" s="131"/>
      <c r="NJ35" s="131"/>
      <c r="NK35" s="131"/>
      <c r="NL35" s="131"/>
      <c r="NM35" s="131"/>
      <c r="NN35" s="131"/>
      <c r="NO35" s="131"/>
      <c r="NP35" s="131"/>
      <c r="NQ35" s="131"/>
      <c r="NR35" s="131"/>
      <c r="NS35" s="131"/>
      <c r="NT35" s="131"/>
      <c r="NU35" s="131"/>
      <c r="NV35" s="131"/>
      <c r="NW35" s="131"/>
      <c r="NX35" s="131"/>
      <c r="NY35" s="131"/>
      <c r="NZ35" s="131"/>
      <c r="OA35" s="131"/>
      <c r="OB35" s="131"/>
      <c r="OC35" s="131"/>
      <c r="OD35" s="131"/>
      <c r="OE35" s="131"/>
      <c r="OF35" s="131"/>
      <c r="OG35" s="131"/>
      <c r="OH35" s="131"/>
      <c r="OI35" s="131"/>
      <c r="OJ35" s="131"/>
      <c r="OK35" s="131"/>
      <c r="OL35" s="131"/>
      <c r="OM35" s="131"/>
      <c r="ON35" s="131"/>
      <c r="OO35" s="131"/>
      <c r="OP35" s="131"/>
      <c r="OQ35" s="131"/>
      <c r="OR35" s="131"/>
      <c r="OS35" s="131"/>
      <c r="OT35" s="131"/>
      <c r="OU35" s="131"/>
      <c r="OV35" s="131"/>
      <c r="OW35" s="131"/>
      <c r="OX35" s="131"/>
      <c r="OY35" s="131"/>
      <c r="OZ35" s="131"/>
      <c r="PA35" s="131"/>
      <c r="PB35" s="131"/>
      <c r="PC35" s="131"/>
      <c r="PD35" s="131"/>
      <c r="PE35" s="131"/>
      <c r="PF35" s="131"/>
      <c r="PG35" s="131"/>
      <c r="PH35" s="131"/>
      <c r="PI35" s="131"/>
      <c r="PJ35" s="131"/>
      <c r="PK35" s="131"/>
      <c r="PL35" s="131"/>
      <c r="PM35" s="131"/>
      <c r="PN35" s="131"/>
      <c r="PO35" s="131"/>
      <c r="PP35" s="131"/>
      <c r="PQ35" s="131"/>
      <c r="PR35" s="131"/>
      <c r="PS35" s="131"/>
      <c r="PT35" s="131"/>
      <c r="PU35" s="131"/>
      <c r="PV35" s="131"/>
      <c r="PW35" s="131"/>
      <c r="PX35" s="131"/>
      <c r="PY35" s="131"/>
      <c r="PZ35" s="131"/>
      <c r="QA35" s="131"/>
      <c r="QB35" s="131"/>
      <c r="QC35" s="131"/>
      <c r="QD35" s="131"/>
      <c r="QE35" s="131"/>
      <c r="QF35" s="131"/>
      <c r="QG35" s="131"/>
      <c r="QH35" s="131"/>
      <c r="QI35" s="131"/>
      <c r="QJ35" s="131"/>
      <c r="QK35" s="131"/>
      <c r="QL35" s="131"/>
      <c r="QM35" s="131"/>
      <c r="QN35" s="131"/>
      <c r="QO35" s="131"/>
      <c r="QP35" s="131"/>
      <c r="QQ35" s="131"/>
      <c r="QR35" s="131"/>
      <c r="QS35" s="131"/>
      <c r="QT35" s="131"/>
      <c r="QU35" s="131"/>
      <c r="QV35" s="131"/>
      <c r="QW35" s="131"/>
      <c r="QX35" s="131"/>
      <c r="QY35" s="131"/>
      <c r="QZ35" s="131"/>
      <c r="RA35" s="131"/>
      <c r="RB35" s="131"/>
      <c r="RC35" s="131"/>
      <c r="RD35" s="131"/>
      <c r="RE35" s="131"/>
      <c r="RF35" s="131"/>
      <c r="RG35" s="131"/>
      <c r="RH35" s="131"/>
      <c r="RI35" s="131"/>
      <c r="RJ35" s="131"/>
      <c r="RK35" s="131"/>
      <c r="RL35" s="131"/>
      <c r="RM35" s="131"/>
      <c r="RN35" s="131"/>
      <c r="RO35" s="131"/>
      <c r="RP35" s="131"/>
      <c r="RQ35" s="131"/>
      <c r="RR35" s="131"/>
      <c r="RS35" s="131"/>
      <c r="RT35" s="131"/>
      <c r="RU35" s="131"/>
      <c r="RV35" s="131"/>
      <c r="RW35" s="131"/>
      <c r="RX35" s="131"/>
      <c r="RY35" s="131"/>
      <c r="RZ35" s="131"/>
      <c r="SA35" s="131"/>
      <c r="SB35" s="131"/>
      <c r="SC35" s="131"/>
      <c r="SD35" s="131"/>
      <c r="SE35" s="131"/>
      <c r="SF35" s="131"/>
      <c r="SG35" s="131"/>
      <c r="SH35" s="131"/>
      <c r="SI35" s="131"/>
      <c r="SJ35" s="131"/>
      <c r="SK35" s="131"/>
      <c r="SL35" s="131"/>
      <c r="SM35" s="131"/>
      <c r="SN35" s="131"/>
      <c r="SO35" s="131"/>
      <c r="SP35" s="131"/>
      <c r="SQ35" s="131"/>
      <c r="SR35" s="131"/>
      <c r="SS35" s="131"/>
      <c r="ST35" s="131"/>
      <c r="SU35" s="131"/>
      <c r="SV35" s="131"/>
      <c r="SW35" s="131"/>
      <c r="SX35" s="131"/>
      <c r="SY35" s="131"/>
      <c r="SZ35" s="131"/>
      <c r="TA35" s="131"/>
      <c r="TB35" s="131"/>
      <c r="TC35" s="131"/>
      <c r="TD35" s="131"/>
      <c r="TE35" s="131"/>
      <c r="TF35" s="131"/>
      <c r="TG35" s="131"/>
      <c r="TH35" s="131"/>
      <c r="TI35" s="131"/>
      <c r="TJ35" s="131"/>
      <c r="TK35" s="131"/>
      <c r="TL35" s="131"/>
      <c r="TM35" s="131"/>
      <c r="TN35" s="131"/>
      <c r="TO35" s="131"/>
      <c r="TP35" s="131"/>
      <c r="TQ35" s="131"/>
      <c r="TR35" s="131"/>
      <c r="TS35" s="131"/>
      <c r="TT35" s="131"/>
      <c r="TU35" s="131"/>
      <c r="TV35" s="131"/>
      <c r="TW35" s="131"/>
      <c r="TX35" s="131"/>
      <c r="TY35" s="131"/>
      <c r="TZ35" s="131"/>
      <c r="UA35" s="131"/>
      <c r="UB35" s="131"/>
      <c r="UC35" s="131"/>
      <c r="UD35" s="131"/>
      <c r="UE35" s="131"/>
      <c r="UF35" s="131"/>
      <c r="UG35" s="131"/>
      <c r="UH35" s="131"/>
      <c r="UI35" s="131"/>
      <c r="UJ35" s="131"/>
      <c r="UK35" s="131"/>
      <c r="UL35" s="131"/>
      <c r="UM35" s="131"/>
      <c r="UN35" s="131"/>
      <c r="UO35" s="131"/>
      <c r="UP35" s="131"/>
      <c r="UQ35" s="131"/>
      <c r="UR35" s="131"/>
      <c r="US35" s="131"/>
      <c r="UT35" s="131"/>
      <c r="UU35" s="131"/>
      <c r="UV35" s="131"/>
      <c r="UW35" s="131"/>
      <c r="UX35" s="131"/>
      <c r="UY35" s="131"/>
      <c r="UZ35" s="131"/>
      <c r="VA35" s="131"/>
      <c r="VB35" s="131"/>
      <c r="VC35" s="131"/>
      <c r="VD35" s="131"/>
      <c r="VE35" s="131"/>
      <c r="VF35" s="131"/>
      <c r="VG35" s="131"/>
      <c r="VH35" s="131"/>
      <c r="VI35" s="131"/>
      <c r="VJ35" s="131"/>
      <c r="VK35" s="131"/>
      <c r="VL35" s="131"/>
      <c r="VM35" s="131"/>
      <c r="VN35" s="131"/>
      <c r="VO35" s="131"/>
      <c r="VP35" s="131"/>
      <c r="VQ35" s="131"/>
      <c r="VR35" s="131"/>
      <c r="VS35" s="131"/>
      <c r="VT35" s="131"/>
      <c r="VU35" s="131"/>
      <c r="VV35" s="131"/>
      <c r="VW35" s="131"/>
      <c r="VX35" s="131"/>
      <c r="VY35" s="131"/>
      <c r="VZ35" s="131"/>
      <c r="WA35" s="131"/>
      <c r="WB35" s="131"/>
      <c r="WC35" s="131"/>
      <c r="WD35" s="131"/>
      <c r="WE35" s="131"/>
      <c r="WF35" s="131"/>
      <c r="WG35" s="131"/>
      <c r="WH35" s="131"/>
      <c r="WI35" s="131"/>
      <c r="WJ35" s="131"/>
      <c r="WK35" s="131"/>
      <c r="WL35" s="131"/>
      <c r="WM35" s="131"/>
      <c r="WN35" s="131"/>
      <c r="WO35" s="131"/>
      <c r="WP35" s="131"/>
      <c r="WQ35" s="131"/>
      <c r="WR35" s="131"/>
      <c r="WS35" s="131"/>
      <c r="WT35" s="131"/>
      <c r="WU35" s="131"/>
      <c r="WV35" s="131"/>
      <c r="WW35" s="131"/>
      <c r="WX35" s="131"/>
      <c r="WY35" s="131"/>
      <c r="WZ35" s="131"/>
      <c r="XA35" s="131"/>
      <c r="XB35" s="131"/>
      <c r="XC35" s="131"/>
      <c r="XD35" s="131"/>
      <c r="XE35" s="131"/>
      <c r="XF35" s="131"/>
      <c r="XG35" s="131"/>
      <c r="XH35" s="131"/>
      <c r="XI35" s="131"/>
      <c r="XJ35" s="131"/>
      <c r="XK35" s="131"/>
      <c r="XL35" s="131"/>
      <c r="XM35" s="131"/>
      <c r="XN35" s="131"/>
      <c r="XO35" s="131"/>
      <c r="XP35" s="131"/>
      <c r="XQ35" s="131"/>
      <c r="XR35" s="131"/>
      <c r="XS35" s="131"/>
      <c r="XT35" s="131"/>
      <c r="XU35" s="131"/>
      <c r="XV35" s="131"/>
      <c r="XW35" s="131"/>
      <c r="XX35" s="131"/>
      <c r="XY35" s="131"/>
      <c r="XZ35" s="131"/>
      <c r="YA35" s="131"/>
      <c r="YB35" s="131"/>
      <c r="YC35" s="131"/>
      <c r="YD35" s="131"/>
      <c r="YE35" s="131"/>
      <c r="YF35" s="131"/>
      <c r="YG35" s="131"/>
      <c r="YH35" s="131"/>
      <c r="YI35" s="131"/>
      <c r="YJ35" s="131"/>
      <c r="YK35" s="131"/>
      <c r="YL35" s="131"/>
      <c r="YM35" s="131"/>
      <c r="YN35" s="131"/>
      <c r="YO35" s="131"/>
      <c r="YP35" s="131"/>
      <c r="YQ35" s="131"/>
      <c r="YR35" s="131"/>
      <c r="YS35" s="131"/>
      <c r="YT35" s="131"/>
      <c r="YU35" s="131"/>
      <c r="YV35" s="131"/>
      <c r="YW35" s="131"/>
      <c r="YX35" s="131"/>
      <c r="YY35" s="131"/>
      <c r="YZ35" s="131"/>
      <c r="ZA35" s="131"/>
      <c r="ZB35" s="131"/>
      <c r="ZC35" s="131"/>
      <c r="ZD35" s="131"/>
      <c r="ZE35" s="131"/>
      <c r="ZF35" s="131"/>
      <c r="ZG35" s="131"/>
      <c r="ZH35" s="131"/>
      <c r="ZI35" s="131"/>
      <c r="ZJ35" s="131"/>
      <c r="ZK35" s="131"/>
      <c r="ZL35" s="131"/>
      <c r="ZM35" s="131"/>
      <c r="ZN35" s="131"/>
      <c r="ZO35" s="131"/>
      <c r="ZP35" s="131"/>
      <c r="ZQ35" s="131"/>
      <c r="ZR35" s="131"/>
      <c r="ZS35" s="131"/>
      <c r="ZT35" s="131"/>
      <c r="ZU35" s="131"/>
      <c r="ZV35" s="131"/>
      <c r="ZW35" s="131"/>
      <c r="ZX35" s="131"/>
      <c r="ZY35" s="131"/>
      <c r="ZZ35" s="131"/>
    </row>
    <row r="36" spans="1:702" hidden="1" outlineLevel="1">
      <c r="A36" s="9">
        <v>41306</v>
      </c>
      <c r="B36" s="131">
        <v>2756.1545160599999</v>
      </c>
      <c r="C36" s="131">
        <v>309.90979592999997</v>
      </c>
      <c r="D36" s="131">
        <v>0.33831581999999999</v>
      </c>
      <c r="E36" s="131">
        <v>1429.2394457400001</v>
      </c>
      <c r="F36" s="131">
        <v>0.31672836999999998</v>
      </c>
      <c r="G36" s="131">
        <v>4.8662710899999997</v>
      </c>
      <c r="H36" s="131">
        <v>95.783241689999997</v>
      </c>
      <c r="I36" s="131">
        <v>835.29541791999998</v>
      </c>
      <c r="J36" s="131">
        <v>19.676176949999999</v>
      </c>
      <c r="K36" s="131">
        <v>1.0233171700000001</v>
      </c>
      <c r="L36" s="131">
        <v>2.1410993500000002</v>
      </c>
      <c r="M36" s="167" t="s">
        <v>191</v>
      </c>
      <c r="N36" s="131">
        <v>38.232698429999999</v>
      </c>
      <c r="O36" s="131">
        <v>0.29614509999999999</v>
      </c>
      <c r="P36" s="131">
        <v>14.71913945</v>
      </c>
      <c r="Q36" s="131">
        <v>8.7183120000000003E-2</v>
      </c>
      <c r="R36" s="131">
        <v>3.86255858</v>
      </c>
      <c r="S36" s="131">
        <v>0</v>
      </c>
      <c r="T36" s="131">
        <v>0.36698134999999998</v>
      </c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  <c r="JC36" s="131"/>
      <c r="JD36" s="131"/>
      <c r="JE36" s="131"/>
      <c r="JF36" s="131"/>
      <c r="JG36" s="131"/>
      <c r="JH36" s="131"/>
      <c r="JI36" s="131"/>
      <c r="JJ36" s="131"/>
      <c r="JK36" s="131"/>
      <c r="JL36" s="131"/>
      <c r="JM36" s="131"/>
      <c r="JN36" s="131"/>
      <c r="JO36" s="131"/>
      <c r="JP36" s="131"/>
      <c r="JQ36" s="131"/>
      <c r="JR36" s="131"/>
      <c r="JS36" s="131"/>
      <c r="JT36" s="131"/>
      <c r="JU36" s="131"/>
      <c r="JV36" s="131"/>
      <c r="JW36" s="131"/>
      <c r="JX36" s="131"/>
      <c r="JY36" s="131"/>
      <c r="JZ36" s="131"/>
      <c r="KA36" s="131"/>
      <c r="KB36" s="131"/>
      <c r="KC36" s="131"/>
      <c r="KD36" s="131"/>
      <c r="KE36" s="131"/>
      <c r="KF36" s="131"/>
      <c r="KG36" s="131"/>
      <c r="KH36" s="131"/>
      <c r="KI36" s="131"/>
      <c r="KJ36" s="131"/>
      <c r="KK36" s="131"/>
      <c r="KL36" s="131"/>
      <c r="KM36" s="131"/>
      <c r="KN36" s="131"/>
      <c r="KO36" s="131"/>
      <c r="KP36" s="131"/>
      <c r="KQ36" s="131"/>
      <c r="KR36" s="131"/>
      <c r="KS36" s="131"/>
      <c r="KT36" s="131"/>
      <c r="KU36" s="131"/>
      <c r="KV36" s="131"/>
      <c r="KW36" s="131"/>
      <c r="KX36" s="131"/>
      <c r="KY36" s="131"/>
      <c r="KZ36" s="131"/>
      <c r="LA36" s="131"/>
      <c r="LB36" s="131"/>
      <c r="LC36" s="131"/>
      <c r="LD36" s="131"/>
      <c r="LE36" s="131"/>
      <c r="LF36" s="131"/>
      <c r="LG36" s="131"/>
      <c r="LH36" s="131"/>
      <c r="LI36" s="131"/>
      <c r="LJ36" s="131"/>
      <c r="LK36" s="131"/>
      <c r="LL36" s="131"/>
      <c r="LM36" s="131"/>
      <c r="LN36" s="131"/>
      <c r="LO36" s="131"/>
      <c r="LP36" s="131"/>
      <c r="LQ36" s="131"/>
      <c r="LR36" s="131"/>
      <c r="LS36" s="131"/>
      <c r="LT36" s="131"/>
      <c r="LU36" s="131"/>
      <c r="LV36" s="131"/>
      <c r="LW36" s="131"/>
      <c r="LX36" s="131"/>
      <c r="LY36" s="131"/>
      <c r="LZ36" s="131"/>
      <c r="MA36" s="131"/>
      <c r="MB36" s="131"/>
      <c r="MC36" s="131"/>
      <c r="MD36" s="131"/>
      <c r="ME36" s="131"/>
      <c r="MF36" s="131"/>
      <c r="MG36" s="131"/>
      <c r="MH36" s="131"/>
      <c r="MI36" s="131"/>
      <c r="MJ36" s="131"/>
      <c r="MK36" s="131"/>
      <c r="ML36" s="131"/>
      <c r="MM36" s="131"/>
      <c r="MN36" s="131"/>
      <c r="MO36" s="131"/>
      <c r="MP36" s="131"/>
      <c r="MQ36" s="131"/>
      <c r="MR36" s="131"/>
      <c r="MS36" s="131"/>
      <c r="MT36" s="131"/>
      <c r="MU36" s="131"/>
      <c r="MV36" s="131"/>
      <c r="MW36" s="131"/>
      <c r="MX36" s="131"/>
      <c r="MY36" s="131"/>
      <c r="MZ36" s="131"/>
      <c r="NA36" s="131"/>
      <c r="NB36" s="131"/>
      <c r="NC36" s="131"/>
      <c r="ND36" s="131"/>
      <c r="NE36" s="131"/>
      <c r="NF36" s="131"/>
      <c r="NG36" s="131"/>
      <c r="NH36" s="131"/>
      <c r="NI36" s="131"/>
      <c r="NJ36" s="131"/>
      <c r="NK36" s="131"/>
      <c r="NL36" s="131"/>
      <c r="NM36" s="131"/>
      <c r="NN36" s="131"/>
      <c r="NO36" s="131"/>
      <c r="NP36" s="131"/>
      <c r="NQ36" s="131"/>
      <c r="NR36" s="131"/>
      <c r="NS36" s="131"/>
      <c r="NT36" s="131"/>
      <c r="NU36" s="131"/>
      <c r="NV36" s="131"/>
      <c r="NW36" s="131"/>
      <c r="NX36" s="131"/>
      <c r="NY36" s="131"/>
      <c r="NZ36" s="131"/>
      <c r="OA36" s="131"/>
      <c r="OB36" s="131"/>
      <c r="OC36" s="131"/>
      <c r="OD36" s="131"/>
      <c r="OE36" s="131"/>
      <c r="OF36" s="131"/>
      <c r="OG36" s="131"/>
      <c r="OH36" s="131"/>
      <c r="OI36" s="131"/>
      <c r="OJ36" s="131"/>
      <c r="OK36" s="131"/>
      <c r="OL36" s="131"/>
      <c r="OM36" s="131"/>
      <c r="ON36" s="131"/>
      <c r="OO36" s="131"/>
      <c r="OP36" s="131"/>
      <c r="OQ36" s="131"/>
      <c r="OR36" s="131"/>
      <c r="OS36" s="131"/>
      <c r="OT36" s="131"/>
      <c r="OU36" s="131"/>
      <c r="OV36" s="131"/>
      <c r="OW36" s="131"/>
      <c r="OX36" s="131"/>
      <c r="OY36" s="131"/>
      <c r="OZ36" s="131"/>
      <c r="PA36" s="131"/>
      <c r="PB36" s="131"/>
      <c r="PC36" s="131"/>
      <c r="PD36" s="131"/>
      <c r="PE36" s="131"/>
      <c r="PF36" s="131"/>
      <c r="PG36" s="131"/>
      <c r="PH36" s="131"/>
      <c r="PI36" s="131"/>
      <c r="PJ36" s="131"/>
      <c r="PK36" s="131"/>
      <c r="PL36" s="131"/>
      <c r="PM36" s="131"/>
      <c r="PN36" s="131"/>
      <c r="PO36" s="131"/>
      <c r="PP36" s="131"/>
      <c r="PQ36" s="131"/>
      <c r="PR36" s="131"/>
      <c r="PS36" s="131"/>
      <c r="PT36" s="131"/>
      <c r="PU36" s="131"/>
      <c r="PV36" s="131"/>
      <c r="PW36" s="131"/>
      <c r="PX36" s="131"/>
      <c r="PY36" s="131"/>
      <c r="PZ36" s="131"/>
      <c r="QA36" s="131"/>
      <c r="QB36" s="131"/>
      <c r="QC36" s="131"/>
      <c r="QD36" s="131"/>
      <c r="QE36" s="131"/>
      <c r="QF36" s="131"/>
      <c r="QG36" s="131"/>
      <c r="QH36" s="131"/>
      <c r="QI36" s="131"/>
      <c r="QJ36" s="131"/>
      <c r="QK36" s="131"/>
      <c r="QL36" s="131"/>
      <c r="QM36" s="131"/>
      <c r="QN36" s="131"/>
      <c r="QO36" s="131"/>
      <c r="QP36" s="131"/>
      <c r="QQ36" s="131"/>
      <c r="QR36" s="131"/>
      <c r="QS36" s="131"/>
      <c r="QT36" s="131"/>
      <c r="QU36" s="131"/>
      <c r="QV36" s="131"/>
      <c r="QW36" s="131"/>
      <c r="QX36" s="131"/>
      <c r="QY36" s="131"/>
      <c r="QZ36" s="131"/>
      <c r="RA36" s="131"/>
      <c r="RB36" s="131"/>
      <c r="RC36" s="131"/>
      <c r="RD36" s="131"/>
      <c r="RE36" s="131"/>
      <c r="RF36" s="131"/>
      <c r="RG36" s="131"/>
      <c r="RH36" s="131"/>
      <c r="RI36" s="131"/>
      <c r="RJ36" s="131"/>
      <c r="RK36" s="131"/>
      <c r="RL36" s="131"/>
      <c r="RM36" s="131"/>
      <c r="RN36" s="131"/>
      <c r="RO36" s="131"/>
      <c r="RP36" s="131"/>
      <c r="RQ36" s="131"/>
      <c r="RR36" s="131"/>
      <c r="RS36" s="131"/>
      <c r="RT36" s="131"/>
      <c r="RU36" s="131"/>
      <c r="RV36" s="131"/>
      <c r="RW36" s="131"/>
      <c r="RX36" s="131"/>
      <c r="RY36" s="131"/>
      <c r="RZ36" s="131"/>
      <c r="SA36" s="131"/>
      <c r="SB36" s="131"/>
      <c r="SC36" s="131"/>
      <c r="SD36" s="131"/>
      <c r="SE36" s="131"/>
      <c r="SF36" s="131"/>
      <c r="SG36" s="131"/>
      <c r="SH36" s="131"/>
      <c r="SI36" s="131"/>
      <c r="SJ36" s="131"/>
      <c r="SK36" s="131"/>
      <c r="SL36" s="131"/>
      <c r="SM36" s="131"/>
      <c r="SN36" s="131"/>
      <c r="SO36" s="131"/>
      <c r="SP36" s="131"/>
      <c r="SQ36" s="131"/>
      <c r="SR36" s="131"/>
      <c r="SS36" s="131"/>
      <c r="ST36" s="131"/>
      <c r="SU36" s="131"/>
      <c r="SV36" s="131"/>
      <c r="SW36" s="131"/>
      <c r="SX36" s="131"/>
      <c r="SY36" s="131"/>
      <c r="SZ36" s="131"/>
      <c r="TA36" s="131"/>
      <c r="TB36" s="131"/>
      <c r="TC36" s="131"/>
      <c r="TD36" s="131"/>
      <c r="TE36" s="131"/>
      <c r="TF36" s="131"/>
      <c r="TG36" s="131"/>
      <c r="TH36" s="131"/>
      <c r="TI36" s="131"/>
      <c r="TJ36" s="131"/>
      <c r="TK36" s="131"/>
      <c r="TL36" s="131"/>
      <c r="TM36" s="131"/>
      <c r="TN36" s="131"/>
      <c r="TO36" s="131"/>
      <c r="TP36" s="131"/>
      <c r="TQ36" s="131"/>
      <c r="TR36" s="131"/>
      <c r="TS36" s="131"/>
      <c r="TT36" s="131"/>
      <c r="TU36" s="131"/>
      <c r="TV36" s="131"/>
      <c r="TW36" s="131"/>
      <c r="TX36" s="131"/>
      <c r="TY36" s="131"/>
      <c r="TZ36" s="131"/>
      <c r="UA36" s="131"/>
      <c r="UB36" s="131"/>
      <c r="UC36" s="131"/>
      <c r="UD36" s="131"/>
      <c r="UE36" s="131"/>
      <c r="UF36" s="131"/>
      <c r="UG36" s="131"/>
      <c r="UH36" s="131"/>
      <c r="UI36" s="131"/>
      <c r="UJ36" s="131"/>
      <c r="UK36" s="131"/>
      <c r="UL36" s="131"/>
      <c r="UM36" s="131"/>
      <c r="UN36" s="131"/>
      <c r="UO36" s="131"/>
      <c r="UP36" s="131"/>
      <c r="UQ36" s="131"/>
      <c r="UR36" s="131"/>
      <c r="US36" s="131"/>
      <c r="UT36" s="131"/>
      <c r="UU36" s="131"/>
      <c r="UV36" s="131"/>
      <c r="UW36" s="131"/>
      <c r="UX36" s="131"/>
      <c r="UY36" s="131"/>
      <c r="UZ36" s="131"/>
      <c r="VA36" s="131"/>
      <c r="VB36" s="131"/>
      <c r="VC36" s="131"/>
      <c r="VD36" s="131"/>
      <c r="VE36" s="131"/>
      <c r="VF36" s="131"/>
      <c r="VG36" s="131"/>
      <c r="VH36" s="131"/>
      <c r="VI36" s="131"/>
      <c r="VJ36" s="131"/>
      <c r="VK36" s="131"/>
      <c r="VL36" s="131"/>
      <c r="VM36" s="131"/>
      <c r="VN36" s="131"/>
      <c r="VO36" s="131"/>
      <c r="VP36" s="131"/>
      <c r="VQ36" s="131"/>
      <c r="VR36" s="131"/>
      <c r="VS36" s="131"/>
      <c r="VT36" s="131"/>
      <c r="VU36" s="131"/>
      <c r="VV36" s="131"/>
      <c r="VW36" s="131"/>
      <c r="VX36" s="131"/>
      <c r="VY36" s="131"/>
      <c r="VZ36" s="131"/>
      <c r="WA36" s="131"/>
      <c r="WB36" s="131"/>
      <c r="WC36" s="131"/>
      <c r="WD36" s="131"/>
      <c r="WE36" s="131"/>
      <c r="WF36" s="131"/>
      <c r="WG36" s="131"/>
      <c r="WH36" s="131"/>
      <c r="WI36" s="131"/>
      <c r="WJ36" s="131"/>
      <c r="WK36" s="131"/>
      <c r="WL36" s="131"/>
      <c r="WM36" s="131"/>
      <c r="WN36" s="131"/>
      <c r="WO36" s="131"/>
      <c r="WP36" s="131"/>
      <c r="WQ36" s="131"/>
      <c r="WR36" s="131"/>
      <c r="WS36" s="131"/>
      <c r="WT36" s="131"/>
      <c r="WU36" s="131"/>
      <c r="WV36" s="131"/>
      <c r="WW36" s="131"/>
      <c r="WX36" s="131"/>
      <c r="WY36" s="131"/>
      <c r="WZ36" s="131"/>
      <c r="XA36" s="131"/>
      <c r="XB36" s="131"/>
      <c r="XC36" s="131"/>
      <c r="XD36" s="131"/>
      <c r="XE36" s="131"/>
      <c r="XF36" s="131"/>
      <c r="XG36" s="131"/>
      <c r="XH36" s="131"/>
      <c r="XI36" s="131"/>
      <c r="XJ36" s="131"/>
      <c r="XK36" s="131"/>
      <c r="XL36" s="131"/>
      <c r="XM36" s="131"/>
      <c r="XN36" s="131"/>
      <c r="XO36" s="131"/>
      <c r="XP36" s="131"/>
      <c r="XQ36" s="131"/>
      <c r="XR36" s="131"/>
      <c r="XS36" s="131"/>
      <c r="XT36" s="131"/>
      <c r="XU36" s="131"/>
      <c r="XV36" s="131"/>
      <c r="XW36" s="131"/>
      <c r="XX36" s="131"/>
      <c r="XY36" s="131"/>
      <c r="XZ36" s="131"/>
      <c r="YA36" s="131"/>
      <c r="YB36" s="131"/>
      <c r="YC36" s="131"/>
      <c r="YD36" s="131"/>
      <c r="YE36" s="131"/>
      <c r="YF36" s="131"/>
      <c r="YG36" s="131"/>
      <c r="YH36" s="131"/>
      <c r="YI36" s="131"/>
      <c r="YJ36" s="131"/>
      <c r="YK36" s="131"/>
      <c r="YL36" s="131"/>
      <c r="YM36" s="131"/>
      <c r="YN36" s="131"/>
      <c r="YO36" s="131"/>
      <c r="YP36" s="131"/>
      <c r="YQ36" s="131"/>
      <c r="YR36" s="131"/>
      <c r="YS36" s="131"/>
      <c r="YT36" s="131"/>
      <c r="YU36" s="131"/>
      <c r="YV36" s="131"/>
      <c r="YW36" s="131"/>
      <c r="YX36" s="131"/>
      <c r="YY36" s="131"/>
      <c r="YZ36" s="131"/>
      <c r="ZA36" s="131"/>
      <c r="ZB36" s="131"/>
      <c r="ZC36" s="131"/>
      <c r="ZD36" s="131"/>
      <c r="ZE36" s="131"/>
      <c r="ZF36" s="131"/>
      <c r="ZG36" s="131"/>
      <c r="ZH36" s="131"/>
      <c r="ZI36" s="131"/>
      <c r="ZJ36" s="131"/>
      <c r="ZK36" s="131"/>
      <c r="ZL36" s="131"/>
      <c r="ZM36" s="131"/>
      <c r="ZN36" s="131"/>
      <c r="ZO36" s="131"/>
      <c r="ZP36" s="131"/>
      <c r="ZQ36" s="131"/>
      <c r="ZR36" s="131"/>
      <c r="ZS36" s="131"/>
      <c r="ZT36" s="131"/>
      <c r="ZU36" s="131"/>
      <c r="ZV36" s="131"/>
      <c r="ZW36" s="131"/>
      <c r="ZX36" s="131"/>
      <c r="ZY36" s="131"/>
      <c r="ZZ36" s="131"/>
    </row>
    <row r="37" spans="1:702" hidden="1" outlineLevel="1">
      <c r="A37" s="9">
        <v>41334</v>
      </c>
      <c r="B37" s="131">
        <v>2846.4273462800002</v>
      </c>
      <c r="C37" s="131">
        <v>339.97142492</v>
      </c>
      <c r="D37" s="131">
        <v>0.32132860000000002</v>
      </c>
      <c r="E37" s="131">
        <v>1485.0123333500001</v>
      </c>
      <c r="F37" s="131">
        <v>0.33424597</v>
      </c>
      <c r="G37" s="131">
        <v>4.8827299999999996</v>
      </c>
      <c r="H37" s="131">
        <v>95.336663049999999</v>
      </c>
      <c r="I37" s="131">
        <v>845.24498840000001</v>
      </c>
      <c r="J37" s="131">
        <v>14.351895450000001</v>
      </c>
      <c r="K37" s="131">
        <v>0.80288577999999999</v>
      </c>
      <c r="L37" s="131">
        <v>2.13063249</v>
      </c>
      <c r="M37" s="167" t="s">
        <v>191</v>
      </c>
      <c r="N37" s="131">
        <v>38.244947680000003</v>
      </c>
      <c r="O37" s="131">
        <v>0.73103750999999995</v>
      </c>
      <c r="P37" s="131">
        <v>14.546132439999999</v>
      </c>
      <c r="Q37" s="131">
        <v>7.9705109999999996E-2</v>
      </c>
      <c r="R37" s="131">
        <v>4.0355845199999996</v>
      </c>
      <c r="S37" s="131">
        <v>0</v>
      </c>
      <c r="T37" s="131">
        <v>0.40081101000000002</v>
      </c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131"/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131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131"/>
      <c r="JO37" s="131"/>
      <c r="JP37" s="131"/>
      <c r="JQ37" s="131"/>
      <c r="JR37" s="131"/>
      <c r="JS37" s="131"/>
      <c r="JT37" s="131"/>
      <c r="JU37" s="131"/>
      <c r="JV37" s="131"/>
      <c r="JW37" s="131"/>
      <c r="JX37" s="131"/>
      <c r="JY37" s="131"/>
      <c r="JZ37" s="131"/>
      <c r="KA37" s="131"/>
      <c r="KB37" s="131"/>
      <c r="KC37" s="131"/>
      <c r="KD37" s="131"/>
      <c r="KE37" s="131"/>
      <c r="KF37" s="131"/>
      <c r="KG37" s="131"/>
      <c r="KH37" s="131"/>
      <c r="KI37" s="131"/>
      <c r="KJ37" s="131"/>
      <c r="KK37" s="131"/>
      <c r="KL37" s="131"/>
      <c r="KM37" s="131"/>
      <c r="KN37" s="131"/>
      <c r="KO37" s="131"/>
      <c r="KP37" s="131"/>
      <c r="KQ37" s="131"/>
      <c r="KR37" s="131"/>
      <c r="KS37" s="131"/>
      <c r="KT37" s="131"/>
      <c r="KU37" s="131"/>
      <c r="KV37" s="131"/>
      <c r="KW37" s="131"/>
      <c r="KX37" s="131"/>
      <c r="KY37" s="131"/>
      <c r="KZ37" s="131"/>
      <c r="LA37" s="131"/>
      <c r="LB37" s="131"/>
      <c r="LC37" s="131"/>
      <c r="LD37" s="131"/>
      <c r="LE37" s="131"/>
      <c r="LF37" s="131"/>
      <c r="LG37" s="131"/>
      <c r="LH37" s="131"/>
      <c r="LI37" s="131"/>
      <c r="LJ37" s="131"/>
      <c r="LK37" s="131"/>
      <c r="LL37" s="131"/>
      <c r="LM37" s="131"/>
      <c r="LN37" s="131"/>
      <c r="LO37" s="131"/>
      <c r="LP37" s="131"/>
      <c r="LQ37" s="131"/>
      <c r="LR37" s="131"/>
      <c r="LS37" s="131"/>
      <c r="LT37" s="131"/>
      <c r="LU37" s="131"/>
      <c r="LV37" s="131"/>
      <c r="LW37" s="131"/>
      <c r="LX37" s="131"/>
      <c r="LY37" s="131"/>
      <c r="LZ37" s="131"/>
      <c r="MA37" s="131"/>
      <c r="MB37" s="131"/>
      <c r="MC37" s="131"/>
      <c r="MD37" s="131"/>
      <c r="ME37" s="131"/>
      <c r="MF37" s="131"/>
      <c r="MG37" s="131"/>
      <c r="MH37" s="131"/>
      <c r="MI37" s="131"/>
      <c r="MJ37" s="131"/>
      <c r="MK37" s="131"/>
      <c r="ML37" s="131"/>
      <c r="MM37" s="131"/>
      <c r="MN37" s="131"/>
      <c r="MO37" s="131"/>
      <c r="MP37" s="131"/>
      <c r="MQ37" s="131"/>
      <c r="MR37" s="131"/>
      <c r="MS37" s="131"/>
      <c r="MT37" s="131"/>
      <c r="MU37" s="131"/>
      <c r="MV37" s="131"/>
      <c r="MW37" s="131"/>
      <c r="MX37" s="131"/>
      <c r="MY37" s="131"/>
      <c r="MZ37" s="131"/>
      <c r="NA37" s="131"/>
      <c r="NB37" s="131"/>
      <c r="NC37" s="131"/>
      <c r="ND37" s="131"/>
      <c r="NE37" s="131"/>
      <c r="NF37" s="131"/>
      <c r="NG37" s="131"/>
      <c r="NH37" s="131"/>
      <c r="NI37" s="131"/>
      <c r="NJ37" s="131"/>
      <c r="NK37" s="131"/>
      <c r="NL37" s="131"/>
      <c r="NM37" s="131"/>
      <c r="NN37" s="131"/>
      <c r="NO37" s="131"/>
      <c r="NP37" s="131"/>
      <c r="NQ37" s="131"/>
      <c r="NR37" s="131"/>
      <c r="NS37" s="131"/>
      <c r="NT37" s="131"/>
      <c r="NU37" s="131"/>
      <c r="NV37" s="131"/>
      <c r="NW37" s="131"/>
      <c r="NX37" s="131"/>
      <c r="NY37" s="131"/>
      <c r="NZ37" s="131"/>
      <c r="OA37" s="131"/>
      <c r="OB37" s="131"/>
      <c r="OC37" s="131"/>
      <c r="OD37" s="131"/>
      <c r="OE37" s="131"/>
      <c r="OF37" s="131"/>
      <c r="OG37" s="131"/>
      <c r="OH37" s="131"/>
      <c r="OI37" s="131"/>
      <c r="OJ37" s="131"/>
      <c r="OK37" s="131"/>
      <c r="OL37" s="131"/>
      <c r="OM37" s="131"/>
      <c r="ON37" s="131"/>
      <c r="OO37" s="131"/>
      <c r="OP37" s="131"/>
      <c r="OQ37" s="131"/>
      <c r="OR37" s="131"/>
      <c r="OS37" s="131"/>
      <c r="OT37" s="131"/>
      <c r="OU37" s="131"/>
      <c r="OV37" s="131"/>
      <c r="OW37" s="131"/>
      <c r="OX37" s="131"/>
      <c r="OY37" s="131"/>
      <c r="OZ37" s="131"/>
      <c r="PA37" s="131"/>
      <c r="PB37" s="131"/>
      <c r="PC37" s="131"/>
      <c r="PD37" s="131"/>
      <c r="PE37" s="131"/>
      <c r="PF37" s="131"/>
      <c r="PG37" s="131"/>
      <c r="PH37" s="131"/>
      <c r="PI37" s="131"/>
      <c r="PJ37" s="131"/>
      <c r="PK37" s="131"/>
      <c r="PL37" s="131"/>
      <c r="PM37" s="131"/>
      <c r="PN37" s="131"/>
      <c r="PO37" s="131"/>
      <c r="PP37" s="131"/>
      <c r="PQ37" s="131"/>
      <c r="PR37" s="131"/>
      <c r="PS37" s="131"/>
      <c r="PT37" s="131"/>
      <c r="PU37" s="131"/>
      <c r="PV37" s="131"/>
      <c r="PW37" s="131"/>
      <c r="PX37" s="131"/>
      <c r="PY37" s="131"/>
      <c r="PZ37" s="131"/>
      <c r="QA37" s="131"/>
      <c r="QB37" s="131"/>
      <c r="QC37" s="131"/>
      <c r="QD37" s="131"/>
      <c r="QE37" s="131"/>
      <c r="QF37" s="131"/>
      <c r="QG37" s="131"/>
      <c r="QH37" s="131"/>
      <c r="QI37" s="131"/>
      <c r="QJ37" s="131"/>
      <c r="QK37" s="131"/>
      <c r="QL37" s="131"/>
      <c r="QM37" s="131"/>
      <c r="QN37" s="131"/>
      <c r="QO37" s="131"/>
      <c r="QP37" s="131"/>
      <c r="QQ37" s="131"/>
      <c r="QR37" s="131"/>
      <c r="QS37" s="131"/>
      <c r="QT37" s="131"/>
      <c r="QU37" s="131"/>
      <c r="QV37" s="131"/>
      <c r="QW37" s="131"/>
      <c r="QX37" s="131"/>
      <c r="QY37" s="131"/>
      <c r="QZ37" s="131"/>
      <c r="RA37" s="131"/>
      <c r="RB37" s="131"/>
      <c r="RC37" s="131"/>
      <c r="RD37" s="131"/>
      <c r="RE37" s="131"/>
      <c r="RF37" s="131"/>
      <c r="RG37" s="131"/>
      <c r="RH37" s="131"/>
      <c r="RI37" s="131"/>
      <c r="RJ37" s="131"/>
      <c r="RK37" s="131"/>
      <c r="RL37" s="131"/>
      <c r="RM37" s="131"/>
      <c r="RN37" s="131"/>
      <c r="RO37" s="131"/>
      <c r="RP37" s="131"/>
      <c r="RQ37" s="131"/>
      <c r="RR37" s="131"/>
      <c r="RS37" s="131"/>
      <c r="RT37" s="131"/>
      <c r="RU37" s="131"/>
      <c r="RV37" s="131"/>
      <c r="RW37" s="131"/>
      <c r="RX37" s="131"/>
      <c r="RY37" s="131"/>
      <c r="RZ37" s="131"/>
      <c r="SA37" s="131"/>
      <c r="SB37" s="131"/>
      <c r="SC37" s="131"/>
      <c r="SD37" s="131"/>
      <c r="SE37" s="131"/>
      <c r="SF37" s="131"/>
      <c r="SG37" s="131"/>
      <c r="SH37" s="131"/>
      <c r="SI37" s="131"/>
      <c r="SJ37" s="131"/>
      <c r="SK37" s="131"/>
      <c r="SL37" s="131"/>
      <c r="SM37" s="131"/>
      <c r="SN37" s="131"/>
      <c r="SO37" s="131"/>
      <c r="SP37" s="131"/>
      <c r="SQ37" s="131"/>
      <c r="SR37" s="131"/>
      <c r="SS37" s="131"/>
      <c r="ST37" s="131"/>
      <c r="SU37" s="131"/>
      <c r="SV37" s="131"/>
      <c r="SW37" s="131"/>
      <c r="SX37" s="131"/>
      <c r="SY37" s="131"/>
      <c r="SZ37" s="131"/>
      <c r="TA37" s="131"/>
      <c r="TB37" s="131"/>
      <c r="TC37" s="131"/>
      <c r="TD37" s="131"/>
      <c r="TE37" s="131"/>
      <c r="TF37" s="131"/>
      <c r="TG37" s="131"/>
      <c r="TH37" s="131"/>
      <c r="TI37" s="131"/>
      <c r="TJ37" s="131"/>
      <c r="TK37" s="131"/>
      <c r="TL37" s="131"/>
      <c r="TM37" s="131"/>
      <c r="TN37" s="131"/>
      <c r="TO37" s="131"/>
      <c r="TP37" s="131"/>
      <c r="TQ37" s="131"/>
      <c r="TR37" s="131"/>
      <c r="TS37" s="131"/>
      <c r="TT37" s="131"/>
      <c r="TU37" s="131"/>
      <c r="TV37" s="131"/>
      <c r="TW37" s="131"/>
      <c r="TX37" s="131"/>
      <c r="TY37" s="131"/>
      <c r="TZ37" s="131"/>
      <c r="UA37" s="131"/>
      <c r="UB37" s="131"/>
      <c r="UC37" s="131"/>
      <c r="UD37" s="131"/>
      <c r="UE37" s="131"/>
      <c r="UF37" s="131"/>
      <c r="UG37" s="131"/>
      <c r="UH37" s="131"/>
      <c r="UI37" s="131"/>
      <c r="UJ37" s="131"/>
      <c r="UK37" s="131"/>
      <c r="UL37" s="131"/>
      <c r="UM37" s="131"/>
      <c r="UN37" s="131"/>
      <c r="UO37" s="131"/>
      <c r="UP37" s="131"/>
      <c r="UQ37" s="131"/>
      <c r="UR37" s="131"/>
      <c r="US37" s="131"/>
      <c r="UT37" s="131"/>
      <c r="UU37" s="131"/>
      <c r="UV37" s="131"/>
      <c r="UW37" s="131"/>
      <c r="UX37" s="131"/>
      <c r="UY37" s="131"/>
      <c r="UZ37" s="131"/>
      <c r="VA37" s="131"/>
      <c r="VB37" s="131"/>
      <c r="VC37" s="131"/>
      <c r="VD37" s="131"/>
      <c r="VE37" s="131"/>
      <c r="VF37" s="131"/>
      <c r="VG37" s="131"/>
      <c r="VH37" s="131"/>
      <c r="VI37" s="131"/>
      <c r="VJ37" s="131"/>
      <c r="VK37" s="131"/>
      <c r="VL37" s="131"/>
      <c r="VM37" s="131"/>
      <c r="VN37" s="131"/>
      <c r="VO37" s="131"/>
      <c r="VP37" s="131"/>
      <c r="VQ37" s="131"/>
      <c r="VR37" s="131"/>
      <c r="VS37" s="131"/>
      <c r="VT37" s="131"/>
      <c r="VU37" s="131"/>
      <c r="VV37" s="131"/>
      <c r="VW37" s="131"/>
      <c r="VX37" s="131"/>
      <c r="VY37" s="131"/>
      <c r="VZ37" s="131"/>
      <c r="WA37" s="131"/>
      <c r="WB37" s="131"/>
      <c r="WC37" s="131"/>
      <c r="WD37" s="131"/>
      <c r="WE37" s="131"/>
      <c r="WF37" s="131"/>
      <c r="WG37" s="131"/>
      <c r="WH37" s="131"/>
      <c r="WI37" s="131"/>
      <c r="WJ37" s="131"/>
      <c r="WK37" s="131"/>
      <c r="WL37" s="131"/>
      <c r="WM37" s="131"/>
      <c r="WN37" s="131"/>
      <c r="WO37" s="131"/>
      <c r="WP37" s="131"/>
      <c r="WQ37" s="131"/>
      <c r="WR37" s="131"/>
      <c r="WS37" s="131"/>
      <c r="WT37" s="131"/>
      <c r="WU37" s="131"/>
      <c r="WV37" s="131"/>
      <c r="WW37" s="131"/>
      <c r="WX37" s="131"/>
      <c r="WY37" s="131"/>
      <c r="WZ37" s="131"/>
      <c r="XA37" s="131"/>
      <c r="XB37" s="131"/>
      <c r="XC37" s="131"/>
      <c r="XD37" s="131"/>
      <c r="XE37" s="131"/>
      <c r="XF37" s="131"/>
      <c r="XG37" s="131"/>
      <c r="XH37" s="131"/>
      <c r="XI37" s="131"/>
      <c r="XJ37" s="131"/>
      <c r="XK37" s="131"/>
      <c r="XL37" s="131"/>
      <c r="XM37" s="131"/>
      <c r="XN37" s="131"/>
      <c r="XO37" s="131"/>
      <c r="XP37" s="131"/>
      <c r="XQ37" s="131"/>
      <c r="XR37" s="131"/>
      <c r="XS37" s="131"/>
      <c r="XT37" s="131"/>
      <c r="XU37" s="131"/>
      <c r="XV37" s="131"/>
      <c r="XW37" s="131"/>
      <c r="XX37" s="131"/>
      <c r="XY37" s="131"/>
      <c r="XZ37" s="131"/>
      <c r="YA37" s="131"/>
      <c r="YB37" s="131"/>
      <c r="YC37" s="131"/>
      <c r="YD37" s="131"/>
      <c r="YE37" s="131"/>
      <c r="YF37" s="131"/>
      <c r="YG37" s="131"/>
      <c r="YH37" s="131"/>
      <c r="YI37" s="131"/>
      <c r="YJ37" s="131"/>
      <c r="YK37" s="131"/>
      <c r="YL37" s="131"/>
      <c r="YM37" s="131"/>
      <c r="YN37" s="131"/>
      <c r="YO37" s="131"/>
      <c r="YP37" s="131"/>
      <c r="YQ37" s="131"/>
      <c r="YR37" s="131"/>
      <c r="YS37" s="131"/>
      <c r="YT37" s="131"/>
      <c r="YU37" s="131"/>
      <c r="YV37" s="131"/>
      <c r="YW37" s="131"/>
      <c r="YX37" s="131"/>
      <c r="YY37" s="131"/>
      <c r="YZ37" s="131"/>
      <c r="ZA37" s="131"/>
      <c r="ZB37" s="131"/>
      <c r="ZC37" s="131"/>
      <c r="ZD37" s="131"/>
      <c r="ZE37" s="131"/>
      <c r="ZF37" s="131"/>
      <c r="ZG37" s="131"/>
      <c r="ZH37" s="131"/>
      <c r="ZI37" s="131"/>
      <c r="ZJ37" s="131"/>
      <c r="ZK37" s="131"/>
      <c r="ZL37" s="131"/>
      <c r="ZM37" s="131"/>
      <c r="ZN37" s="131"/>
      <c r="ZO37" s="131"/>
      <c r="ZP37" s="131"/>
      <c r="ZQ37" s="131"/>
      <c r="ZR37" s="131"/>
      <c r="ZS37" s="131"/>
      <c r="ZT37" s="131"/>
      <c r="ZU37" s="131"/>
      <c r="ZV37" s="131"/>
      <c r="ZW37" s="131"/>
      <c r="ZX37" s="131"/>
      <c r="ZY37" s="131"/>
      <c r="ZZ37" s="131"/>
    </row>
    <row r="38" spans="1:702" hidden="1" outlineLevel="1">
      <c r="A38" s="9">
        <v>41365</v>
      </c>
      <c r="B38" s="131">
        <v>2930.41062814</v>
      </c>
      <c r="C38" s="131">
        <v>369.92244787999999</v>
      </c>
      <c r="D38" s="131">
        <v>0.89049122000000003</v>
      </c>
      <c r="E38" s="131">
        <v>1547.0868401</v>
      </c>
      <c r="F38" s="131">
        <v>0.32021115</v>
      </c>
      <c r="G38" s="131">
        <v>4.9801351299999999</v>
      </c>
      <c r="H38" s="131">
        <v>100.89180973000001</v>
      </c>
      <c r="I38" s="131">
        <v>828.73823132999996</v>
      </c>
      <c r="J38" s="131">
        <v>14.72422678</v>
      </c>
      <c r="K38" s="131">
        <v>0.68016343000000001</v>
      </c>
      <c r="L38" s="131">
        <v>2.26690141</v>
      </c>
      <c r="M38" s="167" t="s">
        <v>191</v>
      </c>
      <c r="N38" s="131">
        <v>40.217422829999997</v>
      </c>
      <c r="O38" s="131">
        <v>0.91178126999999998</v>
      </c>
      <c r="P38" s="131">
        <v>14.34926651</v>
      </c>
      <c r="Q38" s="131">
        <v>6.199437E-2</v>
      </c>
      <c r="R38" s="131">
        <v>4.0084244299999998</v>
      </c>
      <c r="S38" s="131">
        <v>0</v>
      </c>
      <c r="T38" s="131">
        <v>0.36028057000000002</v>
      </c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</row>
    <row r="39" spans="1:702" hidden="1" outlineLevel="1">
      <c r="A39" s="9">
        <v>41395</v>
      </c>
      <c r="B39" s="131">
        <v>2814.5374934900001</v>
      </c>
      <c r="C39" s="131">
        <v>380.56057491000001</v>
      </c>
      <c r="D39" s="131">
        <v>0.92008562999999999</v>
      </c>
      <c r="E39" s="131">
        <v>1433.2797766900001</v>
      </c>
      <c r="F39" s="131">
        <v>0.33771964999999998</v>
      </c>
      <c r="G39" s="131">
        <v>4.9858164900000004</v>
      </c>
      <c r="H39" s="131">
        <v>100.8675786</v>
      </c>
      <c r="I39" s="131">
        <v>823.35664870000005</v>
      </c>
      <c r="J39" s="131">
        <v>14.12456521</v>
      </c>
      <c r="K39" s="131">
        <v>0.67687306000000003</v>
      </c>
      <c r="L39" s="131">
        <v>2.2395903599999998</v>
      </c>
      <c r="M39" s="167" t="s">
        <v>191</v>
      </c>
      <c r="N39" s="131">
        <v>41.27972561</v>
      </c>
      <c r="O39" s="131">
        <v>0.51974352999999995</v>
      </c>
      <c r="P39" s="131">
        <v>6.9526059099999999</v>
      </c>
      <c r="Q39" s="131">
        <v>6.3664159999999997E-2</v>
      </c>
      <c r="R39" s="131">
        <v>3.9739243000000002</v>
      </c>
      <c r="S39" s="131">
        <v>0</v>
      </c>
      <c r="T39" s="131">
        <v>0.39860067999999999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</row>
    <row r="40" spans="1:702" hidden="1" outlineLevel="1">
      <c r="A40" s="9">
        <v>41426</v>
      </c>
      <c r="B40" s="131">
        <v>2798.9629149699999</v>
      </c>
      <c r="C40" s="131">
        <v>388.45727426000002</v>
      </c>
      <c r="D40" s="131">
        <v>1.0118192100000001</v>
      </c>
      <c r="E40" s="131">
        <v>1401.8232371700001</v>
      </c>
      <c r="F40" s="131">
        <v>0.43512817999999998</v>
      </c>
      <c r="G40" s="131">
        <v>5.0641912500000004</v>
      </c>
      <c r="H40" s="131">
        <v>101.36004861000001</v>
      </c>
      <c r="I40" s="131">
        <v>828.73872870000002</v>
      </c>
      <c r="J40" s="131">
        <v>15.48494869</v>
      </c>
      <c r="K40" s="131">
        <v>0.58109215999999997</v>
      </c>
      <c r="L40" s="131">
        <v>2.1438858299999999</v>
      </c>
      <c r="M40" s="167" t="s">
        <v>191</v>
      </c>
      <c r="N40" s="131">
        <v>41.631349569999998</v>
      </c>
      <c r="O40" s="131">
        <v>0.71058586999999995</v>
      </c>
      <c r="P40" s="131">
        <v>6.8715787600000002</v>
      </c>
      <c r="Q40" s="131">
        <v>5.531117E-2</v>
      </c>
      <c r="R40" s="131">
        <v>4.1837749500000001</v>
      </c>
      <c r="S40" s="131">
        <v>2.16914E-3</v>
      </c>
      <c r="T40" s="131">
        <v>0.40779145</v>
      </c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</row>
    <row r="41" spans="1:702" hidden="1" outlineLevel="1">
      <c r="A41" s="9">
        <v>41456</v>
      </c>
      <c r="B41" s="131">
        <v>2802.0056305100002</v>
      </c>
      <c r="C41" s="131">
        <v>402.16765887999998</v>
      </c>
      <c r="D41" s="131">
        <v>0.78161285000000003</v>
      </c>
      <c r="E41" s="131">
        <v>1384.58131011</v>
      </c>
      <c r="F41" s="131">
        <v>0.43887003000000002</v>
      </c>
      <c r="G41" s="131">
        <v>5.3623751799999999</v>
      </c>
      <c r="H41" s="131">
        <v>100.58323709</v>
      </c>
      <c r="I41" s="131">
        <v>812.35736755000005</v>
      </c>
      <c r="J41" s="131">
        <v>32.103089519999997</v>
      </c>
      <c r="K41" s="131">
        <v>0.43674080999999998</v>
      </c>
      <c r="L41" s="131">
        <v>2.13114939</v>
      </c>
      <c r="M41" s="167" t="s">
        <v>191</v>
      </c>
      <c r="N41" s="131">
        <v>41.455141079999997</v>
      </c>
      <c r="O41" s="131">
        <v>0.57650973999999999</v>
      </c>
      <c r="P41" s="131">
        <v>13.91349284</v>
      </c>
      <c r="Q41" s="131">
        <v>4.716981E-2</v>
      </c>
      <c r="R41" s="131">
        <v>4.7384508299999997</v>
      </c>
      <c r="S41" s="131">
        <v>0</v>
      </c>
      <c r="T41" s="131">
        <v>0.33145479999999999</v>
      </c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</row>
    <row r="42" spans="1:702" hidden="1" outlineLevel="1">
      <c r="A42" s="9">
        <v>41487</v>
      </c>
      <c r="B42" s="131">
        <v>2620.9006056899998</v>
      </c>
      <c r="C42" s="131">
        <v>401.12546569</v>
      </c>
      <c r="D42" s="131">
        <v>1.2806982499999999</v>
      </c>
      <c r="E42" s="131">
        <v>1205.1314769999999</v>
      </c>
      <c r="F42" s="131">
        <v>0.49792816000000001</v>
      </c>
      <c r="G42" s="131">
        <v>5.4934991599999998</v>
      </c>
      <c r="H42" s="131">
        <v>99.386905830000003</v>
      </c>
      <c r="I42" s="131">
        <v>804.06300581000005</v>
      </c>
      <c r="J42" s="131">
        <v>36.820165510000002</v>
      </c>
      <c r="K42" s="131">
        <v>0.28953350999999999</v>
      </c>
      <c r="L42" s="131">
        <v>2.0454946700000001</v>
      </c>
      <c r="M42" s="167" t="s">
        <v>191</v>
      </c>
      <c r="N42" s="131">
        <v>41.938247060000002</v>
      </c>
      <c r="O42" s="131">
        <v>2.70627678</v>
      </c>
      <c r="P42" s="131">
        <v>13.99680399</v>
      </c>
      <c r="Q42" s="131">
        <v>0.10027634000000001</v>
      </c>
      <c r="R42" s="131">
        <v>5.9296001299999999</v>
      </c>
      <c r="S42" s="131">
        <v>0</v>
      </c>
      <c r="T42" s="131">
        <v>9.5227800000000001E-2</v>
      </c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</row>
    <row r="43" spans="1:702" hidden="1" outlineLevel="1">
      <c r="A43" s="9">
        <v>41518</v>
      </c>
      <c r="B43" s="131">
        <v>2644.1352722699999</v>
      </c>
      <c r="C43" s="131">
        <v>394.31653096999997</v>
      </c>
      <c r="D43" s="131">
        <v>1.4507576799999999</v>
      </c>
      <c r="E43" s="131">
        <v>1179.6972565399999</v>
      </c>
      <c r="F43" s="131">
        <v>0.71536661000000001</v>
      </c>
      <c r="G43" s="131">
        <v>5.5235281900000004</v>
      </c>
      <c r="H43" s="131">
        <v>99.308861289999996</v>
      </c>
      <c r="I43" s="131">
        <v>831.93310514999996</v>
      </c>
      <c r="J43" s="131">
        <v>63.888433020000001</v>
      </c>
      <c r="K43" s="131">
        <v>0.28251673999999999</v>
      </c>
      <c r="L43" s="131">
        <v>2.1794795100000002</v>
      </c>
      <c r="M43" s="167" t="s">
        <v>191</v>
      </c>
      <c r="N43" s="131">
        <v>42.156508909999999</v>
      </c>
      <c r="O43" s="131">
        <v>2.7410021000000002</v>
      </c>
      <c r="P43" s="131">
        <v>13.702841810000001</v>
      </c>
      <c r="Q43" s="131">
        <v>9.2894959999999999E-2</v>
      </c>
      <c r="R43" s="131">
        <v>5.9280296000000003</v>
      </c>
      <c r="S43" s="131">
        <v>0</v>
      </c>
      <c r="T43" s="131">
        <v>0.21815919</v>
      </c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  <c r="MF43" s="131"/>
      <c r="MG43" s="131"/>
      <c r="MH43" s="131"/>
      <c r="MI43" s="131"/>
      <c r="MJ43" s="131"/>
      <c r="MK43" s="131"/>
      <c r="ML43" s="131"/>
      <c r="MM43" s="131"/>
      <c r="MN43" s="131"/>
      <c r="MO43" s="131"/>
      <c r="MP43" s="131"/>
      <c r="MQ43" s="131"/>
      <c r="MR43" s="131"/>
      <c r="MS43" s="131"/>
      <c r="MT43" s="131"/>
      <c r="MU43" s="131"/>
      <c r="MV43" s="131"/>
      <c r="MW43" s="131"/>
      <c r="MX43" s="131"/>
      <c r="MY43" s="131"/>
      <c r="MZ43" s="131"/>
      <c r="NA43" s="131"/>
      <c r="NB43" s="131"/>
      <c r="NC43" s="131"/>
      <c r="ND43" s="131"/>
      <c r="NE43" s="131"/>
      <c r="NF43" s="131"/>
      <c r="NG43" s="131"/>
      <c r="NH43" s="131"/>
      <c r="NI43" s="131"/>
      <c r="NJ43" s="131"/>
      <c r="NK43" s="131"/>
      <c r="NL43" s="131"/>
      <c r="NM43" s="131"/>
      <c r="NN43" s="131"/>
      <c r="NO43" s="131"/>
      <c r="NP43" s="131"/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131"/>
      <c r="OF43" s="131"/>
      <c r="OG43" s="131"/>
      <c r="OH43" s="131"/>
      <c r="OI43" s="131"/>
      <c r="OJ43" s="131"/>
      <c r="OK43" s="131"/>
      <c r="OL43" s="131"/>
      <c r="OM43" s="131"/>
      <c r="ON43" s="131"/>
      <c r="OO43" s="131"/>
      <c r="OP43" s="131"/>
      <c r="OQ43" s="131"/>
      <c r="OR43" s="131"/>
      <c r="OS43" s="131"/>
      <c r="OT43" s="131"/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131"/>
      <c r="PJ43" s="131"/>
      <c r="PK43" s="131"/>
      <c r="PL43" s="131"/>
      <c r="PM43" s="131"/>
      <c r="PN43" s="131"/>
      <c r="PO43" s="131"/>
      <c r="PP43" s="131"/>
      <c r="PQ43" s="131"/>
      <c r="PR43" s="131"/>
      <c r="PS43" s="131"/>
      <c r="PT43" s="131"/>
      <c r="PU43" s="131"/>
      <c r="PV43" s="131"/>
      <c r="PW43" s="131"/>
      <c r="PX43" s="131"/>
      <c r="PY43" s="131"/>
      <c r="PZ43" s="131"/>
      <c r="QA43" s="131"/>
      <c r="QB43" s="131"/>
      <c r="QC43" s="131"/>
      <c r="QD43" s="131"/>
      <c r="QE43" s="131"/>
      <c r="QF43" s="131"/>
      <c r="QG43" s="131"/>
      <c r="QH43" s="131"/>
      <c r="QI43" s="131"/>
      <c r="QJ43" s="131"/>
      <c r="QK43" s="131"/>
      <c r="QL43" s="131"/>
      <c r="QM43" s="131"/>
      <c r="QN43" s="131"/>
      <c r="QO43" s="131"/>
      <c r="QP43" s="131"/>
      <c r="QQ43" s="131"/>
      <c r="QR43" s="131"/>
      <c r="QS43" s="131"/>
      <c r="QT43" s="131"/>
      <c r="QU43" s="131"/>
      <c r="QV43" s="131"/>
      <c r="QW43" s="131"/>
      <c r="QX43" s="131"/>
      <c r="QY43" s="131"/>
      <c r="QZ43" s="131"/>
      <c r="RA43" s="131"/>
      <c r="RB43" s="131"/>
      <c r="RC43" s="131"/>
      <c r="RD43" s="131"/>
      <c r="RE43" s="131"/>
      <c r="RF43" s="131"/>
      <c r="RG43" s="131"/>
      <c r="RH43" s="131"/>
      <c r="RI43" s="131"/>
      <c r="RJ43" s="131"/>
      <c r="RK43" s="131"/>
      <c r="RL43" s="131"/>
      <c r="RM43" s="131"/>
      <c r="RN43" s="131"/>
      <c r="RO43" s="131"/>
      <c r="RP43" s="131"/>
      <c r="RQ43" s="131"/>
      <c r="RR43" s="131"/>
      <c r="RS43" s="131"/>
      <c r="RT43" s="131"/>
      <c r="RU43" s="131"/>
      <c r="RV43" s="131"/>
      <c r="RW43" s="131"/>
      <c r="RX43" s="131"/>
      <c r="RY43" s="131"/>
      <c r="RZ43" s="131"/>
      <c r="SA43" s="131"/>
      <c r="SB43" s="131"/>
      <c r="SC43" s="131"/>
      <c r="SD43" s="131"/>
      <c r="SE43" s="131"/>
      <c r="SF43" s="131"/>
      <c r="SG43" s="131"/>
      <c r="SH43" s="131"/>
      <c r="SI43" s="131"/>
      <c r="SJ43" s="131"/>
      <c r="SK43" s="131"/>
      <c r="SL43" s="131"/>
      <c r="SM43" s="131"/>
      <c r="SN43" s="131"/>
      <c r="SO43" s="131"/>
      <c r="SP43" s="131"/>
      <c r="SQ43" s="131"/>
      <c r="SR43" s="131"/>
      <c r="SS43" s="131"/>
      <c r="ST43" s="131"/>
      <c r="SU43" s="131"/>
      <c r="SV43" s="131"/>
      <c r="SW43" s="131"/>
      <c r="SX43" s="131"/>
      <c r="SY43" s="131"/>
      <c r="SZ43" s="131"/>
      <c r="TA43" s="131"/>
      <c r="TB43" s="131"/>
      <c r="TC43" s="131"/>
      <c r="TD43" s="131"/>
      <c r="TE43" s="131"/>
      <c r="TF43" s="131"/>
      <c r="TG43" s="131"/>
      <c r="TH43" s="131"/>
      <c r="TI43" s="131"/>
      <c r="TJ43" s="131"/>
      <c r="TK43" s="131"/>
      <c r="TL43" s="131"/>
      <c r="TM43" s="131"/>
      <c r="TN43" s="131"/>
      <c r="TO43" s="131"/>
      <c r="TP43" s="131"/>
      <c r="TQ43" s="131"/>
      <c r="TR43" s="131"/>
      <c r="TS43" s="131"/>
      <c r="TT43" s="131"/>
      <c r="TU43" s="131"/>
      <c r="TV43" s="131"/>
      <c r="TW43" s="131"/>
      <c r="TX43" s="131"/>
      <c r="TY43" s="131"/>
      <c r="TZ43" s="131"/>
      <c r="UA43" s="131"/>
      <c r="UB43" s="131"/>
      <c r="UC43" s="131"/>
      <c r="UD43" s="131"/>
      <c r="UE43" s="131"/>
      <c r="UF43" s="131"/>
      <c r="UG43" s="131"/>
      <c r="UH43" s="131"/>
      <c r="UI43" s="131"/>
      <c r="UJ43" s="131"/>
      <c r="UK43" s="131"/>
      <c r="UL43" s="131"/>
      <c r="UM43" s="131"/>
      <c r="UN43" s="131"/>
      <c r="UO43" s="131"/>
      <c r="UP43" s="131"/>
      <c r="UQ43" s="131"/>
      <c r="UR43" s="131"/>
      <c r="US43" s="131"/>
      <c r="UT43" s="131"/>
      <c r="UU43" s="131"/>
      <c r="UV43" s="131"/>
      <c r="UW43" s="131"/>
      <c r="UX43" s="131"/>
      <c r="UY43" s="131"/>
      <c r="UZ43" s="131"/>
      <c r="VA43" s="131"/>
      <c r="VB43" s="131"/>
      <c r="VC43" s="131"/>
      <c r="VD43" s="131"/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131"/>
      <c r="VT43" s="131"/>
      <c r="VU43" s="131"/>
      <c r="VV43" s="131"/>
      <c r="VW43" s="131"/>
      <c r="VX43" s="131"/>
      <c r="VY43" s="131"/>
      <c r="VZ43" s="131"/>
      <c r="WA43" s="131"/>
      <c r="WB43" s="131"/>
      <c r="WC43" s="131"/>
      <c r="WD43" s="131"/>
      <c r="WE43" s="131"/>
      <c r="WF43" s="131"/>
      <c r="WG43" s="131"/>
      <c r="WH43" s="131"/>
      <c r="WI43" s="131"/>
      <c r="WJ43" s="131"/>
      <c r="WK43" s="131"/>
      <c r="WL43" s="131"/>
      <c r="WM43" s="131"/>
      <c r="WN43" s="131"/>
      <c r="WO43" s="131"/>
      <c r="WP43" s="131"/>
      <c r="WQ43" s="131"/>
      <c r="WR43" s="131"/>
      <c r="WS43" s="131"/>
      <c r="WT43" s="131"/>
      <c r="WU43" s="131"/>
      <c r="WV43" s="131"/>
      <c r="WW43" s="131"/>
      <c r="WX43" s="131"/>
      <c r="WY43" s="131"/>
      <c r="WZ43" s="131"/>
      <c r="XA43" s="131"/>
      <c r="XB43" s="131"/>
      <c r="XC43" s="131"/>
      <c r="XD43" s="131"/>
      <c r="XE43" s="131"/>
      <c r="XF43" s="131"/>
      <c r="XG43" s="131"/>
      <c r="XH43" s="131"/>
      <c r="XI43" s="131"/>
      <c r="XJ43" s="131"/>
      <c r="XK43" s="131"/>
      <c r="XL43" s="131"/>
      <c r="XM43" s="131"/>
      <c r="XN43" s="131"/>
      <c r="XO43" s="131"/>
      <c r="XP43" s="131"/>
      <c r="XQ43" s="131"/>
      <c r="XR43" s="131"/>
      <c r="XS43" s="131"/>
      <c r="XT43" s="131"/>
      <c r="XU43" s="131"/>
      <c r="XV43" s="131"/>
      <c r="XW43" s="131"/>
      <c r="XX43" s="131"/>
      <c r="XY43" s="131"/>
      <c r="XZ43" s="131"/>
      <c r="YA43" s="131"/>
      <c r="YB43" s="131"/>
      <c r="YC43" s="131"/>
      <c r="YD43" s="131"/>
      <c r="YE43" s="131"/>
      <c r="YF43" s="131"/>
      <c r="YG43" s="131"/>
      <c r="YH43" s="131"/>
      <c r="YI43" s="131"/>
      <c r="YJ43" s="131"/>
      <c r="YK43" s="131"/>
      <c r="YL43" s="131"/>
      <c r="YM43" s="131"/>
      <c r="YN43" s="131"/>
      <c r="YO43" s="131"/>
      <c r="YP43" s="131"/>
      <c r="YQ43" s="131"/>
      <c r="YR43" s="131"/>
      <c r="YS43" s="131"/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131"/>
      <c r="ZF43" s="131"/>
      <c r="ZG43" s="131"/>
      <c r="ZH43" s="131"/>
      <c r="ZI43" s="131"/>
      <c r="ZJ43" s="131"/>
      <c r="ZK43" s="131"/>
      <c r="ZL43" s="131"/>
      <c r="ZM43" s="131"/>
      <c r="ZN43" s="131"/>
      <c r="ZO43" s="131"/>
      <c r="ZP43" s="131"/>
      <c r="ZQ43" s="131"/>
      <c r="ZR43" s="131"/>
      <c r="ZS43" s="131"/>
      <c r="ZT43" s="131"/>
      <c r="ZU43" s="131"/>
      <c r="ZV43" s="131"/>
      <c r="ZW43" s="131"/>
      <c r="ZX43" s="131"/>
      <c r="ZY43" s="131"/>
      <c r="ZZ43" s="131"/>
    </row>
    <row r="44" spans="1:702" hidden="1" outlineLevel="1">
      <c r="A44" s="9">
        <v>41548</v>
      </c>
      <c r="B44" s="131">
        <v>2537.5174392899999</v>
      </c>
      <c r="C44" s="131">
        <v>351.81288488000001</v>
      </c>
      <c r="D44" s="131">
        <v>1.3742324800000001</v>
      </c>
      <c r="E44" s="131">
        <v>1147.4097432399999</v>
      </c>
      <c r="F44" s="131">
        <v>2.4279769099999999</v>
      </c>
      <c r="G44" s="131">
        <v>5.44197927</v>
      </c>
      <c r="H44" s="131">
        <v>97.963032089999999</v>
      </c>
      <c r="I44" s="131">
        <v>825.55777651999995</v>
      </c>
      <c r="J44" s="131">
        <v>38.323514410000001</v>
      </c>
      <c r="K44" s="131">
        <v>0.27809565000000003</v>
      </c>
      <c r="L44" s="131">
        <v>2.0185464199999998</v>
      </c>
      <c r="M44" s="167" t="s">
        <v>191</v>
      </c>
      <c r="N44" s="131">
        <v>42.422594459999999</v>
      </c>
      <c r="O44" s="131">
        <v>2.81887205</v>
      </c>
      <c r="P44" s="131">
        <v>13.64061699</v>
      </c>
      <c r="Q44" s="131">
        <v>8.6815509999999999E-2</v>
      </c>
      <c r="R44" s="131">
        <v>5.7760739699999997</v>
      </c>
      <c r="S44" s="131">
        <v>0</v>
      </c>
      <c r="T44" s="131">
        <v>0.16468443999999999</v>
      </c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31"/>
      <c r="KD44" s="131"/>
      <c r="KE44" s="131"/>
      <c r="KF44" s="131"/>
      <c r="KG44" s="131"/>
      <c r="KH44" s="131"/>
      <c r="KI44" s="131"/>
      <c r="KJ44" s="131"/>
      <c r="KK44" s="131"/>
      <c r="KL44" s="131"/>
      <c r="KM44" s="131"/>
      <c r="KN44" s="131"/>
      <c r="KO44" s="131"/>
      <c r="KP44" s="131"/>
      <c r="KQ44" s="131"/>
      <c r="KR44" s="131"/>
      <c r="KS44" s="131"/>
      <c r="KT44" s="131"/>
      <c r="KU44" s="131"/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  <c r="MF44" s="131"/>
      <c r="MG44" s="131"/>
      <c r="MH44" s="131"/>
      <c r="MI44" s="131"/>
      <c r="MJ44" s="131"/>
      <c r="MK44" s="131"/>
      <c r="ML44" s="131"/>
      <c r="MM44" s="131"/>
      <c r="MN44" s="131"/>
      <c r="MO44" s="131"/>
      <c r="MP44" s="131"/>
      <c r="MQ44" s="131"/>
      <c r="MR44" s="131"/>
      <c r="MS44" s="131"/>
      <c r="MT44" s="131"/>
      <c r="MU44" s="131"/>
      <c r="MV44" s="131"/>
      <c r="MW44" s="131"/>
      <c r="MX44" s="131"/>
      <c r="MY44" s="131"/>
      <c r="MZ44" s="131"/>
      <c r="NA44" s="131"/>
      <c r="NB44" s="131"/>
      <c r="NC44" s="131"/>
      <c r="ND44" s="131"/>
      <c r="NE44" s="131"/>
      <c r="NF44" s="131"/>
      <c r="NG44" s="131"/>
      <c r="NH44" s="131"/>
      <c r="NI44" s="131"/>
      <c r="NJ44" s="131"/>
      <c r="NK44" s="131"/>
      <c r="NL44" s="131"/>
      <c r="NM44" s="131"/>
      <c r="NN44" s="131"/>
      <c r="NO44" s="131"/>
      <c r="NP44" s="131"/>
      <c r="NQ44" s="131"/>
      <c r="NR44" s="131"/>
      <c r="NS44" s="131"/>
      <c r="NT44" s="131"/>
      <c r="NU44" s="131"/>
      <c r="NV44" s="131"/>
      <c r="NW44" s="131"/>
      <c r="NX44" s="131"/>
      <c r="NY44" s="131"/>
      <c r="NZ44" s="131"/>
      <c r="OA44" s="131"/>
      <c r="OB44" s="131"/>
      <c r="OC44" s="131"/>
      <c r="OD44" s="131"/>
      <c r="OE44" s="131"/>
      <c r="OF44" s="131"/>
      <c r="OG44" s="131"/>
      <c r="OH44" s="131"/>
      <c r="OI44" s="131"/>
      <c r="OJ44" s="131"/>
      <c r="OK44" s="131"/>
      <c r="OL44" s="131"/>
      <c r="OM44" s="131"/>
      <c r="ON44" s="131"/>
      <c r="OO44" s="131"/>
      <c r="OP44" s="131"/>
      <c r="OQ44" s="131"/>
      <c r="OR44" s="131"/>
      <c r="OS44" s="131"/>
      <c r="OT44" s="131"/>
      <c r="OU44" s="131"/>
      <c r="OV44" s="131"/>
      <c r="OW44" s="131"/>
      <c r="OX44" s="131"/>
      <c r="OY44" s="131"/>
      <c r="OZ44" s="131"/>
      <c r="PA44" s="131"/>
      <c r="PB44" s="131"/>
      <c r="PC44" s="131"/>
      <c r="PD44" s="131"/>
      <c r="PE44" s="131"/>
      <c r="PF44" s="131"/>
      <c r="PG44" s="131"/>
      <c r="PH44" s="131"/>
      <c r="PI44" s="131"/>
      <c r="PJ44" s="131"/>
      <c r="PK44" s="131"/>
      <c r="PL44" s="131"/>
      <c r="PM44" s="131"/>
      <c r="PN44" s="131"/>
      <c r="PO44" s="131"/>
      <c r="PP44" s="131"/>
      <c r="PQ44" s="131"/>
      <c r="PR44" s="131"/>
      <c r="PS44" s="131"/>
      <c r="PT44" s="131"/>
      <c r="PU44" s="131"/>
      <c r="PV44" s="131"/>
      <c r="PW44" s="131"/>
      <c r="PX44" s="131"/>
      <c r="PY44" s="131"/>
      <c r="PZ44" s="131"/>
      <c r="QA44" s="131"/>
      <c r="QB44" s="131"/>
      <c r="QC44" s="131"/>
      <c r="QD44" s="131"/>
      <c r="QE44" s="131"/>
      <c r="QF44" s="131"/>
      <c r="QG44" s="131"/>
      <c r="QH44" s="131"/>
      <c r="QI44" s="131"/>
      <c r="QJ44" s="131"/>
      <c r="QK44" s="131"/>
      <c r="QL44" s="131"/>
      <c r="QM44" s="131"/>
      <c r="QN44" s="131"/>
      <c r="QO44" s="131"/>
      <c r="QP44" s="131"/>
      <c r="QQ44" s="131"/>
      <c r="QR44" s="131"/>
      <c r="QS44" s="131"/>
      <c r="QT44" s="131"/>
      <c r="QU44" s="131"/>
      <c r="QV44" s="131"/>
      <c r="QW44" s="131"/>
      <c r="QX44" s="131"/>
      <c r="QY44" s="131"/>
      <c r="QZ44" s="131"/>
      <c r="RA44" s="131"/>
      <c r="RB44" s="131"/>
      <c r="RC44" s="131"/>
      <c r="RD44" s="131"/>
      <c r="RE44" s="131"/>
      <c r="RF44" s="131"/>
      <c r="RG44" s="131"/>
      <c r="RH44" s="131"/>
      <c r="RI44" s="131"/>
      <c r="RJ44" s="131"/>
      <c r="RK44" s="131"/>
      <c r="RL44" s="131"/>
      <c r="RM44" s="131"/>
      <c r="RN44" s="131"/>
      <c r="RO44" s="131"/>
      <c r="RP44" s="131"/>
      <c r="RQ44" s="131"/>
      <c r="RR44" s="131"/>
      <c r="RS44" s="131"/>
      <c r="RT44" s="131"/>
      <c r="RU44" s="131"/>
      <c r="RV44" s="131"/>
      <c r="RW44" s="131"/>
      <c r="RX44" s="131"/>
      <c r="RY44" s="131"/>
      <c r="RZ44" s="131"/>
      <c r="SA44" s="131"/>
      <c r="SB44" s="131"/>
      <c r="SC44" s="131"/>
      <c r="SD44" s="131"/>
      <c r="SE44" s="131"/>
      <c r="SF44" s="131"/>
      <c r="SG44" s="131"/>
      <c r="SH44" s="131"/>
      <c r="SI44" s="131"/>
      <c r="SJ44" s="131"/>
      <c r="SK44" s="131"/>
      <c r="SL44" s="131"/>
      <c r="SM44" s="131"/>
      <c r="SN44" s="131"/>
      <c r="SO44" s="131"/>
      <c r="SP44" s="131"/>
      <c r="SQ44" s="131"/>
      <c r="SR44" s="131"/>
      <c r="SS44" s="131"/>
      <c r="ST44" s="131"/>
      <c r="SU44" s="131"/>
      <c r="SV44" s="131"/>
      <c r="SW44" s="131"/>
      <c r="SX44" s="131"/>
      <c r="SY44" s="131"/>
      <c r="SZ44" s="131"/>
      <c r="TA44" s="131"/>
      <c r="TB44" s="131"/>
      <c r="TC44" s="131"/>
      <c r="TD44" s="131"/>
      <c r="TE44" s="131"/>
      <c r="TF44" s="131"/>
      <c r="TG44" s="131"/>
      <c r="TH44" s="131"/>
      <c r="TI44" s="131"/>
      <c r="TJ44" s="131"/>
      <c r="TK44" s="131"/>
      <c r="TL44" s="131"/>
      <c r="TM44" s="131"/>
      <c r="TN44" s="131"/>
      <c r="TO44" s="131"/>
      <c r="TP44" s="131"/>
      <c r="TQ44" s="131"/>
      <c r="TR44" s="131"/>
      <c r="TS44" s="131"/>
      <c r="TT44" s="131"/>
      <c r="TU44" s="131"/>
      <c r="TV44" s="131"/>
      <c r="TW44" s="131"/>
      <c r="TX44" s="131"/>
      <c r="TY44" s="131"/>
      <c r="TZ44" s="131"/>
      <c r="UA44" s="131"/>
      <c r="UB44" s="131"/>
      <c r="UC44" s="131"/>
      <c r="UD44" s="131"/>
      <c r="UE44" s="131"/>
      <c r="UF44" s="131"/>
      <c r="UG44" s="131"/>
      <c r="UH44" s="131"/>
      <c r="UI44" s="131"/>
      <c r="UJ44" s="131"/>
      <c r="UK44" s="131"/>
      <c r="UL44" s="131"/>
      <c r="UM44" s="131"/>
      <c r="UN44" s="131"/>
      <c r="UO44" s="131"/>
      <c r="UP44" s="131"/>
      <c r="UQ44" s="131"/>
      <c r="UR44" s="131"/>
      <c r="US44" s="131"/>
      <c r="UT44" s="131"/>
      <c r="UU44" s="131"/>
      <c r="UV44" s="131"/>
      <c r="UW44" s="131"/>
      <c r="UX44" s="131"/>
      <c r="UY44" s="131"/>
      <c r="UZ44" s="131"/>
      <c r="VA44" s="131"/>
      <c r="VB44" s="131"/>
      <c r="VC44" s="131"/>
      <c r="VD44" s="131"/>
      <c r="VE44" s="131"/>
      <c r="VF44" s="131"/>
      <c r="VG44" s="131"/>
      <c r="VH44" s="131"/>
      <c r="VI44" s="131"/>
      <c r="VJ44" s="131"/>
      <c r="VK44" s="131"/>
      <c r="VL44" s="131"/>
      <c r="VM44" s="131"/>
      <c r="VN44" s="131"/>
      <c r="VO44" s="131"/>
      <c r="VP44" s="131"/>
      <c r="VQ44" s="131"/>
      <c r="VR44" s="131"/>
      <c r="VS44" s="131"/>
      <c r="VT44" s="131"/>
      <c r="VU44" s="131"/>
      <c r="VV44" s="131"/>
      <c r="VW44" s="131"/>
      <c r="VX44" s="131"/>
      <c r="VY44" s="131"/>
      <c r="VZ44" s="131"/>
      <c r="WA44" s="131"/>
      <c r="WB44" s="131"/>
      <c r="WC44" s="131"/>
      <c r="WD44" s="131"/>
      <c r="WE44" s="131"/>
      <c r="WF44" s="131"/>
      <c r="WG44" s="131"/>
      <c r="WH44" s="131"/>
      <c r="WI44" s="131"/>
      <c r="WJ44" s="131"/>
      <c r="WK44" s="131"/>
      <c r="WL44" s="131"/>
      <c r="WM44" s="131"/>
      <c r="WN44" s="131"/>
      <c r="WO44" s="131"/>
      <c r="WP44" s="131"/>
      <c r="WQ44" s="131"/>
      <c r="WR44" s="131"/>
      <c r="WS44" s="131"/>
      <c r="WT44" s="131"/>
      <c r="WU44" s="131"/>
      <c r="WV44" s="131"/>
      <c r="WW44" s="131"/>
      <c r="WX44" s="131"/>
      <c r="WY44" s="131"/>
      <c r="WZ44" s="131"/>
      <c r="XA44" s="131"/>
      <c r="XB44" s="131"/>
      <c r="XC44" s="131"/>
      <c r="XD44" s="131"/>
      <c r="XE44" s="131"/>
      <c r="XF44" s="131"/>
      <c r="XG44" s="131"/>
      <c r="XH44" s="131"/>
      <c r="XI44" s="131"/>
      <c r="XJ44" s="131"/>
      <c r="XK44" s="131"/>
      <c r="XL44" s="131"/>
      <c r="XM44" s="131"/>
      <c r="XN44" s="131"/>
      <c r="XO44" s="131"/>
      <c r="XP44" s="131"/>
      <c r="XQ44" s="131"/>
      <c r="XR44" s="131"/>
      <c r="XS44" s="131"/>
      <c r="XT44" s="131"/>
      <c r="XU44" s="131"/>
      <c r="XV44" s="131"/>
      <c r="XW44" s="131"/>
      <c r="XX44" s="131"/>
      <c r="XY44" s="131"/>
      <c r="XZ44" s="131"/>
      <c r="YA44" s="131"/>
      <c r="YB44" s="131"/>
      <c r="YC44" s="131"/>
      <c r="YD44" s="131"/>
      <c r="YE44" s="131"/>
      <c r="YF44" s="131"/>
      <c r="YG44" s="131"/>
      <c r="YH44" s="131"/>
      <c r="YI44" s="131"/>
      <c r="YJ44" s="131"/>
      <c r="YK44" s="131"/>
      <c r="YL44" s="131"/>
      <c r="YM44" s="131"/>
      <c r="YN44" s="131"/>
      <c r="YO44" s="131"/>
      <c r="YP44" s="131"/>
      <c r="YQ44" s="131"/>
      <c r="YR44" s="131"/>
      <c r="YS44" s="131"/>
      <c r="YT44" s="131"/>
      <c r="YU44" s="131"/>
      <c r="YV44" s="131"/>
      <c r="YW44" s="131"/>
      <c r="YX44" s="131"/>
      <c r="YY44" s="131"/>
      <c r="YZ44" s="131"/>
      <c r="ZA44" s="131"/>
      <c r="ZB44" s="131"/>
      <c r="ZC44" s="131"/>
      <c r="ZD44" s="131"/>
      <c r="ZE44" s="131"/>
      <c r="ZF44" s="131"/>
      <c r="ZG44" s="131"/>
      <c r="ZH44" s="131"/>
      <c r="ZI44" s="131"/>
      <c r="ZJ44" s="131"/>
      <c r="ZK44" s="131"/>
      <c r="ZL44" s="131"/>
      <c r="ZM44" s="131"/>
      <c r="ZN44" s="131"/>
      <c r="ZO44" s="131"/>
      <c r="ZP44" s="131"/>
      <c r="ZQ44" s="131"/>
      <c r="ZR44" s="131"/>
      <c r="ZS44" s="131"/>
      <c r="ZT44" s="131"/>
      <c r="ZU44" s="131"/>
      <c r="ZV44" s="131"/>
      <c r="ZW44" s="131"/>
      <c r="ZX44" s="131"/>
      <c r="ZY44" s="131"/>
      <c r="ZZ44" s="131"/>
    </row>
    <row r="45" spans="1:702" hidden="1" outlineLevel="1">
      <c r="A45" s="9">
        <v>41579</v>
      </c>
      <c r="B45" s="131">
        <v>2532.7515886800002</v>
      </c>
      <c r="C45" s="131">
        <v>345.80654543000003</v>
      </c>
      <c r="D45" s="131">
        <v>1.5515570000000001</v>
      </c>
      <c r="E45" s="131">
        <v>1110.2160084699999</v>
      </c>
      <c r="F45" s="131">
        <v>1.6655804599999999</v>
      </c>
      <c r="G45" s="131">
        <v>5.3876407999999998</v>
      </c>
      <c r="H45" s="131">
        <v>102.71346876</v>
      </c>
      <c r="I45" s="131">
        <v>837.74843656999997</v>
      </c>
      <c r="J45" s="131">
        <v>46.284519580000001</v>
      </c>
      <c r="K45" s="131">
        <v>0.27041253999999998</v>
      </c>
      <c r="L45" s="131">
        <v>1.9668165900000001</v>
      </c>
      <c r="M45" s="167" t="s">
        <v>191</v>
      </c>
      <c r="N45" s="131">
        <v>56.748421209999997</v>
      </c>
      <c r="O45" s="131">
        <v>2.8517064300000001</v>
      </c>
      <c r="P45" s="131">
        <v>13.415547999999999</v>
      </c>
      <c r="Q45" s="131">
        <v>0.27644892999999998</v>
      </c>
      <c r="R45" s="131">
        <v>5.56887255</v>
      </c>
      <c r="S45" s="131">
        <v>0</v>
      </c>
      <c r="T45" s="131">
        <v>0.27960536000000002</v>
      </c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31"/>
      <c r="KD45" s="131"/>
      <c r="KE45" s="131"/>
      <c r="KF45" s="131"/>
      <c r="KG45" s="131"/>
      <c r="KH45" s="131"/>
      <c r="KI45" s="131"/>
      <c r="KJ45" s="131"/>
      <c r="KK45" s="131"/>
      <c r="KL45" s="131"/>
      <c r="KM45" s="131"/>
      <c r="KN45" s="131"/>
      <c r="KO45" s="131"/>
      <c r="KP45" s="131"/>
      <c r="KQ45" s="131"/>
      <c r="KR45" s="131"/>
      <c r="KS45" s="131"/>
      <c r="KT45" s="131"/>
      <c r="KU45" s="131"/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  <c r="MF45" s="131"/>
      <c r="MG45" s="131"/>
      <c r="MH45" s="131"/>
      <c r="MI45" s="131"/>
      <c r="MJ45" s="131"/>
      <c r="MK45" s="131"/>
      <c r="ML45" s="131"/>
      <c r="MM45" s="131"/>
      <c r="MN45" s="131"/>
      <c r="MO45" s="131"/>
      <c r="MP45" s="131"/>
      <c r="MQ45" s="131"/>
      <c r="MR45" s="131"/>
      <c r="MS45" s="131"/>
      <c r="MT45" s="131"/>
      <c r="MU45" s="131"/>
      <c r="MV45" s="131"/>
      <c r="MW45" s="131"/>
      <c r="MX45" s="131"/>
      <c r="MY45" s="131"/>
      <c r="MZ45" s="131"/>
      <c r="NA45" s="131"/>
      <c r="NB45" s="131"/>
      <c r="NC45" s="131"/>
      <c r="ND45" s="131"/>
      <c r="NE45" s="131"/>
      <c r="NF45" s="131"/>
      <c r="NG45" s="131"/>
      <c r="NH45" s="131"/>
      <c r="NI45" s="131"/>
      <c r="NJ45" s="131"/>
      <c r="NK45" s="131"/>
      <c r="NL45" s="131"/>
      <c r="NM45" s="131"/>
      <c r="NN45" s="131"/>
      <c r="NO45" s="131"/>
      <c r="NP45" s="131"/>
      <c r="NQ45" s="131"/>
      <c r="NR45" s="131"/>
      <c r="NS45" s="131"/>
      <c r="NT45" s="131"/>
      <c r="NU45" s="131"/>
      <c r="NV45" s="131"/>
      <c r="NW45" s="131"/>
      <c r="NX45" s="131"/>
      <c r="NY45" s="131"/>
      <c r="NZ45" s="131"/>
      <c r="OA45" s="131"/>
      <c r="OB45" s="131"/>
      <c r="OC45" s="131"/>
      <c r="OD45" s="131"/>
      <c r="OE45" s="131"/>
      <c r="OF45" s="131"/>
      <c r="OG45" s="131"/>
      <c r="OH45" s="131"/>
      <c r="OI45" s="131"/>
      <c r="OJ45" s="131"/>
      <c r="OK45" s="131"/>
      <c r="OL45" s="131"/>
      <c r="OM45" s="131"/>
      <c r="ON45" s="131"/>
      <c r="OO45" s="131"/>
      <c r="OP45" s="131"/>
      <c r="OQ45" s="131"/>
      <c r="OR45" s="131"/>
      <c r="OS45" s="131"/>
      <c r="OT45" s="131"/>
      <c r="OU45" s="131"/>
      <c r="OV45" s="131"/>
      <c r="OW45" s="131"/>
      <c r="OX45" s="131"/>
      <c r="OY45" s="131"/>
      <c r="OZ45" s="131"/>
      <c r="PA45" s="131"/>
      <c r="PB45" s="131"/>
      <c r="PC45" s="131"/>
      <c r="PD45" s="131"/>
      <c r="PE45" s="131"/>
      <c r="PF45" s="131"/>
      <c r="PG45" s="131"/>
      <c r="PH45" s="131"/>
      <c r="PI45" s="131"/>
      <c r="PJ45" s="131"/>
      <c r="PK45" s="131"/>
      <c r="PL45" s="131"/>
      <c r="PM45" s="131"/>
      <c r="PN45" s="131"/>
      <c r="PO45" s="131"/>
      <c r="PP45" s="131"/>
      <c r="PQ45" s="131"/>
      <c r="PR45" s="131"/>
      <c r="PS45" s="131"/>
      <c r="PT45" s="131"/>
      <c r="PU45" s="131"/>
      <c r="PV45" s="131"/>
      <c r="PW45" s="131"/>
      <c r="PX45" s="131"/>
      <c r="PY45" s="131"/>
      <c r="PZ45" s="131"/>
      <c r="QA45" s="131"/>
      <c r="QB45" s="131"/>
      <c r="QC45" s="131"/>
      <c r="QD45" s="131"/>
      <c r="QE45" s="131"/>
      <c r="QF45" s="131"/>
      <c r="QG45" s="131"/>
      <c r="QH45" s="131"/>
      <c r="QI45" s="131"/>
      <c r="QJ45" s="131"/>
      <c r="QK45" s="131"/>
      <c r="QL45" s="131"/>
      <c r="QM45" s="131"/>
      <c r="QN45" s="131"/>
      <c r="QO45" s="131"/>
      <c r="QP45" s="131"/>
      <c r="QQ45" s="131"/>
      <c r="QR45" s="131"/>
      <c r="QS45" s="131"/>
      <c r="QT45" s="131"/>
      <c r="QU45" s="131"/>
      <c r="QV45" s="131"/>
      <c r="QW45" s="131"/>
      <c r="QX45" s="131"/>
      <c r="QY45" s="131"/>
      <c r="QZ45" s="131"/>
      <c r="RA45" s="131"/>
      <c r="RB45" s="131"/>
      <c r="RC45" s="131"/>
      <c r="RD45" s="131"/>
      <c r="RE45" s="131"/>
      <c r="RF45" s="131"/>
      <c r="RG45" s="131"/>
      <c r="RH45" s="131"/>
      <c r="RI45" s="131"/>
      <c r="RJ45" s="131"/>
      <c r="RK45" s="131"/>
      <c r="RL45" s="131"/>
      <c r="RM45" s="131"/>
      <c r="RN45" s="131"/>
      <c r="RO45" s="131"/>
      <c r="RP45" s="131"/>
      <c r="RQ45" s="131"/>
      <c r="RR45" s="131"/>
      <c r="RS45" s="131"/>
      <c r="RT45" s="131"/>
      <c r="RU45" s="131"/>
      <c r="RV45" s="131"/>
      <c r="RW45" s="131"/>
      <c r="RX45" s="131"/>
      <c r="RY45" s="131"/>
      <c r="RZ45" s="131"/>
      <c r="SA45" s="131"/>
      <c r="SB45" s="131"/>
      <c r="SC45" s="131"/>
      <c r="SD45" s="131"/>
      <c r="SE45" s="131"/>
      <c r="SF45" s="131"/>
      <c r="SG45" s="131"/>
      <c r="SH45" s="131"/>
      <c r="SI45" s="131"/>
      <c r="SJ45" s="131"/>
      <c r="SK45" s="131"/>
      <c r="SL45" s="131"/>
      <c r="SM45" s="131"/>
      <c r="SN45" s="131"/>
      <c r="SO45" s="131"/>
      <c r="SP45" s="131"/>
      <c r="SQ45" s="131"/>
      <c r="SR45" s="131"/>
      <c r="SS45" s="131"/>
      <c r="ST45" s="131"/>
      <c r="SU45" s="131"/>
      <c r="SV45" s="131"/>
      <c r="SW45" s="131"/>
      <c r="SX45" s="131"/>
      <c r="SY45" s="131"/>
      <c r="SZ45" s="131"/>
      <c r="TA45" s="131"/>
      <c r="TB45" s="131"/>
      <c r="TC45" s="131"/>
      <c r="TD45" s="131"/>
      <c r="TE45" s="131"/>
      <c r="TF45" s="131"/>
      <c r="TG45" s="131"/>
      <c r="TH45" s="131"/>
      <c r="TI45" s="131"/>
      <c r="TJ45" s="131"/>
      <c r="TK45" s="131"/>
      <c r="TL45" s="131"/>
      <c r="TM45" s="131"/>
      <c r="TN45" s="131"/>
      <c r="TO45" s="131"/>
      <c r="TP45" s="131"/>
      <c r="TQ45" s="131"/>
      <c r="TR45" s="131"/>
      <c r="TS45" s="131"/>
      <c r="TT45" s="131"/>
      <c r="TU45" s="131"/>
      <c r="TV45" s="131"/>
      <c r="TW45" s="131"/>
      <c r="TX45" s="131"/>
      <c r="TY45" s="131"/>
      <c r="TZ45" s="131"/>
      <c r="UA45" s="131"/>
      <c r="UB45" s="131"/>
      <c r="UC45" s="131"/>
      <c r="UD45" s="131"/>
      <c r="UE45" s="131"/>
      <c r="UF45" s="131"/>
      <c r="UG45" s="131"/>
      <c r="UH45" s="131"/>
      <c r="UI45" s="131"/>
      <c r="UJ45" s="131"/>
      <c r="UK45" s="131"/>
      <c r="UL45" s="131"/>
      <c r="UM45" s="131"/>
      <c r="UN45" s="131"/>
      <c r="UO45" s="131"/>
      <c r="UP45" s="131"/>
      <c r="UQ45" s="131"/>
      <c r="UR45" s="131"/>
      <c r="US45" s="131"/>
      <c r="UT45" s="131"/>
      <c r="UU45" s="131"/>
      <c r="UV45" s="131"/>
      <c r="UW45" s="131"/>
      <c r="UX45" s="131"/>
      <c r="UY45" s="131"/>
      <c r="UZ45" s="131"/>
      <c r="VA45" s="131"/>
      <c r="VB45" s="131"/>
      <c r="VC45" s="131"/>
      <c r="VD45" s="131"/>
      <c r="VE45" s="131"/>
      <c r="VF45" s="131"/>
      <c r="VG45" s="131"/>
      <c r="VH45" s="131"/>
      <c r="VI45" s="131"/>
      <c r="VJ45" s="131"/>
      <c r="VK45" s="131"/>
      <c r="VL45" s="131"/>
      <c r="VM45" s="131"/>
      <c r="VN45" s="131"/>
      <c r="VO45" s="131"/>
      <c r="VP45" s="131"/>
      <c r="VQ45" s="131"/>
      <c r="VR45" s="131"/>
      <c r="VS45" s="131"/>
      <c r="VT45" s="131"/>
      <c r="VU45" s="131"/>
      <c r="VV45" s="131"/>
      <c r="VW45" s="131"/>
      <c r="VX45" s="131"/>
      <c r="VY45" s="131"/>
      <c r="VZ45" s="131"/>
      <c r="WA45" s="131"/>
      <c r="WB45" s="131"/>
      <c r="WC45" s="131"/>
      <c r="WD45" s="131"/>
      <c r="WE45" s="131"/>
      <c r="WF45" s="131"/>
      <c r="WG45" s="131"/>
      <c r="WH45" s="131"/>
      <c r="WI45" s="131"/>
      <c r="WJ45" s="131"/>
      <c r="WK45" s="131"/>
      <c r="WL45" s="131"/>
      <c r="WM45" s="131"/>
      <c r="WN45" s="131"/>
      <c r="WO45" s="131"/>
      <c r="WP45" s="131"/>
      <c r="WQ45" s="131"/>
      <c r="WR45" s="131"/>
      <c r="WS45" s="131"/>
      <c r="WT45" s="131"/>
      <c r="WU45" s="131"/>
      <c r="WV45" s="131"/>
      <c r="WW45" s="131"/>
      <c r="WX45" s="131"/>
      <c r="WY45" s="131"/>
      <c r="WZ45" s="131"/>
      <c r="XA45" s="131"/>
      <c r="XB45" s="131"/>
      <c r="XC45" s="131"/>
      <c r="XD45" s="131"/>
      <c r="XE45" s="131"/>
      <c r="XF45" s="131"/>
      <c r="XG45" s="131"/>
      <c r="XH45" s="131"/>
      <c r="XI45" s="131"/>
      <c r="XJ45" s="131"/>
      <c r="XK45" s="131"/>
      <c r="XL45" s="131"/>
      <c r="XM45" s="131"/>
      <c r="XN45" s="131"/>
      <c r="XO45" s="131"/>
      <c r="XP45" s="131"/>
      <c r="XQ45" s="131"/>
      <c r="XR45" s="131"/>
      <c r="XS45" s="131"/>
      <c r="XT45" s="131"/>
      <c r="XU45" s="131"/>
      <c r="XV45" s="131"/>
      <c r="XW45" s="131"/>
      <c r="XX45" s="131"/>
      <c r="XY45" s="131"/>
      <c r="XZ45" s="131"/>
      <c r="YA45" s="131"/>
      <c r="YB45" s="131"/>
      <c r="YC45" s="131"/>
      <c r="YD45" s="131"/>
      <c r="YE45" s="131"/>
      <c r="YF45" s="131"/>
      <c r="YG45" s="131"/>
      <c r="YH45" s="131"/>
      <c r="YI45" s="131"/>
      <c r="YJ45" s="131"/>
      <c r="YK45" s="131"/>
      <c r="YL45" s="131"/>
      <c r="YM45" s="131"/>
      <c r="YN45" s="131"/>
      <c r="YO45" s="131"/>
      <c r="YP45" s="131"/>
      <c r="YQ45" s="131"/>
      <c r="YR45" s="131"/>
      <c r="YS45" s="131"/>
      <c r="YT45" s="131"/>
      <c r="YU45" s="131"/>
      <c r="YV45" s="131"/>
      <c r="YW45" s="131"/>
      <c r="YX45" s="131"/>
      <c r="YY45" s="131"/>
      <c r="YZ45" s="131"/>
      <c r="ZA45" s="131"/>
      <c r="ZB45" s="131"/>
      <c r="ZC45" s="131"/>
      <c r="ZD45" s="131"/>
      <c r="ZE45" s="131"/>
      <c r="ZF45" s="131"/>
      <c r="ZG45" s="131"/>
      <c r="ZH45" s="131"/>
      <c r="ZI45" s="131"/>
      <c r="ZJ45" s="131"/>
      <c r="ZK45" s="131"/>
      <c r="ZL45" s="131"/>
      <c r="ZM45" s="131"/>
      <c r="ZN45" s="131"/>
      <c r="ZO45" s="131"/>
      <c r="ZP45" s="131"/>
      <c r="ZQ45" s="131"/>
      <c r="ZR45" s="131"/>
      <c r="ZS45" s="131"/>
      <c r="ZT45" s="131"/>
      <c r="ZU45" s="131"/>
      <c r="ZV45" s="131"/>
      <c r="ZW45" s="131"/>
      <c r="ZX45" s="131"/>
      <c r="ZY45" s="131"/>
      <c r="ZZ45" s="131"/>
    </row>
    <row r="46" spans="1:702" hidden="1" outlineLevel="1">
      <c r="A46" s="9">
        <v>41609</v>
      </c>
      <c r="B46" s="131">
        <v>2592.30295041</v>
      </c>
      <c r="C46" s="131">
        <v>344.89210793000001</v>
      </c>
      <c r="D46" s="131">
        <v>1.58817053</v>
      </c>
      <c r="E46" s="131">
        <v>1117.1256704699999</v>
      </c>
      <c r="F46" s="131">
        <v>0.52240845999999996</v>
      </c>
      <c r="G46" s="131">
        <v>5.31669445</v>
      </c>
      <c r="H46" s="131">
        <v>92.467035449999997</v>
      </c>
      <c r="I46" s="131">
        <v>843.60686759999999</v>
      </c>
      <c r="J46" s="131">
        <v>73.207450820000005</v>
      </c>
      <c r="K46" s="131">
        <v>0.27317283999999997</v>
      </c>
      <c r="L46" s="131">
        <v>2.15937292</v>
      </c>
      <c r="M46" s="167" t="s">
        <v>191</v>
      </c>
      <c r="N46" s="131">
        <v>86.309184490000007</v>
      </c>
      <c r="O46" s="131">
        <v>2.7204498300000002</v>
      </c>
      <c r="P46" s="131">
        <v>13.38413746</v>
      </c>
      <c r="Q46" s="131">
        <v>0.27379335999999999</v>
      </c>
      <c r="R46" s="131">
        <v>8.3021266899999997</v>
      </c>
      <c r="S46" s="131">
        <v>0</v>
      </c>
      <c r="T46" s="131">
        <v>0.15430711</v>
      </c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</row>
    <row r="47" spans="1:702" hidden="1" outlineLevel="1">
      <c r="A47" s="9">
        <v>41640</v>
      </c>
      <c r="B47" s="131">
        <v>2423.4727225500001</v>
      </c>
      <c r="C47" s="131">
        <v>333.79740063999998</v>
      </c>
      <c r="D47" s="131">
        <v>1.6467903500000001</v>
      </c>
      <c r="E47" s="131">
        <v>1094.7625244999999</v>
      </c>
      <c r="F47" s="131">
        <v>0.46281895000000001</v>
      </c>
      <c r="G47" s="131">
        <v>5.39097822</v>
      </c>
      <c r="H47" s="131">
        <v>102.24959634</v>
      </c>
      <c r="I47" s="131">
        <v>773.37896903000001</v>
      </c>
      <c r="J47" s="131">
        <v>29.845560290000002</v>
      </c>
      <c r="K47" s="131">
        <v>0.29216845000000002</v>
      </c>
      <c r="L47" s="131">
        <v>2.0104920100000001</v>
      </c>
      <c r="M47" s="167" t="s">
        <v>191</v>
      </c>
      <c r="N47" s="131">
        <v>60.257618950000001</v>
      </c>
      <c r="O47" s="131">
        <v>4.3225248399999998</v>
      </c>
      <c r="P47" s="131">
        <v>5.9987212999999997</v>
      </c>
      <c r="Q47" s="131">
        <v>0.26085979999999998</v>
      </c>
      <c r="R47" s="131">
        <v>8.6081788899999996</v>
      </c>
      <c r="S47" s="131">
        <v>0</v>
      </c>
      <c r="T47" s="131">
        <v>0.18751999</v>
      </c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</row>
    <row r="48" spans="1:702" hidden="1" outlineLevel="1">
      <c r="A48" s="9">
        <v>41671</v>
      </c>
      <c r="B48" s="131">
        <v>2685.3887188399999</v>
      </c>
      <c r="C48" s="131">
        <v>353.11891785</v>
      </c>
      <c r="D48" s="131">
        <v>1.4271448900000001</v>
      </c>
      <c r="E48" s="131">
        <v>1285.00433939</v>
      </c>
      <c r="F48" s="131">
        <v>0.45428981000000002</v>
      </c>
      <c r="G48" s="131">
        <v>5.8386535999999998</v>
      </c>
      <c r="H48" s="131">
        <v>102.81308726</v>
      </c>
      <c r="I48" s="131">
        <v>821.81098256999996</v>
      </c>
      <c r="J48" s="131">
        <v>27.51660605</v>
      </c>
      <c r="K48" s="131">
        <v>0.28496115</v>
      </c>
      <c r="L48" s="131">
        <v>2.0510285100000001</v>
      </c>
      <c r="M48" s="167" t="s">
        <v>191</v>
      </c>
      <c r="N48" s="131">
        <v>64.858595120000004</v>
      </c>
      <c r="O48" s="131">
        <v>4.5779398599999999</v>
      </c>
      <c r="P48" s="131">
        <v>6.36101677</v>
      </c>
      <c r="Q48" s="131">
        <v>0.25265056000000002</v>
      </c>
      <c r="R48" s="131">
        <v>8.7498159999999991</v>
      </c>
      <c r="S48" s="131">
        <v>0</v>
      </c>
      <c r="T48" s="131">
        <v>0.26868945</v>
      </c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</row>
    <row r="49" spans="1:702" hidden="1" outlineLevel="1">
      <c r="A49" s="9">
        <v>41699</v>
      </c>
      <c r="B49" s="131">
        <v>2874.4425696799999</v>
      </c>
      <c r="C49" s="131">
        <v>373.90325655999999</v>
      </c>
      <c r="D49" s="131">
        <v>1.1674715899999999</v>
      </c>
      <c r="E49" s="131">
        <v>1368.28464276</v>
      </c>
      <c r="F49" s="131">
        <v>0.42932904</v>
      </c>
      <c r="G49" s="131">
        <v>5.4721195600000003</v>
      </c>
      <c r="H49" s="131">
        <v>103.66081367</v>
      </c>
      <c r="I49" s="131">
        <v>863.30616821000001</v>
      </c>
      <c r="J49" s="131">
        <v>39.843237469999998</v>
      </c>
      <c r="K49" s="131">
        <v>0.32041171000000002</v>
      </c>
      <c r="L49" s="131">
        <v>2.0346222900000002</v>
      </c>
      <c r="M49" s="167" t="s">
        <v>191</v>
      </c>
      <c r="N49" s="131">
        <v>85.388781269999996</v>
      </c>
      <c r="O49" s="131">
        <v>4.5485475600000003</v>
      </c>
      <c r="P49" s="131">
        <v>16.29032291</v>
      </c>
      <c r="Q49" s="131">
        <v>0.24470808999999999</v>
      </c>
      <c r="R49" s="131">
        <v>9.3186834100000002</v>
      </c>
      <c r="S49" s="131">
        <v>0</v>
      </c>
      <c r="T49" s="131">
        <v>0.22945357999999999</v>
      </c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</row>
    <row r="50" spans="1:702" hidden="1" outlineLevel="1">
      <c r="A50" s="9">
        <v>41730</v>
      </c>
      <c r="B50" s="131">
        <v>2919.8101082100002</v>
      </c>
      <c r="C50" s="131">
        <v>389.13622487999999</v>
      </c>
      <c r="D50" s="131">
        <v>0.99585352999999999</v>
      </c>
      <c r="E50" s="131">
        <v>1402.0817421500001</v>
      </c>
      <c r="F50" s="131">
        <v>0.42978279000000003</v>
      </c>
      <c r="G50" s="131">
        <v>5.4775732000000001</v>
      </c>
      <c r="H50" s="131">
        <v>100.76283331</v>
      </c>
      <c r="I50" s="131">
        <v>836.48483914999997</v>
      </c>
      <c r="J50" s="131">
        <v>61.542112729999999</v>
      </c>
      <c r="K50" s="131">
        <v>0.39744772</v>
      </c>
      <c r="L50" s="131">
        <v>1.8434702999999999</v>
      </c>
      <c r="M50" s="167" t="s">
        <v>191</v>
      </c>
      <c r="N50" s="131">
        <v>89.580058390000005</v>
      </c>
      <c r="O50" s="131">
        <v>4.4700357100000003</v>
      </c>
      <c r="P50" s="131">
        <v>16.533798099999998</v>
      </c>
      <c r="Q50" s="131">
        <v>0.24003264999999999</v>
      </c>
      <c r="R50" s="131">
        <v>9.62275174</v>
      </c>
      <c r="S50" s="131">
        <v>0</v>
      </c>
      <c r="T50" s="131">
        <v>0.21155186000000001</v>
      </c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</row>
    <row r="51" spans="1:702" hidden="1" outlineLevel="1">
      <c r="A51" s="9">
        <v>41760</v>
      </c>
      <c r="B51" s="131">
        <v>2932.6185068</v>
      </c>
      <c r="C51" s="131">
        <v>395.73576327000001</v>
      </c>
      <c r="D51" s="131">
        <v>1.0396525999999999</v>
      </c>
      <c r="E51" s="131">
        <v>1422.79971013</v>
      </c>
      <c r="F51" s="131">
        <v>0.44393877999999998</v>
      </c>
      <c r="G51" s="131">
        <v>5.7573464000000003</v>
      </c>
      <c r="H51" s="131">
        <v>94.763241100000002</v>
      </c>
      <c r="I51" s="131">
        <v>845.35520139000005</v>
      </c>
      <c r="J51" s="131">
        <v>39.800736260000001</v>
      </c>
      <c r="K51" s="131">
        <v>0.3660639</v>
      </c>
      <c r="L51" s="131">
        <v>1.8065048100000001</v>
      </c>
      <c r="M51" s="167" t="s">
        <v>191</v>
      </c>
      <c r="N51" s="131">
        <v>93.226402590000006</v>
      </c>
      <c r="O51" s="131">
        <v>5.0256287899999998</v>
      </c>
      <c r="P51" s="131">
        <v>16.277078360000001</v>
      </c>
      <c r="Q51" s="131">
        <v>0.32737757000000001</v>
      </c>
      <c r="R51" s="131">
        <v>9.6217426600000007</v>
      </c>
      <c r="S51" s="131">
        <v>0</v>
      </c>
      <c r="T51" s="131">
        <v>0.27211818999999998</v>
      </c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</row>
    <row r="52" spans="1:702" hidden="1" outlineLevel="1">
      <c r="A52" s="9">
        <v>41791</v>
      </c>
      <c r="B52" s="131">
        <v>2868.8712020100002</v>
      </c>
      <c r="C52" s="131">
        <v>384.87770368999998</v>
      </c>
      <c r="D52" s="131">
        <v>0.54908610000000002</v>
      </c>
      <c r="E52" s="131">
        <v>1485.9306442100001</v>
      </c>
      <c r="F52" s="131">
        <v>0.47783023000000002</v>
      </c>
      <c r="G52" s="131">
        <v>5.5420434700000003</v>
      </c>
      <c r="H52" s="131">
        <v>90.317038890000006</v>
      </c>
      <c r="I52" s="131">
        <v>736.16552075000004</v>
      </c>
      <c r="J52" s="131">
        <v>35.589730209999999</v>
      </c>
      <c r="K52" s="131">
        <v>0.30574796999999998</v>
      </c>
      <c r="L52" s="131">
        <v>1.77561524</v>
      </c>
      <c r="M52" s="167" t="s">
        <v>191</v>
      </c>
      <c r="N52" s="131">
        <v>97.109050640000007</v>
      </c>
      <c r="O52" s="131">
        <v>5.0748791200000003</v>
      </c>
      <c r="P52" s="131">
        <v>16.105569729999999</v>
      </c>
      <c r="Q52" s="131">
        <v>0.31393821999999999</v>
      </c>
      <c r="R52" s="131">
        <v>8.4497131900000007</v>
      </c>
      <c r="S52" s="131">
        <v>0</v>
      </c>
      <c r="T52" s="131">
        <v>0.28709034999999999</v>
      </c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</row>
    <row r="53" spans="1:702" hidden="1" outlineLevel="1">
      <c r="A53" s="9">
        <v>41821</v>
      </c>
      <c r="B53" s="131">
        <v>3312.5310550999998</v>
      </c>
      <c r="C53" s="131">
        <v>391.64155674</v>
      </c>
      <c r="D53" s="131">
        <v>0.25183141999999997</v>
      </c>
      <c r="E53" s="131">
        <v>1883.5499064600001</v>
      </c>
      <c r="F53" s="131">
        <v>0.96284471000000005</v>
      </c>
      <c r="G53" s="131">
        <v>5.6045741600000003</v>
      </c>
      <c r="H53" s="131">
        <v>85.054428479999999</v>
      </c>
      <c r="I53" s="131">
        <v>767.10696972000005</v>
      </c>
      <c r="J53" s="131">
        <v>35.719191530000003</v>
      </c>
      <c r="K53" s="131">
        <v>0.24470169999999999</v>
      </c>
      <c r="L53" s="131">
        <v>1.7328039200000001</v>
      </c>
      <c r="M53" s="167" t="s">
        <v>191</v>
      </c>
      <c r="N53" s="131">
        <v>97.848540119999996</v>
      </c>
      <c r="O53" s="131">
        <v>4.1458379499999998</v>
      </c>
      <c r="P53" s="131">
        <v>16.31956623</v>
      </c>
      <c r="Q53" s="131">
        <v>0.30984216999999997</v>
      </c>
      <c r="R53" s="131">
        <v>8.7128883199999994</v>
      </c>
      <c r="S53" s="131">
        <v>13.035837300000001</v>
      </c>
      <c r="T53" s="131">
        <v>0.28973417000000001</v>
      </c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</row>
    <row r="54" spans="1:702" hidden="1" outlineLevel="1">
      <c r="A54" s="9">
        <v>41852</v>
      </c>
      <c r="B54" s="131">
        <v>3521.85123927</v>
      </c>
      <c r="C54" s="131">
        <v>397.82702053000003</v>
      </c>
      <c r="D54" s="131">
        <v>0.51222316999999995</v>
      </c>
      <c r="E54" s="131">
        <v>2061.2983765099998</v>
      </c>
      <c r="F54" s="131">
        <v>0.96988638999999999</v>
      </c>
      <c r="G54" s="131">
        <v>5.6061572999999996</v>
      </c>
      <c r="H54" s="131">
        <v>84.29879914</v>
      </c>
      <c r="I54" s="131">
        <v>796.64141456000004</v>
      </c>
      <c r="J54" s="131">
        <v>35.582644629999997</v>
      </c>
      <c r="K54" s="131">
        <v>0.22938581</v>
      </c>
      <c r="L54" s="131">
        <v>1.56880369</v>
      </c>
      <c r="M54" s="167" t="s">
        <v>191</v>
      </c>
      <c r="N54" s="131">
        <v>105.83276509</v>
      </c>
      <c r="O54" s="131">
        <v>2.0515309400000001</v>
      </c>
      <c r="P54" s="131">
        <v>5.5453304299999999</v>
      </c>
      <c r="Q54" s="131">
        <v>0.27697482000000001</v>
      </c>
      <c r="R54" s="131">
        <v>8.6715336199999999</v>
      </c>
      <c r="S54" s="131">
        <v>14.704222400000001</v>
      </c>
      <c r="T54" s="131">
        <v>0.23417024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9">
        <v>41883</v>
      </c>
      <c r="B55" s="131">
        <v>3383.1282686700001</v>
      </c>
      <c r="C55" s="131">
        <v>387.63672559999998</v>
      </c>
      <c r="D55" s="131">
        <v>0.42298131999999999</v>
      </c>
      <c r="E55" s="131">
        <v>1964.7819430300001</v>
      </c>
      <c r="F55" s="131">
        <v>1.1792000899999999</v>
      </c>
      <c r="G55" s="131">
        <v>5.71173207</v>
      </c>
      <c r="H55" s="131">
        <v>84.467618160000001</v>
      </c>
      <c r="I55" s="131">
        <v>748.60469638999996</v>
      </c>
      <c r="J55" s="131">
        <v>36.034590260000002</v>
      </c>
      <c r="K55" s="131">
        <v>0.23210085999999999</v>
      </c>
      <c r="L55" s="131">
        <v>1.5622387499999999</v>
      </c>
      <c r="M55" s="167" t="s">
        <v>191</v>
      </c>
      <c r="N55" s="131">
        <v>122.56758877999999</v>
      </c>
      <c r="O55" s="131">
        <v>2.0545309899999999</v>
      </c>
      <c r="P55" s="131">
        <v>5.1461830400000004</v>
      </c>
      <c r="Q55" s="131">
        <v>0.49091975999999998</v>
      </c>
      <c r="R55" s="131">
        <v>8.4184626199999997</v>
      </c>
      <c r="S55" s="131">
        <v>13.60116934</v>
      </c>
      <c r="T55" s="131">
        <v>0.21558761000000001</v>
      </c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</row>
    <row r="56" spans="1:702" hidden="1" outlineLevel="1">
      <c r="A56" s="9">
        <v>41913</v>
      </c>
      <c r="B56" s="131">
        <v>3363.91335209</v>
      </c>
      <c r="C56" s="131">
        <v>369.42351955999999</v>
      </c>
      <c r="D56" s="131">
        <v>0.36420986999999999</v>
      </c>
      <c r="E56" s="131">
        <v>1959.2126707</v>
      </c>
      <c r="F56" s="131">
        <v>1.29361013</v>
      </c>
      <c r="G56" s="131">
        <v>5.7093700199999997</v>
      </c>
      <c r="H56" s="131">
        <v>84.437391669999997</v>
      </c>
      <c r="I56" s="131">
        <v>782.45886659999996</v>
      </c>
      <c r="J56" s="131">
        <v>36.322284629999999</v>
      </c>
      <c r="K56" s="131">
        <v>0.12823756</v>
      </c>
      <c r="L56" s="131">
        <v>1.4381690199999999</v>
      </c>
      <c r="M56" s="167" t="s">
        <v>191</v>
      </c>
      <c r="N56" s="131">
        <v>92.985638069999993</v>
      </c>
      <c r="O56" s="131">
        <v>2.0997804499999999</v>
      </c>
      <c r="P56" s="131">
        <v>5.0543386999999997</v>
      </c>
      <c r="Q56" s="131">
        <v>0.48406601999999999</v>
      </c>
      <c r="R56" s="131">
        <v>8.43826286</v>
      </c>
      <c r="S56" s="131">
        <v>13.82000397</v>
      </c>
      <c r="T56" s="131">
        <v>0.24293226000000001</v>
      </c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</row>
    <row r="57" spans="1:702" hidden="1" outlineLevel="1">
      <c r="A57" s="9">
        <v>41944</v>
      </c>
      <c r="B57" s="131">
        <v>3591.5751540599999</v>
      </c>
      <c r="C57" s="131">
        <v>413.76078674000001</v>
      </c>
      <c r="D57" s="131">
        <v>0.35537740000000001</v>
      </c>
      <c r="E57" s="131">
        <v>2149.1242247099999</v>
      </c>
      <c r="F57" s="131">
        <v>0.93788923999999996</v>
      </c>
      <c r="G57" s="131">
        <v>5.7800748799999999</v>
      </c>
      <c r="H57" s="131">
        <v>84.461838819999997</v>
      </c>
      <c r="I57" s="131">
        <v>804.23880452000003</v>
      </c>
      <c r="J57" s="131">
        <v>34.606033910000001</v>
      </c>
      <c r="K57" s="131">
        <v>9.2390200000000006E-2</v>
      </c>
      <c r="L57" s="131">
        <v>1.5046454899999999</v>
      </c>
      <c r="M57" s="167" t="s">
        <v>191</v>
      </c>
      <c r="N57" s="131">
        <v>79.749823050000003</v>
      </c>
      <c r="O57" s="131">
        <v>2.1958590199999999</v>
      </c>
      <c r="P57" s="131">
        <v>5.6031198399999997</v>
      </c>
      <c r="Q57" s="131">
        <v>0.47672241999999998</v>
      </c>
      <c r="R57" s="131">
        <v>8.26462611</v>
      </c>
      <c r="S57" s="131">
        <v>0</v>
      </c>
      <c r="T57" s="131">
        <v>0.42293771000000002</v>
      </c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  <c r="JC57" s="131"/>
      <c r="JD57" s="131"/>
      <c r="JE57" s="131"/>
      <c r="JF57" s="131"/>
      <c r="JG57" s="131"/>
      <c r="JH57" s="131"/>
      <c r="JI57" s="131"/>
      <c r="JJ57" s="131"/>
      <c r="JK57" s="131"/>
      <c r="JL57" s="131"/>
      <c r="JM57" s="131"/>
      <c r="JN57" s="131"/>
      <c r="JO57" s="131"/>
      <c r="JP57" s="131"/>
      <c r="JQ57" s="131"/>
      <c r="JR57" s="131"/>
      <c r="JS57" s="131"/>
      <c r="JT57" s="131"/>
      <c r="JU57" s="131"/>
      <c r="JV57" s="131"/>
      <c r="JW57" s="131"/>
      <c r="JX57" s="131"/>
      <c r="JY57" s="131"/>
      <c r="JZ57" s="131"/>
      <c r="KA57" s="131"/>
      <c r="KB57" s="131"/>
      <c r="KC57" s="131"/>
      <c r="KD57" s="131"/>
      <c r="KE57" s="131"/>
      <c r="KF57" s="131"/>
      <c r="KG57" s="131"/>
      <c r="KH57" s="131"/>
      <c r="KI57" s="131"/>
      <c r="KJ57" s="131"/>
      <c r="KK57" s="131"/>
      <c r="KL57" s="131"/>
      <c r="KM57" s="131"/>
      <c r="KN57" s="131"/>
      <c r="KO57" s="131"/>
      <c r="KP57" s="131"/>
      <c r="KQ57" s="131"/>
      <c r="KR57" s="131"/>
      <c r="KS57" s="131"/>
      <c r="KT57" s="131"/>
      <c r="KU57" s="131"/>
      <c r="KV57" s="131"/>
      <c r="KW57" s="131"/>
      <c r="KX57" s="131"/>
      <c r="KY57" s="131"/>
      <c r="KZ57" s="131"/>
      <c r="LA57" s="131"/>
      <c r="LB57" s="131"/>
      <c r="LC57" s="131"/>
      <c r="LD57" s="131"/>
      <c r="LE57" s="131"/>
      <c r="LF57" s="131"/>
      <c r="LG57" s="131"/>
      <c r="LH57" s="131"/>
      <c r="LI57" s="131"/>
      <c r="LJ57" s="131"/>
      <c r="LK57" s="131"/>
      <c r="LL57" s="131"/>
      <c r="LM57" s="131"/>
      <c r="LN57" s="131"/>
      <c r="LO57" s="131"/>
      <c r="LP57" s="131"/>
      <c r="LQ57" s="131"/>
      <c r="LR57" s="131"/>
      <c r="LS57" s="131"/>
      <c r="LT57" s="131"/>
      <c r="LU57" s="131"/>
      <c r="LV57" s="131"/>
      <c r="LW57" s="131"/>
      <c r="LX57" s="131"/>
      <c r="LY57" s="131"/>
      <c r="LZ57" s="131"/>
      <c r="MA57" s="131"/>
      <c r="MB57" s="131"/>
      <c r="MC57" s="131"/>
      <c r="MD57" s="131"/>
      <c r="ME57" s="131"/>
      <c r="MF57" s="131"/>
      <c r="MG57" s="131"/>
      <c r="MH57" s="131"/>
      <c r="MI57" s="131"/>
      <c r="MJ57" s="131"/>
      <c r="MK57" s="131"/>
      <c r="ML57" s="131"/>
      <c r="MM57" s="131"/>
      <c r="MN57" s="131"/>
      <c r="MO57" s="131"/>
      <c r="MP57" s="131"/>
      <c r="MQ57" s="131"/>
      <c r="MR57" s="131"/>
      <c r="MS57" s="131"/>
      <c r="MT57" s="131"/>
      <c r="MU57" s="131"/>
      <c r="MV57" s="131"/>
      <c r="MW57" s="131"/>
      <c r="MX57" s="131"/>
      <c r="MY57" s="131"/>
      <c r="MZ57" s="131"/>
      <c r="NA57" s="131"/>
      <c r="NB57" s="131"/>
      <c r="NC57" s="131"/>
      <c r="ND57" s="131"/>
      <c r="NE57" s="131"/>
      <c r="NF57" s="131"/>
      <c r="NG57" s="131"/>
      <c r="NH57" s="131"/>
      <c r="NI57" s="131"/>
      <c r="NJ57" s="131"/>
      <c r="NK57" s="131"/>
      <c r="NL57" s="131"/>
      <c r="NM57" s="131"/>
      <c r="NN57" s="131"/>
      <c r="NO57" s="131"/>
      <c r="NP57" s="131"/>
      <c r="NQ57" s="131"/>
      <c r="NR57" s="131"/>
      <c r="NS57" s="131"/>
      <c r="NT57" s="131"/>
      <c r="NU57" s="131"/>
      <c r="NV57" s="131"/>
      <c r="NW57" s="131"/>
      <c r="NX57" s="131"/>
      <c r="NY57" s="131"/>
      <c r="NZ57" s="131"/>
      <c r="OA57" s="131"/>
      <c r="OB57" s="131"/>
      <c r="OC57" s="131"/>
      <c r="OD57" s="131"/>
      <c r="OE57" s="131"/>
      <c r="OF57" s="131"/>
      <c r="OG57" s="131"/>
      <c r="OH57" s="131"/>
      <c r="OI57" s="131"/>
      <c r="OJ57" s="131"/>
      <c r="OK57" s="131"/>
      <c r="OL57" s="131"/>
      <c r="OM57" s="131"/>
      <c r="ON57" s="131"/>
      <c r="OO57" s="131"/>
      <c r="OP57" s="131"/>
      <c r="OQ57" s="131"/>
      <c r="OR57" s="131"/>
      <c r="OS57" s="131"/>
      <c r="OT57" s="131"/>
      <c r="OU57" s="131"/>
      <c r="OV57" s="131"/>
      <c r="OW57" s="131"/>
      <c r="OX57" s="131"/>
      <c r="OY57" s="131"/>
      <c r="OZ57" s="131"/>
      <c r="PA57" s="131"/>
      <c r="PB57" s="131"/>
      <c r="PC57" s="131"/>
      <c r="PD57" s="131"/>
      <c r="PE57" s="131"/>
      <c r="PF57" s="131"/>
      <c r="PG57" s="131"/>
      <c r="PH57" s="131"/>
      <c r="PI57" s="131"/>
      <c r="PJ57" s="131"/>
      <c r="PK57" s="131"/>
      <c r="PL57" s="131"/>
      <c r="PM57" s="131"/>
      <c r="PN57" s="131"/>
      <c r="PO57" s="131"/>
      <c r="PP57" s="131"/>
      <c r="PQ57" s="131"/>
      <c r="PR57" s="131"/>
      <c r="PS57" s="131"/>
      <c r="PT57" s="131"/>
      <c r="PU57" s="131"/>
      <c r="PV57" s="131"/>
      <c r="PW57" s="131"/>
      <c r="PX57" s="131"/>
      <c r="PY57" s="131"/>
      <c r="PZ57" s="131"/>
      <c r="QA57" s="131"/>
      <c r="QB57" s="131"/>
      <c r="QC57" s="131"/>
      <c r="QD57" s="131"/>
      <c r="QE57" s="131"/>
      <c r="QF57" s="131"/>
      <c r="QG57" s="131"/>
      <c r="QH57" s="131"/>
      <c r="QI57" s="131"/>
      <c r="QJ57" s="131"/>
      <c r="QK57" s="131"/>
      <c r="QL57" s="131"/>
      <c r="QM57" s="131"/>
      <c r="QN57" s="131"/>
      <c r="QO57" s="131"/>
      <c r="QP57" s="131"/>
      <c r="QQ57" s="131"/>
      <c r="QR57" s="131"/>
      <c r="QS57" s="131"/>
      <c r="QT57" s="131"/>
      <c r="QU57" s="131"/>
      <c r="QV57" s="131"/>
      <c r="QW57" s="131"/>
      <c r="QX57" s="131"/>
      <c r="QY57" s="131"/>
      <c r="QZ57" s="131"/>
      <c r="RA57" s="131"/>
      <c r="RB57" s="131"/>
      <c r="RC57" s="131"/>
      <c r="RD57" s="131"/>
      <c r="RE57" s="131"/>
      <c r="RF57" s="131"/>
      <c r="RG57" s="131"/>
      <c r="RH57" s="131"/>
      <c r="RI57" s="131"/>
      <c r="RJ57" s="131"/>
      <c r="RK57" s="131"/>
      <c r="RL57" s="131"/>
      <c r="RM57" s="131"/>
      <c r="RN57" s="131"/>
      <c r="RO57" s="131"/>
      <c r="RP57" s="131"/>
      <c r="RQ57" s="131"/>
      <c r="RR57" s="131"/>
      <c r="RS57" s="131"/>
      <c r="RT57" s="131"/>
      <c r="RU57" s="131"/>
      <c r="RV57" s="131"/>
      <c r="RW57" s="131"/>
      <c r="RX57" s="131"/>
      <c r="RY57" s="131"/>
      <c r="RZ57" s="131"/>
      <c r="SA57" s="131"/>
      <c r="SB57" s="131"/>
      <c r="SC57" s="131"/>
      <c r="SD57" s="131"/>
      <c r="SE57" s="131"/>
      <c r="SF57" s="131"/>
      <c r="SG57" s="131"/>
      <c r="SH57" s="131"/>
      <c r="SI57" s="131"/>
      <c r="SJ57" s="131"/>
      <c r="SK57" s="131"/>
      <c r="SL57" s="131"/>
      <c r="SM57" s="131"/>
      <c r="SN57" s="131"/>
      <c r="SO57" s="131"/>
      <c r="SP57" s="131"/>
      <c r="SQ57" s="131"/>
      <c r="SR57" s="131"/>
      <c r="SS57" s="131"/>
      <c r="ST57" s="131"/>
      <c r="SU57" s="131"/>
      <c r="SV57" s="131"/>
      <c r="SW57" s="131"/>
      <c r="SX57" s="131"/>
      <c r="SY57" s="131"/>
      <c r="SZ57" s="131"/>
      <c r="TA57" s="131"/>
      <c r="TB57" s="131"/>
      <c r="TC57" s="131"/>
      <c r="TD57" s="131"/>
      <c r="TE57" s="131"/>
      <c r="TF57" s="131"/>
      <c r="TG57" s="131"/>
      <c r="TH57" s="131"/>
      <c r="TI57" s="131"/>
      <c r="TJ57" s="131"/>
      <c r="TK57" s="131"/>
      <c r="TL57" s="131"/>
      <c r="TM57" s="131"/>
      <c r="TN57" s="131"/>
      <c r="TO57" s="131"/>
      <c r="TP57" s="131"/>
      <c r="TQ57" s="131"/>
      <c r="TR57" s="131"/>
      <c r="TS57" s="131"/>
      <c r="TT57" s="131"/>
      <c r="TU57" s="131"/>
      <c r="TV57" s="131"/>
      <c r="TW57" s="131"/>
      <c r="TX57" s="131"/>
      <c r="TY57" s="131"/>
      <c r="TZ57" s="131"/>
      <c r="UA57" s="131"/>
      <c r="UB57" s="131"/>
      <c r="UC57" s="131"/>
      <c r="UD57" s="131"/>
      <c r="UE57" s="131"/>
      <c r="UF57" s="131"/>
      <c r="UG57" s="131"/>
      <c r="UH57" s="131"/>
      <c r="UI57" s="131"/>
      <c r="UJ57" s="131"/>
      <c r="UK57" s="131"/>
      <c r="UL57" s="131"/>
      <c r="UM57" s="131"/>
      <c r="UN57" s="131"/>
      <c r="UO57" s="131"/>
      <c r="UP57" s="131"/>
      <c r="UQ57" s="131"/>
      <c r="UR57" s="131"/>
      <c r="US57" s="131"/>
      <c r="UT57" s="131"/>
      <c r="UU57" s="131"/>
      <c r="UV57" s="131"/>
      <c r="UW57" s="131"/>
      <c r="UX57" s="131"/>
      <c r="UY57" s="131"/>
      <c r="UZ57" s="131"/>
      <c r="VA57" s="131"/>
      <c r="VB57" s="131"/>
      <c r="VC57" s="131"/>
      <c r="VD57" s="131"/>
      <c r="VE57" s="131"/>
      <c r="VF57" s="131"/>
      <c r="VG57" s="131"/>
      <c r="VH57" s="131"/>
      <c r="VI57" s="131"/>
      <c r="VJ57" s="131"/>
      <c r="VK57" s="131"/>
      <c r="VL57" s="131"/>
      <c r="VM57" s="131"/>
      <c r="VN57" s="131"/>
      <c r="VO57" s="131"/>
      <c r="VP57" s="131"/>
      <c r="VQ57" s="131"/>
      <c r="VR57" s="131"/>
      <c r="VS57" s="131"/>
      <c r="VT57" s="131"/>
      <c r="VU57" s="131"/>
      <c r="VV57" s="131"/>
      <c r="VW57" s="131"/>
      <c r="VX57" s="131"/>
      <c r="VY57" s="131"/>
      <c r="VZ57" s="131"/>
      <c r="WA57" s="131"/>
      <c r="WB57" s="131"/>
      <c r="WC57" s="131"/>
      <c r="WD57" s="131"/>
      <c r="WE57" s="131"/>
      <c r="WF57" s="131"/>
      <c r="WG57" s="131"/>
      <c r="WH57" s="131"/>
      <c r="WI57" s="131"/>
      <c r="WJ57" s="131"/>
      <c r="WK57" s="131"/>
      <c r="WL57" s="131"/>
      <c r="WM57" s="131"/>
      <c r="WN57" s="131"/>
      <c r="WO57" s="131"/>
      <c r="WP57" s="131"/>
      <c r="WQ57" s="131"/>
      <c r="WR57" s="131"/>
      <c r="WS57" s="131"/>
      <c r="WT57" s="131"/>
      <c r="WU57" s="131"/>
      <c r="WV57" s="131"/>
      <c r="WW57" s="131"/>
      <c r="WX57" s="131"/>
      <c r="WY57" s="131"/>
      <c r="WZ57" s="131"/>
      <c r="XA57" s="131"/>
      <c r="XB57" s="131"/>
      <c r="XC57" s="131"/>
      <c r="XD57" s="131"/>
      <c r="XE57" s="131"/>
      <c r="XF57" s="131"/>
      <c r="XG57" s="131"/>
      <c r="XH57" s="131"/>
      <c r="XI57" s="131"/>
      <c r="XJ57" s="131"/>
      <c r="XK57" s="131"/>
      <c r="XL57" s="131"/>
      <c r="XM57" s="131"/>
      <c r="XN57" s="131"/>
      <c r="XO57" s="131"/>
      <c r="XP57" s="131"/>
      <c r="XQ57" s="131"/>
      <c r="XR57" s="131"/>
      <c r="XS57" s="131"/>
      <c r="XT57" s="131"/>
      <c r="XU57" s="131"/>
      <c r="XV57" s="131"/>
      <c r="XW57" s="131"/>
      <c r="XX57" s="131"/>
      <c r="XY57" s="131"/>
      <c r="XZ57" s="131"/>
      <c r="YA57" s="131"/>
      <c r="YB57" s="131"/>
      <c r="YC57" s="131"/>
      <c r="YD57" s="131"/>
      <c r="YE57" s="131"/>
      <c r="YF57" s="131"/>
      <c r="YG57" s="131"/>
      <c r="YH57" s="131"/>
      <c r="YI57" s="131"/>
      <c r="YJ57" s="131"/>
      <c r="YK57" s="131"/>
      <c r="YL57" s="131"/>
      <c r="YM57" s="131"/>
      <c r="YN57" s="131"/>
      <c r="YO57" s="131"/>
      <c r="YP57" s="131"/>
      <c r="YQ57" s="131"/>
      <c r="YR57" s="131"/>
      <c r="YS57" s="131"/>
      <c r="YT57" s="131"/>
      <c r="YU57" s="131"/>
      <c r="YV57" s="131"/>
      <c r="YW57" s="131"/>
      <c r="YX57" s="131"/>
      <c r="YY57" s="131"/>
      <c r="YZ57" s="131"/>
      <c r="ZA57" s="131"/>
      <c r="ZB57" s="131"/>
      <c r="ZC57" s="131"/>
      <c r="ZD57" s="131"/>
      <c r="ZE57" s="131"/>
      <c r="ZF57" s="131"/>
      <c r="ZG57" s="131"/>
      <c r="ZH57" s="131"/>
      <c r="ZI57" s="131"/>
      <c r="ZJ57" s="131"/>
      <c r="ZK57" s="131"/>
      <c r="ZL57" s="131"/>
      <c r="ZM57" s="131"/>
      <c r="ZN57" s="131"/>
      <c r="ZO57" s="131"/>
      <c r="ZP57" s="131"/>
      <c r="ZQ57" s="131"/>
      <c r="ZR57" s="131"/>
      <c r="ZS57" s="131"/>
      <c r="ZT57" s="131"/>
      <c r="ZU57" s="131"/>
      <c r="ZV57" s="131"/>
      <c r="ZW57" s="131"/>
      <c r="ZX57" s="131"/>
      <c r="ZY57" s="131"/>
      <c r="ZZ57" s="131"/>
    </row>
    <row r="58" spans="1:702" hidden="1" outlineLevel="1">
      <c r="A58" s="9">
        <v>41974</v>
      </c>
      <c r="B58" s="131">
        <v>3148.9141547999998</v>
      </c>
      <c r="C58" s="131">
        <v>326.22263486000003</v>
      </c>
      <c r="D58" s="131">
        <v>0.40959589000000002</v>
      </c>
      <c r="E58" s="131">
        <v>1769.8961646499999</v>
      </c>
      <c r="F58" s="131">
        <v>0.42270081999999998</v>
      </c>
      <c r="G58" s="131">
        <v>5.6583423499999999</v>
      </c>
      <c r="H58" s="131">
        <v>84.463690999999997</v>
      </c>
      <c r="I58" s="131">
        <v>822.00269762000005</v>
      </c>
      <c r="J58" s="131">
        <v>34.766194570000003</v>
      </c>
      <c r="K58" s="131">
        <v>0.10567761000000001</v>
      </c>
      <c r="L58" s="131">
        <v>1.2705862699999999</v>
      </c>
      <c r="M58" s="167" t="s">
        <v>191</v>
      </c>
      <c r="N58" s="131">
        <v>87.047953849999999</v>
      </c>
      <c r="O58" s="131">
        <v>2.2457551800000002</v>
      </c>
      <c r="P58" s="131">
        <v>5.6115968199999999</v>
      </c>
      <c r="Q58" s="131">
        <v>0.46887361999999999</v>
      </c>
      <c r="R58" s="131">
        <v>7.9605802700000003</v>
      </c>
      <c r="S58" s="131">
        <v>0</v>
      </c>
      <c r="T58" s="131">
        <v>0.36110942000000001</v>
      </c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</row>
    <row r="59" spans="1:702" hidden="1" outlineLevel="1">
      <c r="A59" s="9">
        <v>42005</v>
      </c>
      <c r="B59" s="131">
        <v>3219.6116427799998</v>
      </c>
      <c r="C59" s="131">
        <v>343.27527921000001</v>
      </c>
      <c r="D59" s="131">
        <v>0.35689295999999998</v>
      </c>
      <c r="E59" s="131">
        <v>1817.2014655</v>
      </c>
      <c r="F59" s="131">
        <v>0.37363496000000002</v>
      </c>
      <c r="G59" s="131">
        <v>5.3443279199999996</v>
      </c>
      <c r="H59" s="131">
        <v>84.09145212</v>
      </c>
      <c r="I59" s="131">
        <v>825.51475125000002</v>
      </c>
      <c r="J59" s="131">
        <v>33.850425180000002</v>
      </c>
      <c r="K59" s="131">
        <v>8.1239459999999999E-2</v>
      </c>
      <c r="L59" s="131">
        <v>1.2524705</v>
      </c>
      <c r="M59" s="167" t="s">
        <v>191</v>
      </c>
      <c r="N59" s="131">
        <v>92.168640780000004</v>
      </c>
      <c r="O59" s="131">
        <v>2.32252328</v>
      </c>
      <c r="P59" s="131">
        <v>4.9574484400000003</v>
      </c>
      <c r="Q59" s="131">
        <v>0.46991389</v>
      </c>
      <c r="R59" s="131">
        <v>8.0540701200000004</v>
      </c>
      <c r="S59" s="131">
        <v>0</v>
      </c>
      <c r="T59" s="131">
        <v>0.29710721000000001</v>
      </c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</row>
    <row r="60" spans="1:702" hidden="1" outlineLevel="1">
      <c r="A60" s="9">
        <v>42036</v>
      </c>
      <c r="B60" s="131">
        <v>4348.12923847</v>
      </c>
      <c r="C60" s="131">
        <v>407.26454251000001</v>
      </c>
      <c r="D60" s="131">
        <v>0.15509555999999999</v>
      </c>
      <c r="E60" s="131">
        <v>2796.7278660400002</v>
      </c>
      <c r="F60" s="131">
        <v>0.39481233999999998</v>
      </c>
      <c r="G60" s="131">
        <v>5.5301032000000001</v>
      </c>
      <c r="H60" s="131">
        <v>86.434431489999994</v>
      </c>
      <c r="I60" s="131">
        <v>912.68602619000001</v>
      </c>
      <c r="J60" s="131">
        <v>33.760429549999998</v>
      </c>
      <c r="K60" s="131">
        <v>7.9788170000000005E-2</v>
      </c>
      <c r="L60" s="131">
        <v>1.1760691400000001</v>
      </c>
      <c r="M60" s="167" t="s">
        <v>191</v>
      </c>
      <c r="N60" s="131">
        <v>88.419795489999998</v>
      </c>
      <c r="O60" s="131">
        <v>2.2712876099999999</v>
      </c>
      <c r="P60" s="131">
        <v>4.7135963199999997</v>
      </c>
      <c r="Q60" s="131">
        <v>0.45311530999999999</v>
      </c>
      <c r="R60" s="131">
        <v>7.6809537199999998</v>
      </c>
      <c r="S60" s="131">
        <v>1.0157499999999999E-3</v>
      </c>
      <c r="T60" s="131">
        <v>0.38031007999999999</v>
      </c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</row>
    <row r="61" spans="1:702" hidden="1" outlineLevel="1">
      <c r="A61" s="9">
        <v>42064</v>
      </c>
      <c r="B61" s="131">
        <v>3610.3344417399999</v>
      </c>
      <c r="C61" s="131">
        <v>373.5434123</v>
      </c>
      <c r="D61" s="131">
        <v>0.11388703999999999</v>
      </c>
      <c r="E61" s="131">
        <v>2142.1267783799999</v>
      </c>
      <c r="F61" s="131">
        <v>0.43233178999999999</v>
      </c>
      <c r="G61" s="131">
        <v>5.6399073499999997</v>
      </c>
      <c r="H61" s="131">
        <v>87.253509280000003</v>
      </c>
      <c r="I61" s="131">
        <v>859.71896809999998</v>
      </c>
      <c r="J61" s="131">
        <v>33.765913089999998</v>
      </c>
      <c r="K61" s="131">
        <v>4.290128E-2</v>
      </c>
      <c r="L61" s="131">
        <v>0.99075194</v>
      </c>
      <c r="M61" s="167" t="s">
        <v>191</v>
      </c>
      <c r="N61" s="131">
        <v>91.297556220000004</v>
      </c>
      <c r="O61" s="131">
        <v>2.21823967</v>
      </c>
      <c r="P61" s="131">
        <v>4.9154990200000004</v>
      </c>
      <c r="Q61" s="131">
        <v>0.44481683999999999</v>
      </c>
      <c r="R61" s="131">
        <v>7.5551716899999999</v>
      </c>
      <c r="S61" s="131">
        <v>1.0212299999999999E-3</v>
      </c>
      <c r="T61" s="131">
        <v>0.27377652000000002</v>
      </c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</row>
    <row r="62" spans="1:702" hidden="1" outlineLevel="1">
      <c r="A62" s="9">
        <v>42095</v>
      </c>
      <c r="B62" s="131">
        <v>3424.0828035</v>
      </c>
      <c r="C62" s="131">
        <v>425.59797789999999</v>
      </c>
      <c r="D62" s="131">
        <v>0.14437486999999999</v>
      </c>
      <c r="E62" s="131">
        <v>1971.00470204</v>
      </c>
      <c r="F62" s="131">
        <v>0.43238111000000001</v>
      </c>
      <c r="G62" s="131">
        <v>5.6446029400000004</v>
      </c>
      <c r="H62" s="131">
        <v>87.016318609999999</v>
      </c>
      <c r="I62" s="131">
        <v>788.93383257000005</v>
      </c>
      <c r="J62" s="131">
        <v>33.891018770000002</v>
      </c>
      <c r="K62" s="131">
        <v>7.4513700000000002E-2</v>
      </c>
      <c r="L62" s="131">
        <v>0.95022510000000004</v>
      </c>
      <c r="M62" s="167" t="s">
        <v>191</v>
      </c>
      <c r="N62" s="131">
        <v>94.895850080000002</v>
      </c>
      <c r="O62" s="131">
        <v>2.2707782999999999</v>
      </c>
      <c r="P62" s="131">
        <v>4.9691359500000001</v>
      </c>
      <c r="Q62" s="131">
        <v>0.43630824000000001</v>
      </c>
      <c r="R62" s="131">
        <v>7.5730211000000001</v>
      </c>
      <c r="S62" s="131">
        <v>1.0205500000000001E-3</v>
      </c>
      <c r="T62" s="131">
        <v>0.24674167</v>
      </c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</row>
    <row r="63" spans="1:702" hidden="1" outlineLevel="1">
      <c r="A63" s="9">
        <v>42125</v>
      </c>
      <c r="B63" s="131">
        <v>3375.3026412300001</v>
      </c>
      <c r="C63" s="131">
        <v>394.83307721</v>
      </c>
      <c r="D63" s="131">
        <v>0.10549941</v>
      </c>
      <c r="E63" s="131">
        <v>1985.8049677399999</v>
      </c>
      <c r="F63" s="131">
        <v>0.43030214</v>
      </c>
      <c r="G63" s="131">
        <v>5.9154323700000004</v>
      </c>
      <c r="H63" s="131">
        <v>87.814889840000006</v>
      </c>
      <c r="I63" s="131">
        <v>755.88030968999999</v>
      </c>
      <c r="J63" s="131">
        <v>34.395615739999997</v>
      </c>
      <c r="K63" s="131">
        <v>6.9542350000000003E-2</v>
      </c>
      <c r="L63" s="131">
        <v>0.87477154999999995</v>
      </c>
      <c r="M63" s="167" t="s">
        <v>191</v>
      </c>
      <c r="N63" s="131">
        <v>95.398871</v>
      </c>
      <c r="O63" s="131">
        <v>0.80543703</v>
      </c>
      <c r="P63" s="131">
        <v>4.7891745700000001</v>
      </c>
      <c r="Q63" s="131">
        <v>0.42812252000000001</v>
      </c>
      <c r="R63" s="131">
        <v>7.5300350600000003</v>
      </c>
      <c r="S63" s="131">
        <v>1.0212299999999999E-3</v>
      </c>
      <c r="T63" s="131">
        <v>0.22557178</v>
      </c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</row>
    <row r="64" spans="1:702" hidden="1" outlineLevel="1">
      <c r="A64" s="9">
        <v>42156</v>
      </c>
      <c r="B64" s="131">
        <v>3343.2014348500002</v>
      </c>
      <c r="C64" s="131">
        <v>417.77041513</v>
      </c>
      <c r="D64" s="131">
        <v>9.8211729999999997E-2</v>
      </c>
      <c r="E64" s="131">
        <v>1964.7795829500001</v>
      </c>
      <c r="F64" s="131">
        <v>0.35395362000000002</v>
      </c>
      <c r="G64" s="131">
        <v>5.5593049700000003</v>
      </c>
      <c r="H64" s="131">
        <v>88.328034119999998</v>
      </c>
      <c r="I64" s="131">
        <v>723.56410903000005</v>
      </c>
      <c r="J64" s="131">
        <v>34.763602300000002</v>
      </c>
      <c r="K64" s="131">
        <v>4.9143480000000003E-2</v>
      </c>
      <c r="L64" s="131">
        <v>0.87865143000000001</v>
      </c>
      <c r="M64" s="167" t="s">
        <v>191</v>
      </c>
      <c r="N64" s="131">
        <v>94.520598269999994</v>
      </c>
      <c r="O64" s="131">
        <v>0.78499118999999995</v>
      </c>
      <c r="P64" s="131">
        <v>3.9961635100000001</v>
      </c>
      <c r="Q64" s="131">
        <v>0.39765</v>
      </c>
      <c r="R64" s="131">
        <v>7.1723953700000003</v>
      </c>
      <c r="S64" s="131">
        <v>1.0205500000000001E-3</v>
      </c>
      <c r="T64" s="131">
        <v>0.1836072</v>
      </c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  <c r="JC64" s="131"/>
      <c r="JD64" s="131"/>
      <c r="JE64" s="131"/>
      <c r="JF64" s="131"/>
      <c r="JG64" s="131"/>
      <c r="JH64" s="131"/>
      <c r="JI64" s="131"/>
      <c r="JJ64" s="131"/>
      <c r="JK64" s="131"/>
      <c r="JL64" s="131"/>
      <c r="JM64" s="131"/>
      <c r="JN64" s="131"/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/>
      <c r="KB64" s="131"/>
      <c r="KC64" s="131"/>
      <c r="KD64" s="131"/>
      <c r="KE64" s="131"/>
      <c r="KF64" s="131"/>
      <c r="KG64" s="131"/>
      <c r="KH64" s="131"/>
      <c r="KI64" s="131"/>
      <c r="KJ64" s="131"/>
      <c r="KK64" s="131"/>
      <c r="KL64" s="131"/>
      <c r="KM64" s="131"/>
      <c r="KN64" s="131"/>
      <c r="KO64" s="131"/>
      <c r="KP64" s="131"/>
      <c r="KQ64" s="131"/>
      <c r="KR64" s="131"/>
      <c r="KS64" s="131"/>
      <c r="KT64" s="131"/>
      <c r="KU64" s="131"/>
      <c r="KV64" s="131"/>
      <c r="KW64" s="131"/>
      <c r="KX64" s="131"/>
      <c r="KY64" s="131"/>
      <c r="KZ64" s="131"/>
      <c r="LA64" s="131"/>
      <c r="LB64" s="131"/>
      <c r="LC64" s="131"/>
      <c r="LD64" s="131"/>
      <c r="LE64" s="131"/>
      <c r="LF64" s="131"/>
      <c r="LG64" s="131"/>
      <c r="LH64" s="131"/>
      <c r="LI64" s="131"/>
      <c r="LJ64" s="131"/>
      <c r="LK64" s="131"/>
      <c r="LL64" s="131"/>
      <c r="LM64" s="131"/>
      <c r="LN64" s="131"/>
      <c r="LO64" s="131"/>
      <c r="LP64" s="131"/>
      <c r="LQ64" s="131"/>
      <c r="LR64" s="131"/>
      <c r="LS64" s="131"/>
      <c r="LT64" s="131"/>
      <c r="LU64" s="131"/>
      <c r="LV64" s="131"/>
      <c r="LW64" s="131"/>
      <c r="LX64" s="131"/>
      <c r="LY64" s="131"/>
      <c r="LZ64" s="131"/>
      <c r="MA64" s="131"/>
      <c r="MB64" s="131"/>
      <c r="MC64" s="131"/>
      <c r="MD64" s="131"/>
      <c r="ME64" s="131"/>
      <c r="MF64" s="131"/>
      <c r="MG64" s="131"/>
      <c r="MH64" s="131"/>
      <c r="MI64" s="131"/>
      <c r="MJ64" s="131"/>
      <c r="MK64" s="131"/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131"/>
      <c r="NA64" s="131"/>
      <c r="NB64" s="131"/>
      <c r="NC64" s="131"/>
      <c r="ND64" s="131"/>
      <c r="NE64" s="131"/>
      <c r="NF64" s="131"/>
      <c r="NG64" s="131"/>
      <c r="NH64" s="131"/>
      <c r="NI64" s="131"/>
      <c r="NJ64" s="131"/>
      <c r="NK64" s="131"/>
      <c r="NL64" s="131"/>
      <c r="NM64" s="131"/>
      <c r="NN64" s="131"/>
      <c r="NO64" s="131"/>
      <c r="NP64" s="131"/>
      <c r="NQ64" s="131"/>
      <c r="NR64" s="131"/>
      <c r="NS64" s="131"/>
      <c r="NT64" s="131"/>
      <c r="NU64" s="131"/>
      <c r="NV64" s="131"/>
      <c r="NW64" s="131"/>
      <c r="NX64" s="131"/>
      <c r="NY64" s="131"/>
      <c r="NZ64" s="131"/>
      <c r="OA64" s="131"/>
      <c r="OB64" s="131"/>
      <c r="OC64" s="131"/>
      <c r="OD64" s="131"/>
      <c r="OE64" s="131"/>
      <c r="OF64" s="131"/>
      <c r="OG64" s="131"/>
      <c r="OH64" s="131"/>
      <c r="OI64" s="131"/>
      <c r="OJ64" s="131"/>
      <c r="OK64" s="131"/>
      <c r="OL64" s="131"/>
      <c r="OM64" s="131"/>
      <c r="ON64" s="131"/>
      <c r="OO64" s="131"/>
      <c r="OP64" s="131"/>
      <c r="OQ64" s="131"/>
      <c r="OR64" s="131"/>
      <c r="OS64" s="131"/>
      <c r="OT64" s="131"/>
      <c r="OU64" s="131"/>
      <c r="OV64" s="131"/>
      <c r="OW64" s="131"/>
      <c r="OX64" s="131"/>
      <c r="OY64" s="131"/>
      <c r="OZ64" s="131"/>
      <c r="PA64" s="131"/>
      <c r="PB64" s="131"/>
      <c r="PC64" s="131"/>
      <c r="PD64" s="131"/>
      <c r="PE64" s="131"/>
      <c r="PF64" s="131"/>
      <c r="PG64" s="131"/>
      <c r="PH64" s="131"/>
      <c r="PI64" s="131"/>
      <c r="PJ64" s="131"/>
      <c r="PK64" s="131"/>
      <c r="PL64" s="131"/>
      <c r="PM64" s="131"/>
      <c r="PN64" s="131"/>
      <c r="PO64" s="131"/>
      <c r="PP64" s="131"/>
      <c r="PQ64" s="131"/>
      <c r="PR64" s="131"/>
      <c r="PS64" s="131"/>
      <c r="PT64" s="131"/>
      <c r="PU64" s="131"/>
      <c r="PV64" s="131"/>
      <c r="PW64" s="131"/>
      <c r="PX64" s="131"/>
      <c r="PY64" s="131"/>
      <c r="PZ64" s="131"/>
      <c r="QA64" s="131"/>
      <c r="QB64" s="131"/>
      <c r="QC64" s="131"/>
      <c r="QD64" s="131"/>
      <c r="QE64" s="131"/>
      <c r="QF64" s="131"/>
      <c r="QG64" s="131"/>
      <c r="QH64" s="131"/>
      <c r="QI64" s="131"/>
      <c r="QJ64" s="131"/>
      <c r="QK64" s="131"/>
      <c r="QL64" s="131"/>
      <c r="QM64" s="131"/>
      <c r="QN64" s="131"/>
      <c r="QO64" s="131"/>
      <c r="QP64" s="131"/>
      <c r="QQ64" s="131"/>
      <c r="QR64" s="131"/>
      <c r="QS64" s="131"/>
      <c r="QT64" s="131"/>
      <c r="QU64" s="131"/>
      <c r="QV64" s="131"/>
      <c r="QW64" s="131"/>
      <c r="QX64" s="131"/>
      <c r="QY64" s="131"/>
      <c r="QZ64" s="131"/>
      <c r="RA64" s="131"/>
      <c r="RB64" s="131"/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131"/>
      <c r="RR64" s="131"/>
      <c r="RS64" s="131"/>
      <c r="RT64" s="131"/>
      <c r="RU64" s="131"/>
      <c r="RV64" s="131"/>
      <c r="RW64" s="131"/>
      <c r="RX64" s="131"/>
      <c r="RY64" s="131"/>
      <c r="RZ64" s="131"/>
      <c r="SA64" s="131"/>
      <c r="SB64" s="131"/>
      <c r="SC64" s="131"/>
      <c r="SD64" s="131"/>
      <c r="SE64" s="131"/>
      <c r="SF64" s="131"/>
      <c r="SG64" s="131"/>
      <c r="SH64" s="131"/>
      <c r="SI64" s="131"/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131"/>
      <c r="SV64" s="131"/>
      <c r="SW64" s="131"/>
      <c r="SX64" s="131"/>
      <c r="SY64" s="131"/>
      <c r="SZ64" s="131"/>
      <c r="TA64" s="131"/>
      <c r="TB64" s="131"/>
      <c r="TC64" s="131"/>
      <c r="TD64" s="131"/>
      <c r="TE64" s="131"/>
      <c r="TF64" s="131"/>
      <c r="TG64" s="131"/>
      <c r="TH64" s="131"/>
      <c r="TI64" s="131"/>
      <c r="TJ64" s="131"/>
      <c r="TK64" s="131"/>
      <c r="TL64" s="131"/>
      <c r="TM64" s="131"/>
      <c r="TN64" s="131"/>
      <c r="TO64" s="131"/>
      <c r="TP64" s="131"/>
      <c r="TQ64" s="131"/>
      <c r="TR64" s="131"/>
      <c r="TS64" s="131"/>
      <c r="TT64" s="131"/>
      <c r="TU64" s="131"/>
      <c r="TV64" s="131"/>
      <c r="TW64" s="131"/>
      <c r="TX64" s="131"/>
      <c r="TY64" s="131"/>
      <c r="TZ64" s="131"/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131"/>
      <c r="UP64" s="131"/>
      <c r="UQ64" s="131"/>
      <c r="UR64" s="131"/>
      <c r="US64" s="131"/>
      <c r="UT64" s="131"/>
      <c r="UU64" s="131"/>
      <c r="UV64" s="131"/>
      <c r="UW64" s="131"/>
      <c r="UX64" s="131"/>
      <c r="UY64" s="131"/>
      <c r="UZ64" s="131"/>
      <c r="VA64" s="131"/>
      <c r="VB64" s="131"/>
      <c r="VC64" s="131"/>
      <c r="VD64" s="131"/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131"/>
      <c r="VT64" s="131"/>
      <c r="VU64" s="131"/>
      <c r="VV64" s="131"/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131"/>
      <c r="WI64" s="131"/>
      <c r="WJ64" s="131"/>
      <c r="WK64" s="131"/>
      <c r="WL64" s="131"/>
      <c r="WM64" s="131"/>
      <c r="WN64" s="131"/>
      <c r="WO64" s="131"/>
      <c r="WP64" s="131"/>
      <c r="WQ64" s="131"/>
      <c r="WR64" s="131"/>
      <c r="WS64" s="131"/>
      <c r="WT64" s="131"/>
      <c r="WU64" s="131"/>
      <c r="WV64" s="131"/>
      <c r="WW64" s="131"/>
      <c r="WX64" s="131"/>
      <c r="WY64" s="131"/>
      <c r="WZ64" s="131"/>
      <c r="XA64" s="131"/>
      <c r="XB64" s="131"/>
      <c r="XC64" s="131"/>
      <c r="XD64" s="131"/>
      <c r="XE64" s="131"/>
      <c r="XF64" s="131"/>
      <c r="XG64" s="131"/>
      <c r="XH64" s="131"/>
      <c r="XI64" s="131"/>
      <c r="XJ64" s="131"/>
      <c r="XK64" s="131"/>
      <c r="XL64" s="131"/>
      <c r="XM64" s="131"/>
      <c r="XN64" s="131"/>
      <c r="XO64" s="131"/>
      <c r="XP64" s="131"/>
      <c r="XQ64" s="131"/>
      <c r="XR64" s="131"/>
      <c r="XS64" s="131"/>
      <c r="XT64" s="131"/>
      <c r="XU64" s="131"/>
      <c r="XV64" s="131"/>
      <c r="XW64" s="131"/>
      <c r="XX64" s="131"/>
      <c r="XY64" s="131"/>
      <c r="XZ64" s="131"/>
      <c r="YA64" s="131"/>
      <c r="YB64" s="131"/>
      <c r="YC64" s="131"/>
      <c r="YD64" s="131"/>
      <c r="YE64" s="131"/>
      <c r="YF64" s="131"/>
      <c r="YG64" s="131"/>
      <c r="YH64" s="131"/>
      <c r="YI64" s="131"/>
      <c r="YJ64" s="131"/>
      <c r="YK64" s="131"/>
      <c r="YL64" s="131"/>
      <c r="YM64" s="131"/>
      <c r="YN64" s="131"/>
      <c r="YO64" s="131"/>
      <c r="YP64" s="131"/>
      <c r="YQ64" s="131"/>
      <c r="YR64" s="131"/>
      <c r="YS64" s="131"/>
      <c r="YT64" s="131"/>
      <c r="YU64" s="131"/>
      <c r="YV64" s="131"/>
      <c r="YW64" s="131"/>
      <c r="YX64" s="131"/>
      <c r="YY64" s="131"/>
      <c r="YZ64" s="131"/>
      <c r="ZA64" s="131"/>
      <c r="ZB64" s="131"/>
      <c r="ZC64" s="131"/>
      <c r="ZD64" s="131"/>
      <c r="ZE64" s="131"/>
      <c r="ZF64" s="131"/>
      <c r="ZG64" s="131"/>
      <c r="ZH64" s="131"/>
      <c r="ZI64" s="131"/>
      <c r="ZJ64" s="131"/>
      <c r="ZK64" s="131"/>
      <c r="ZL64" s="131"/>
      <c r="ZM64" s="131"/>
      <c r="ZN64" s="131"/>
      <c r="ZO64" s="131"/>
      <c r="ZP64" s="131"/>
      <c r="ZQ64" s="131"/>
      <c r="ZR64" s="131"/>
      <c r="ZS64" s="131"/>
      <c r="ZT64" s="131"/>
      <c r="ZU64" s="131"/>
      <c r="ZV64" s="131"/>
      <c r="ZW64" s="131"/>
      <c r="ZX64" s="131"/>
      <c r="ZY64" s="131"/>
      <c r="ZZ64" s="131"/>
    </row>
    <row r="65" spans="1:702" hidden="1" outlineLevel="1">
      <c r="A65" s="9">
        <v>42186</v>
      </c>
      <c r="B65" s="131">
        <v>3493.9916813899999</v>
      </c>
      <c r="C65" s="131">
        <v>460.81936478</v>
      </c>
      <c r="D65" s="131">
        <v>6.7585060000000002E-2</v>
      </c>
      <c r="E65" s="131">
        <v>2039.9910517200001</v>
      </c>
      <c r="F65" s="131">
        <v>0.40193536000000002</v>
      </c>
      <c r="G65" s="131">
        <v>5.46768067</v>
      </c>
      <c r="H65" s="131">
        <v>89.376030810000003</v>
      </c>
      <c r="I65" s="131">
        <v>675.39633676000005</v>
      </c>
      <c r="J65" s="131">
        <v>116.86092060999999</v>
      </c>
      <c r="K65" s="131">
        <v>5.7500339999999997E-2</v>
      </c>
      <c r="L65" s="131">
        <v>1.1565139499999999</v>
      </c>
      <c r="M65" s="167" t="s">
        <v>191</v>
      </c>
      <c r="N65" s="131">
        <v>94.783943590000007</v>
      </c>
      <c r="O65" s="131">
        <v>0.77170616999999997</v>
      </c>
      <c r="P65" s="131">
        <v>4.4061587299999996</v>
      </c>
      <c r="Q65" s="131">
        <v>0.49143326999999998</v>
      </c>
      <c r="R65" s="131">
        <v>3.7683932200000001</v>
      </c>
      <c r="S65" s="131">
        <v>0</v>
      </c>
      <c r="T65" s="131">
        <v>0.17512634999999999</v>
      </c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</row>
    <row r="66" spans="1:702" hidden="1" outlineLevel="1">
      <c r="A66" s="9">
        <v>42217</v>
      </c>
      <c r="B66" s="131">
        <v>3467.8551024200001</v>
      </c>
      <c r="C66" s="131">
        <v>464.32049568999997</v>
      </c>
      <c r="D66" s="131">
        <v>3.852891E-2</v>
      </c>
      <c r="E66" s="131">
        <v>2007.9670051799999</v>
      </c>
      <c r="F66" s="131">
        <v>0.35011146999999998</v>
      </c>
      <c r="G66" s="131">
        <v>5.5560879099999996</v>
      </c>
      <c r="H66" s="131">
        <v>91.247393880000004</v>
      </c>
      <c r="I66" s="131">
        <v>678.41442544999995</v>
      </c>
      <c r="J66" s="131">
        <v>115.69801133999999</v>
      </c>
      <c r="K66" s="131">
        <v>5.9859540000000003E-2</v>
      </c>
      <c r="L66" s="131">
        <v>0.88250371999999999</v>
      </c>
      <c r="M66" s="167" t="s">
        <v>191</v>
      </c>
      <c r="N66" s="131">
        <v>93.430918079999998</v>
      </c>
      <c r="O66" s="131">
        <v>0.88819157999999998</v>
      </c>
      <c r="P66" s="131">
        <v>4.0954678700000002</v>
      </c>
      <c r="Q66" s="131">
        <v>0.49347079999999999</v>
      </c>
      <c r="R66" s="131">
        <v>3.8227533600000001</v>
      </c>
      <c r="S66" s="131">
        <v>0</v>
      </c>
      <c r="T66" s="131">
        <v>0.58987763999999998</v>
      </c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131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131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131"/>
      <c r="KS66" s="131"/>
      <c r="KT66" s="131"/>
      <c r="KU66" s="131"/>
      <c r="KV66" s="131"/>
      <c r="KW66" s="131"/>
      <c r="KX66" s="131"/>
      <c r="KY66" s="131"/>
      <c r="KZ66" s="131"/>
      <c r="LA66" s="131"/>
      <c r="LB66" s="131"/>
      <c r="LC66" s="131"/>
      <c r="LD66" s="131"/>
      <c r="LE66" s="131"/>
      <c r="LF66" s="131"/>
      <c r="LG66" s="131"/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131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131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131"/>
      <c r="NA66" s="131"/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131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/>
      <c r="OB66" s="131"/>
      <c r="OC66" s="131"/>
      <c r="OD66" s="131"/>
      <c r="OE66" s="131"/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131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131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131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131"/>
      <c r="QN66" s="131"/>
      <c r="QO66" s="131"/>
      <c r="QP66" s="131"/>
      <c r="QQ66" s="131"/>
      <c r="QR66" s="131"/>
      <c r="QS66" s="131"/>
      <c r="QT66" s="131"/>
      <c r="QU66" s="131"/>
      <c r="QV66" s="131"/>
      <c r="QW66" s="131"/>
      <c r="QX66" s="131"/>
      <c r="QY66" s="131"/>
      <c r="QZ66" s="131"/>
      <c r="RA66" s="131"/>
      <c r="RB66" s="131"/>
      <c r="RC66" s="131"/>
      <c r="RD66" s="131"/>
      <c r="RE66" s="131"/>
      <c r="RF66" s="131"/>
      <c r="RG66" s="131"/>
      <c r="RH66" s="131"/>
      <c r="RI66" s="131"/>
      <c r="RJ66" s="131"/>
      <c r="RK66" s="131"/>
      <c r="RL66" s="131"/>
      <c r="RM66" s="131"/>
      <c r="RN66" s="131"/>
      <c r="RO66" s="131"/>
      <c r="RP66" s="131"/>
      <c r="RQ66" s="131"/>
      <c r="RR66" s="131"/>
      <c r="RS66" s="131"/>
      <c r="RT66" s="131"/>
      <c r="RU66" s="131"/>
      <c r="RV66" s="131"/>
      <c r="RW66" s="131"/>
      <c r="RX66" s="131"/>
      <c r="RY66" s="131"/>
      <c r="RZ66" s="131"/>
      <c r="SA66" s="131"/>
      <c r="SB66" s="131"/>
      <c r="SC66" s="131"/>
      <c r="SD66" s="131"/>
      <c r="SE66" s="131"/>
      <c r="SF66" s="131"/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131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131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131"/>
      <c r="TZ66" s="131"/>
      <c r="UA66" s="131"/>
      <c r="UB66" s="131"/>
      <c r="UC66" s="131"/>
      <c r="UD66" s="131"/>
      <c r="UE66" s="131"/>
      <c r="UF66" s="131"/>
      <c r="UG66" s="131"/>
      <c r="UH66" s="131"/>
      <c r="UI66" s="131"/>
      <c r="UJ66" s="131"/>
      <c r="UK66" s="131"/>
      <c r="UL66" s="131"/>
      <c r="UM66" s="131"/>
      <c r="UN66" s="131"/>
      <c r="UO66" s="131"/>
      <c r="UP66" s="131"/>
      <c r="UQ66" s="131"/>
      <c r="UR66" s="131"/>
      <c r="US66" s="131"/>
      <c r="UT66" s="131"/>
      <c r="UU66" s="131"/>
      <c r="UV66" s="131"/>
      <c r="UW66" s="131"/>
      <c r="UX66" s="131"/>
      <c r="UY66" s="131"/>
      <c r="UZ66" s="131"/>
      <c r="VA66" s="131"/>
      <c r="VB66" s="131"/>
      <c r="VC66" s="131"/>
      <c r="VD66" s="131"/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131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131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131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131"/>
      <c r="XM66" s="131"/>
      <c r="XN66" s="131"/>
      <c r="XO66" s="131"/>
      <c r="XP66" s="131"/>
      <c r="XQ66" s="131"/>
      <c r="XR66" s="131"/>
      <c r="XS66" s="131"/>
      <c r="XT66" s="131"/>
      <c r="XU66" s="131"/>
      <c r="XV66" s="131"/>
      <c r="XW66" s="131"/>
      <c r="XX66" s="131"/>
      <c r="XY66" s="131"/>
      <c r="XZ66" s="131"/>
      <c r="YA66" s="131"/>
      <c r="YB66" s="131"/>
      <c r="YC66" s="131"/>
      <c r="YD66" s="131"/>
      <c r="YE66" s="131"/>
      <c r="YF66" s="131"/>
      <c r="YG66" s="131"/>
      <c r="YH66" s="131"/>
      <c r="YI66" s="131"/>
      <c r="YJ66" s="131"/>
      <c r="YK66" s="131"/>
      <c r="YL66" s="131"/>
      <c r="YM66" s="131"/>
      <c r="YN66" s="131"/>
      <c r="YO66" s="131"/>
      <c r="YP66" s="131"/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131"/>
      <c r="ZF66" s="131"/>
      <c r="ZG66" s="131"/>
      <c r="ZH66" s="131"/>
      <c r="ZI66" s="131"/>
      <c r="ZJ66" s="131"/>
      <c r="ZK66" s="131"/>
      <c r="ZL66" s="131"/>
      <c r="ZM66" s="131"/>
      <c r="ZN66" s="131"/>
      <c r="ZO66" s="131"/>
      <c r="ZP66" s="131"/>
      <c r="ZQ66" s="131"/>
      <c r="ZR66" s="131"/>
      <c r="ZS66" s="131"/>
      <c r="ZT66" s="131"/>
      <c r="ZU66" s="131"/>
      <c r="ZV66" s="131"/>
      <c r="ZW66" s="131"/>
      <c r="ZX66" s="131"/>
      <c r="ZY66" s="131"/>
      <c r="ZZ66" s="131"/>
    </row>
    <row r="67" spans="1:702" hidden="1" outlineLevel="1">
      <c r="A67" s="9">
        <v>42248</v>
      </c>
      <c r="B67" s="131">
        <v>3136.73659047</v>
      </c>
      <c r="C67" s="131">
        <v>411.40850496000002</v>
      </c>
      <c r="D67" s="131">
        <v>3.9390069999999999E-2</v>
      </c>
      <c r="E67" s="131">
        <v>2040.4246875900001</v>
      </c>
      <c r="F67" s="131">
        <v>1.1404677400000001</v>
      </c>
      <c r="G67" s="131">
        <v>4.9679715499999997</v>
      </c>
      <c r="H67" s="131">
        <v>24.359831669999998</v>
      </c>
      <c r="I67" s="131">
        <v>467.49845848000001</v>
      </c>
      <c r="J67" s="131">
        <v>83.798699209999995</v>
      </c>
      <c r="K67" s="131">
        <v>6.9836540000000003E-2</v>
      </c>
      <c r="L67" s="131">
        <v>0.81583766000000002</v>
      </c>
      <c r="M67" s="167" t="s">
        <v>191</v>
      </c>
      <c r="N67" s="131">
        <v>92.767332150000001</v>
      </c>
      <c r="O67" s="131">
        <v>0.88502239999999999</v>
      </c>
      <c r="P67" s="131">
        <v>3.6009695399999999</v>
      </c>
      <c r="Q67" s="131">
        <v>0.47705909000000002</v>
      </c>
      <c r="R67" s="131">
        <v>3.66968513</v>
      </c>
      <c r="S67" s="131">
        <v>0</v>
      </c>
      <c r="T67" s="131">
        <v>0.81283669000000003</v>
      </c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</row>
    <row r="68" spans="1:702" hidden="1" outlineLevel="1">
      <c r="A68" s="9">
        <v>42278</v>
      </c>
      <c r="B68" s="131">
        <v>3125.7397896399998</v>
      </c>
      <c r="C68" s="131">
        <v>369.88784772999998</v>
      </c>
      <c r="D68" s="131">
        <v>4.0698489999999997E-2</v>
      </c>
      <c r="E68" s="131">
        <v>2182.91820848</v>
      </c>
      <c r="F68" s="131">
        <v>2.0061709699999999</v>
      </c>
      <c r="G68" s="131">
        <v>5.4942505099999996</v>
      </c>
      <c r="H68" s="131">
        <v>24.594333890000001</v>
      </c>
      <c r="I68" s="131">
        <v>434.95512977999999</v>
      </c>
      <c r="J68" s="131">
        <v>2.7323714400000001</v>
      </c>
      <c r="K68" s="131">
        <v>7.3020580000000002E-2</v>
      </c>
      <c r="L68" s="131">
        <v>0.63543008000000001</v>
      </c>
      <c r="M68" s="167" t="s">
        <v>191</v>
      </c>
      <c r="N68" s="131">
        <v>91.931820459999997</v>
      </c>
      <c r="O68" s="131">
        <v>0.85832149999999996</v>
      </c>
      <c r="P68" s="131">
        <v>5.3149046100000001</v>
      </c>
      <c r="Q68" s="131">
        <v>0.47490377</v>
      </c>
      <c r="R68" s="131">
        <v>3.5020241799999998</v>
      </c>
      <c r="S68" s="131">
        <v>0</v>
      </c>
      <c r="T68" s="131">
        <v>0.32035317000000002</v>
      </c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</row>
    <row r="69" spans="1:702" hidden="1" outlineLevel="1">
      <c r="A69" s="9">
        <v>42309</v>
      </c>
      <c r="B69" s="131">
        <v>3250.28774127</v>
      </c>
      <c r="C69" s="131">
        <v>338.57238618999997</v>
      </c>
      <c r="D69" s="131">
        <v>4.2043780000000003E-2</v>
      </c>
      <c r="E69" s="131">
        <v>2292.88327678</v>
      </c>
      <c r="F69" s="131">
        <v>1.8806878199999999</v>
      </c>
      <c r="G69" s="131">
        <v>5.22342467</v>
      </c>
      <c r="H69" s="131">
        <v>24.425539050000001</v>
      </c>
      <c r="I69" s="131">
        <v>478.89142462000001</v>
      </c>
      <c r="J69" s="131">
        <v>2.6440798600000002</v>
      </c>
      <c r="K69" s="131">
        <v>5.1932699999999998E-2</v>
      </c>
      <c r="L69" s="131">
        <v>0.70189860000000004</v>
      </c>
      <c r="M69" s="167" t="s">
        <v>191</v>
      </c>
      <c r="N69" s="131">
        <v>92.914973739999994</v>
      </c>
      <c r="O69" s="131">
        <v>0.82306190000000001</v>
      </c>
      <c r="P69" s="131">
        <v>6.5685503199999999</v>
      </c>
      <c r="Q69" s="131">
        <v>0</v>
      </c>
      <c r="R69" s="131">
        <v>3.80432295</v>
      </c>
      <c r="S69" s="131">
        <v>0</v>
      </c>
      <c r="T69" s="131">
        <v>0.86013828999999997</v>
      </c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</row>
    <row r="70" spans="1:702" hidden="1" outlineLevel="1">
      <c r="A70" s="9">
        <v>42339</v>
      </c>
      <c r="B70" s="131">
        <v>2591.7913610199998</v>
      </c>
      <c r="C70" s="131">
        <v>330.25737776</v>
      </c>
      <c r="D70" s="131">
        <v>2.568925E-2</v>
      </c>
      <c r="E70" s="131">
        <v>1677.40151642</v>
      </c>
      <c r="F70" s="131">
        <v>0.42762476999999999</v>
      </c>
      <c r="G70" s="131">
        <v>3.8013774200000001</v>
      </c>
      <c r="H70" s="131">
        <v>22.577544799999998</v>
      </c>
      <c r="I70" s="131">
        <v>455.74656155000002</v>
      </c>
      <c r="J70" s="131">
        <v>2.3603489099999999</v>
      </c>
      <c r="K70" s="131">
        <v>4.1362250000000003E-2</v>
      </c>
      <c r="L70" s="131">
        <v>0.74184821999999995</v>
      </c>
      <c r="M70" s="167" t="s">
        <v>191</v>
      </c>
      <c r="N70" s="131">
        <v>92.857517970000004</v>
      </c>
      <c r="O70" s="131">
        <v>0.39988772</v>
      </c>
      <c r="P70" s="131">
        <v>1.16813901</v>
      </c>
      <c r="Q70" s="131">
        <v>3.6800600000000002E-3</v>
      </c>
      <c r="R70" s="131">
        <v>3.93993591</v>
      </c>
      <c r="S70" s="131">
        <v>0</v>
      </c>
      <c r="T70" s="131">
        <v>4.0948999999999999E-2</v>
      </c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</row>
    <row r="71" spans="1:702" hidden="1" outlineLevel="1">
      <c r="A71" s="9">
        <v>42370</v>
      </c>
      <c r="B71" s="131">
        <v>2672.1236608300001</v>
      </c>
      <c r="C71" s="131">
        <v>307.43924382</v>
      </c>
      <c r="D71" s="131">
        <v>2.69608E-2</v>
      </c>
      <c r="E71" s="131">
        <v>1786.69684459</v>
      </c>
      <c r="F71" s="131">
        <v>0.38579778999999997</v>
      </c>
      <c r="G71" s="131">
        <v>3.0846939999999998</v>
      </c>
      <c r="H71" s="131">
        <v>21.185602620000001</v>
      </c>
      <c r="I71" s="131">
        <v>451.34567356000002</v>
      </c>
      <c r="J71" s="131">
        <v>2.3062469700000001</v>
      </c>
      <c r="K71" s="131">
        <v>5.0249580000000002E-2</v>
      </c>
      <c r="L71" s="131">
        <v>0.54312031000000005</v>
      </c>
      <c r="M71" s="167" t="s">
        <v>191</v>
      </c>
      <c r="N71" s="131">
        <v>93.131722479999993</v>
      </c>
      <c r="O71" s="131">
        <v>0.43423244999999999</v>
      </c>
      <c r="P71" s="131">
        <v>1.61195562</v>
      </c>
      <c r="Q71" s="131">
        <v>0</v>
      </c>
      <c r="R71" s="131">
        <v>3.8340574799999998</v>
      </c>
      <c r="S71" s="131">
        <v>0</v>
      </c>
      <c r="T71" s="131">
        <v>4.7258759999999997E-2</v>
      </c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</row>
    <row r="72" spans="1:702" hidden="1" outlineLevel="1">
      <c r="A72" s="9">
        <v>42401</v>
      </c>
      <c r="B72" s="131">
        <v>2828.2551261100002</v>
      </c>
      <c r="C72" s="131">
        <v>348.42089089000001</v>
      </c>
      <c r="D72" s="131">
        <v>2.84668E-2</v>
      </c>
      <c r="E72" s="131">
        <v>1906.0204248800001</v>
      </c>
      <c r="F72" s="131">
        <v>1.2172991500000001</v>
      </c>
      <c r="G72" s="131">
        <v>2.8923197699999998</v>
      </c>
      <c r="H72" s="131">
        <v>20.319244300000001</v>
      </c>
      <c r="I72" s="131">
        <v>446.39485473000002</v>
      </c>
      <c r="J72" s="131">
        <v>2.08078501</v>
      </c>
      <c r="K72" s="131">
        <v>4.9593539999999998E-2</v>
      </c>
      <c r="L72" s="131">
        <v>0.79189423999999997</v>
      </c>
      <c r="M72" s="167" t="s">
        <v>191</v>
      </c>
      <c r="N72" s="131">
        <v>93.653382669999999</v>
      </c>
      <c r="O72" s="131">
        <v>0.44730436000000001</v>
      </c>
      <c r="P72" s="131">
        <v>1.68856878</v>
      </c>
      <c r="Q72" s="131">
        <v>0</v>
      </c>
      <c r="R72" s="131">
        <v>3.9251137100000002</v>
      </c>
      <c r="S72" s="131">
        <v>0</v>
      </c>
      <c r="T72" s="131">
        <v>0.32498327999999999</v>
      </c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  <c r="JC72" s="131"/>
      <c r="JD72" s="131"/>
      <c r="JE72" s="131"/>
      <c r="JF72" s="131"/>
      <c r="JG72" s="131"/>
      <c r="JH72" s="131"/>
      <c r="JI72" s="131"/>
      <c r="JJ72" s="131"/>
      <c r="JK72" s="131"/>
      <c r="JL72" s="131"/>
      <c r="JM72" s="131"/>
      <c r="JN72" s="131"/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131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/>
      <c r="KR72" s="131"/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/>
      <c r="LG72" s="131"/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131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131"/>
      <c r="ML72" s="131"/>
      <c r="MM72" s="131"/>
      <c r="MN72" s="131"/>
      <c r="MO72" s="131"/>
      <c r="MP72" s="131"/>
      <c r="MQ72" s="131"/>
      <c r="MR72" s="131"/>
      <c r="MS72" s="131"/>
      <c r="MT72" s="131"/>
      <c r="MU72" s="131"/>
      <c r="MV72" s="131"/>
      <c r="MW72" s="131"/>
      <c r="MX72" s="131"/>
      <c r="MY72" s="131"/>
      <c r="MZ72" s="131"/>
      <c r="NA72" s="131"/>
      <c r="NB72" s="131"/>
      <c r="NC72" s="131"/>
      <c r="ND72" s="131"/>
      <c r="NE72" s="131"/>
      <c r="NF72" s="131"/>
      <c r="NG72" s="131"/>
      <c r="NH72" s="131"/>
      <c r="NI72" s="131"/>
      <c r="NJ72" s="131"/>
      <c r="NK72" s="131"/>
      <c r="NL72" s="131"/>
      <c r="NM72" s="131"/>
      <c r="NN72" s="131"/>
      <c r="NO72" s="131"/>
      <c r="NP72" s="131"/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131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131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/>
      <c r="PI72" s="131"/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131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131"/>
      <c r="QN72" s="131"/>
      <c r="QO72" s="131"/>
      <c r="QP72" s="131"/>
      <c r="QQ72" s="131"/>
      <c r="QR72" s="131"/>
      <c r="QS72" s="131"/>
      <c r="QT72" s="131"/>
      <c r="QU72" s="131"/>
      <c r="QV72" s="131"/>
      <c r="QW72" s="131"/>
      <c r="QX72" s="131"/>
      <c r="QY72" s="131"/>
      <c r="QZ72" s="131"/>
      <c r="RA72" s="131"/>
      <c r="RB72" s="131"/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131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131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131"/>
      <c r="SV72" s="131"/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131"/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/>
      <c r="TV72" s="131"/>
      <c r="TW72" s="131"/>
      <c r="TX72" s="131"/>
      <c r="TY72" s="131"/>
      <c r="TZ72" s="131"/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131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131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131"/>
      <c r="VT72" s="131"/>
      <c r="VU72" s="131"/>
      <c r="VV72" s="131"/>
      <c r="VW72" s="131"/>
      <c r="VX72" s="131"/>
      <c r="VY72" s="131"/>
      <c r="VZ72" s="131"/>
      <c r="WA72" s="131"/>
      <c r="WB72" s="131"/>
      <c r="WC72" s="131"/>
      <c r="WD72" s="131"/>
      <c r="WE72" s="131"/>
      <c r="WF72" s="131"/>
      <c r="WG72" s="131"/>
      <c r="WH72" s="131"/>
      <c r="WI72" s="131"/>
      <c r="WJ72" s="131"/>
      <c r="WK72" s="131"/>
      <c r="WL72" s="131"/>
      <c r="WM72" s="131"/>
      <c r="WN72" s="131"/>
      <c r="WO72" s="131"/>
      <c r="WP72" s="131"/>
      <c r="WQ72" s="131"/>
      <c r="WR72" s="131"/>
      <c r="WS72" s="131"/>
      <c r="WT72" s="131"/>
      <c r="WU72" s="131"/>
      <c r="WV72" s="131"/>
      <c r="WW72" s="131"/>
      <c r="WX72" s="131"/>
      <c r="WY72" s="131"/>
      <c r="WZ72" s="131"/>
      <c r="XA72" s="131"/>
      <c r="XB72" s="131"/>
      <c r="XC72" s="131"/>
      <c r="XD72" s="131"/>
      <c r="XE72" s="131"/>
      <c r="XF72" s="131"/>
      <c r="XG72" s="131"/>
      <c r="XH72" s="131"/>
      <c r="XI72" s="131"/>
      <c r="XJ72" s="131"/>
      <c r="XK72" s="131"/>
      <c r="XL72" s="131"/>
      <c r="XM72" s="131"/>
      <c r="XN72" s="131"/>
      <c r="XO72" s="131"/>
      <c r="XP72" s="131"/>
      <c r="XQ72" s="131"/>
      <c r="XR72" s="131"/>
      <c r="XS72" s="131"/>
      <c r="XT72" s="131"/>
      <c r="XU72" s="131"/>
      <c r="XV72" s="131"/>
      <c r="XW72" s="131"/>
      <c r="XX72" s="131"/>
      <c r="XY72" s="131"/>
      <c r="XZ72" s="131"/>
      <c r="YA72" s="131"/>
      <c r="YB72" s="131"/>
      <c r="YC72" s="131"/>
      <c r="YD72" s="131"/>
      <c r="YE72" s="131"/>
      <c r="YF72" s="131"/>
      <c r="YG72" s="131"/>
      <c r="YH72" s="131"/>
      <c r="YI72" s="131"/>
      <c r="YJ72" s="131"/>
      <c r="YK72" s="131"/>
      <c r="YL72" s="131"/>
      <c r="YM72" s="131"/>
      <c r="YN72" s="131"/>
      <c r="YO72" s="131"/>
      <c r="YP72" s="131"/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131"/>
      <c r="ZF72" s="131"/>
      <c r="ZG72" s="131"/>
      <c r="ZH72" s="131"/>
      <c r="ZI72" s="131"/>
      <c r="ZJ72" s="131"/>
      <c r="ZK72" s="131"/>
      <c r="ZL72" s="131"/>
      <c r="ZM72" s="131"/>
      <c r="ZN72" s="131"/>
      <c r="ZO72" s="131"/>
      <c r="ZP72" s="131"/>
      <c r="ZQ72" s="131"/>
      <c r="ZR72" s="131"/>
      <c r="ZS72" s="131"/>
      <c r="ZT72" s="131"/>
      <c r="ZU72" s="131"/>
      <c r="ZV72" s="131"/>
      <c r="ZW72" s="131"/>
      <c r="ZX72" s="131"/>
      <c r="ZY72" s="131"/>
      <c r="ZZ72" s="131"/>
    </row>
    <row r="73" spans="1:702" hidden="1" outlineLevel="1">
      <c r="A73" s="9">
        <v>42430</v>
      </c>
      <c r="B73" s="131">
        <v>2849.1980106699998</v>
      </c>
      <c r="C73" s="131">
        <v>434.46644708999997</v>
      </c>
      <c r="D73" s="131">
        <v>2.6107410000000001E-2</v>
      </c>
      <c r="E73" s="131">
        <v>1883.73164589</v>
      </c>
      <c r="F73" s="131">
        <v>7.8675729999999999E-2</v>
      </c>
      <c r="G73" s="131">
        <v>2.9871510799999998</v>
      </c>
      <c r="H73" s="131">
        <v>20.796135240000002</v>
      </c>
      <c r="I73" s="131">
        <v>399.67364927</v>
      </c>
      <c r="J73" s="131">
        <v>2.0692923200000002</v>
      </c>
      <c r="K73" s="131">
        <v>3.7284070000000002E-2</v>
      </c>
      <c r="L73" s="131">
        <v>0.66736521000000004</v>
      </c>
      <c r="M73" s="167" t="s">
        <v>191</v>
      </c>
      <c r="N73" s="131">
        <v>94.876683920000005</v>
      </c>
      <c r="O73" s="131">
        <v>4.2789587600000001</v>
      </c>
      <c r="P73" s="131">
        <v>1.6467237100000001</v>
      </c>
      <c r="Q73" s="131">
        <v>0</v>
      </c>
      <c r="R73" s="131">
        <v>3.8322077499999998</v>
      </c>
      <c r="S73" s="131">
        <v>0</v>
      </c>
      <c r="T73" s="131">
        <v>2.968322E-2</v>
      </c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  <c r="JC73" s="131"/>
      <c r="JD73" s="131"/>
      <c r="JE73" s="131"/>
      <c r="JF73" s="131"/>
      <c r="JG73" s="131"/>
      <c r="JH73" s="131"/>
      <c r="JI73" s="131"/>
      <c r="JJ73" s="131"/>
      <c r="JK73" s="131"/>
      <c r="JL73" s="131"/>
      <c r="JM73" s="131"/>
      <c r="JN73" s="131"/>
      <c r="JO73" s="131"/>
      <c r="JP73" s="131"/>
      <c r="JQ73" s="131"/>
      <c r="JR73" s="131"/>
      <c r="JS73" s="131"/>
      <c r="JT73" s="131"/>
      <c r="JU73" s="131"/>
      <c r="JV73" s="131"/>
      <c r="JW73" s="131"/>
      <c r="JX73" s="131"/>
      <c r="JY73" s="131"/>
      <c r="JZ73" s="131"/>
      <c r="KA73" s="131"/>
      <c r="KB73" s="131"/>
      <c r="KC73" s="131"/>
      <c r="KD73" s="131"/>
      <c r="KE73" s="131"/>
      <c r="KF73" s="131"/>
      <c r="KG73" s="131"/>
      <c r="KH73" s="131"/>
      <c r="KI73" s="131"/>
      <c r="KJ73" s="131"/>
      <c r="KK73" s="131"/>
      <c r="KL73" s="131"/>
      <c r="KM73" s="131"/>
      <c r="KN73" s="131"/>
      <c r="KO73" s="131"/>
      <c r="KP73" s="131"/>
      <c r="KQ73" s="131"/>
      <c r="KR73" s="131"/>
      <c r="KS73" s="131"/>
      <c r="KT73" s="131"/>
      <c r="KU73" s="131"/>
      <c r="KV73" s="131"/>
      <c r="KW73" s="131"/>
      <c r="KX73" s="131"/>
      <c r="KY73" s="131"/>
      <c r="KZ73" s="131"/>
      <c r="LA73" s="131"/>
      <c r="LB73" s="131"/>
      <c r="LC73" s="131"/>
      <c r="LD73" s="131"/>
      <c r="LE73" s="131"/>
      <c r="LF73" s="131"/>
      <c r="LG73" s="131"/>
      <c r="LH73" s="131"/>
      <c r="LI73" s="131"/>
      <c r="LJ73" s="131"/>
      <c r="LK73" s="131"/>
      <c r="LL73" s="131"/>
      <c r="LM73" s="131"/>
      <c r="LN73" s="131"/>
      <c r="LO73" s="131"/>
      <c r="LP73" s="131"/>
      <c r="LQ73" s="131"/>
      <c r="LR73" s="131"/>
      <c r="LS73" s="131"/>
      <c r="LT73" s="131"/>
      <c r="LU73" s="131"/>
      <c r="LV73" s="131"/>
      <c r="LW73" s="131"/>
      <c r="LX73" s="131"/>
      <c r="LY73" s="131"/>
      <c r="LZ73" s="131"/>
      <c r="MA73" s="131"/>
      <c r="MB73" s="131"/>
      <c r="MC73" s="131"/>
      <c r="MD73" s="131"/>
      <c r="ME73" s="131"/>
      <c r="MF73" s="131"/>
      <c r="MG73" s="131"/>
      <c r="MH73" s="131"/>
      <c r="MI73" s="131"/>
      <c r="MJ73" s="131"/>
      <c r="MK73" s="131"/>
      <c r="ML73" s="131"/>
      <c r="MM73" s="131"/>
      <c r="MN73" s="131"/>
      <c r="MO73" s="131"/>
      <c r="MP73" s="131"/>
      <c r="MQ73" s="131"/>
      <c r="MR73" s="131"/>
      <c r="MS73" s="131"/>
      <c r="MT73" s="131"/>
      <c r="MU73" s="131"/>
      <c r="MV73" s="131"/>
      <c r="MW73" s="131"/>
      <c r="MX73" s="131"/>
      <c r="MY73" s="131"/>
      <c r="MZ73" s="131"/>
      <c r="NA73" s="131"/>
      <c r="NB73" s="131"/>
      <c r="NC73" s="131"/>
      <c r="ND73" s="131"/>
      <c r="NE73" s="131"/>
      <c r="NF73" s="131"/>
      <c r="NG73" s="131"/>
      <c r="NH73" s="131"/>
      <c r="NI73" s="131"/>
      <c r="NJ73" s="131"/>
      <c r="NK73" s="131"/>
      <c r="NL73" s="131"/>
      <c r="NM73" s="131"/>
      <c r="NN73" s="131"/>
      <c r="NO73" s="131"/>
      <c r="NP73" s="131"/>
      <c r="NQ73" s="131"/>
      <c r="NR73" s="131"/>
      <c r="NS73" s="131"/>
      <c r="NT73" s="131"/>
      <c r="NU73" s="131"/>
      <c r="NV73" s="131"/>
      <c r="NW73" s="131"/>
      <c r="NX73" s="131"/>
      <c r="NY73" s="131"/>
      <c r="NZ73" s="131"/>
      <c r="OA73" s="131"/>
      <c r="OB73" s="131"/>
      <c r="OC73" s="131"/>
      <c r="OD73" s="131"/>
      <c r="OE73" s="131"/>
      <c r="OF73" s="131"/>
      <c r="OG73" s="131"/>
      <c r="OH73" s="131"/>
      <c r="OI73" s="131"/>
      <c r="OJ73" s="131"/>
      <c r="OK73" s="131"/>
      <c r="OL73" s="131"/>
      <c r="OM73" s="131"/>
      <c r="ON73" s="131"/>
      <c r="OO73" s="131"/>
      <c r="OP73" s="131"/>
      <c r="OQ73" s="131"/>
      <c r="OR73" s="131"/>
      <c r="OS73" s="131"/>
      <c r="OT73" s="131"/>
      <c r="OU73" s="131"/>
      <c r="OV73" s="131"/>
      <c r="OW73" s="131"/>
      <c r="OX73" s="131"/>
      <c r="OY73" s="131"/>
      <c r="OZ73" s="131"/>
      <c r="PA73" s="131"/>
      <c r="PB73" s="131"/>
      <c r="PC73" s="131"/>
      <c r="PD73" s="131"/>
      <c r="PE73" s="131"/>
      <c r="PF73" s="131"/>
      <c r="PG73" s="131"/>
      <c r="PH73" s="131"/>
      <c r="PI73" s="131"/>
      <c r="PJ73" s="131"/>
      <c r="PK73" s="131"/>
      <c r="PL73" s="131"/>
      <c r="PM73" s="131"/>
      <c r="PN73" s="131"/>
      <c r="PO73" s="131"/>
      <c r="PP73" s="131"/>
      <c r="PQ73" s="131"/>
      <c r="PR73" s="131"/>
      <c r="PS73" s="131"/>
      <c r="PT73" s="131"/>
      <c r="PU73" s="131"/>
      <c r="PV73" s="131"/>
      <c r="PW73" s="131"/>
      <c r="PX73" s="131"/>
      <c r="PY73" s="131"/>
      <c r="PZ73" s="131"/>
      <c r="QA73" s="131"/>
      <c r="QB73" s="131"/>
      <c r="QC73" s="131"/>
      <c r="QD73" s="131"/>
      <c r="QE73" s="131"/>
      <c r="QF73" s="131"/>
      <c r="QG73" s="131"/>
      <c r="QH73" s="131"/>
      <c r="QI73" s="131"/>
      <c r="QJ73" s="131"/>
      <c r="QK73" s="131"/>
      <c r="QL73" s="131"/>
      <c r="QM73" s="131"/>
      <c r="QN73" s="131"/>
      <c r="QO73" s="131"/>
      <c r="QP73" s="131"/>
      <c r="QQ73" s="131"/>
      <c r="QR73" s="131"/>
      <c r="QS73" s="131"/>
      <c r="QT73" s="131"/>
      <c r="QU73" s="131"/>
      <c r="QV73" s="131"/>
      <c r="QW73" s="131"/>
      <c r="QX73" s="131"/>
      <c r="QY73" s="131"/>
      <c r="QZ73" s="131"/>
      <c r="RA73" s="131"/>
      <c r="RB73" s="131"/>
      <c r="RC73" s="131"/>
      <c r="RD73" s="131"/>
      <c r="RE73" s="131"/>
      <c r="RF73" s="131"/>
      <c r="RG73" s="131"/>
      <c r="RH73" s="131"/>
      <c r="RI73" s="131"/>
      <c r="RJ73" s="131"/>
      <c r="RK73" s="131"/>
      <c r="RL73" s="131"/>
      <c r="RM73" s="131"/>
      <c r="RN73" s="131"/>
      <c r="RO73" s="131"/>
      <c r="RP73" s="131"/>
      <c r="RQ73" s="131"/>
      <c r="RR73" s="131"/>
      <c r="RS73" s="131"/>
      <c r="RT73" s="131"/>
      <c r="RU73" s="131"/>
      <c r="RV73" s="131"/>
      <c r="RW73" s="131"/>
      <c r="RX73" s="131"/>
      <c r="RY73" s="131"/>
      <c r="RZ73" s="131"/>
      <c r="SA73" s="131"/>
      <c r="SB73" s="131"/>
      <c r="SC73" s="131"/>
      <c r="SD73" s="131"/>
      <c r="SE73" s="131"/>
      <c r="SF73" s="131"/>
      <c r="SG73" s="131"/>
      <c r="SH73" s="131"/>
      <c r="SI73" s="131"/>
      <c r="SJ73" s="131"/>
      <c r="SK73" s="131"/>
      <c r="SL73" s="131"/>
      <c r="SM73" s="131"/>
      <c r="SN73" s="131"/>
      <c r="SO73" s="131"/>
      <c r="SP73" s="131"/>
      <c r="SQ73" s="131"/>
      <c r="SR73" s="131"/>
      <c r="SS73" s="131"/>
      <c r="ST73" s="131"/>
      <c r="SU73" s="131"/>
      <c r="SV73" s="131"/>
      <c r="SW73" s="131"/>
      <c r="SX73" s="131"/>
      <c r="SY73" s="131"/>
      <c r="SZ73" s="131"/>
      <c r="TA73" s="131"/>
      <c r="TB73" s="131"/>
      <c r="TC73" s="131"/>
      <c r="TD73" s="131"/>
      <c r="TE73" s="131"/>
      <c r="TF73" s="131"/>
      <c r="TG73" s="131"/>
      <c r="TH73" s="131"/>
      <c r="TI73" s="131"/>
      <c r="TJ73" s="131"/>
      <c r="TK73" s="131"/>
      <c r="TL73" s="131"/>
      <c r="TM73" s="131"/>
      <c r="TN73" s="131"/>
      <c r="TO73" s="131"/>
      <c r="TP73" s="131"/>
      <c r="TQ73" s="131"/>
      <c r="TR73" s="131"/>
      <c r="TS73" s="131"/>
      <c r="TT73" s="131"/>
      <c r="TU73" s="131"/>
      <c r="TV73" s="131"/>
      <c r="TW73" s="131"/>
      <c r="TX73" s="131"/>
      <c r="TY73" s="131"/>
      <c r="TZ73" s="131"/>
      <c r="UA73" s="131"/>
      <c r="UB73" s="131"/>
      <c r="UC73" s="131"/>
      <c r="UD73" s="131"/>
      <c r="UE73" s="131"/>
      <c r="UF73" s="131"/>
      <c r="UG73" s="131"/>
      <c r="UH73" s="131"/>
      <c r="UI73" s="131"/>
      <c r="UJ73" s="131"/>
      <c r="UK73" s="131"/>
      <c r="UL73" s="131"/>
      <c r="UM73" s="131"/>
      <c r="UN73" s="131"/>
      <c r="UO73" s="131"/>
      <c r="UP73" s="131"/>
      <c r="UQ73" s="131"/>
      <c r="UR73" s="131"/>
      <c r="US73" s="131"/>
      <c r="UT73" s="131"/>
      <c r="UU73" s="131"/>
      <c r="UV73" s="131"/>
      <c r="UW73" s="131"/>
      <c r="UX73" s="131"/>
      <c r="UY73" s="131"/>
      <c r="UZ73" s="131"/>
      <c r="VA73" s="131"/>
      <c r="VB73" s="131"/>
      <c r="VC73" s="131"/>
      <c r="VD73" s="131"/>
      <c r="VE73" s="131"/>
      <c r="VF73" s="131"/>
      <c r="VG73" s="131"/>
      <c r="VH73" s="131"/>
      <c r="VI73" s="131"/>
      <c r="VJ73" s="131"/>
      <c r="VK73" s="131"/>
      <c r="VL73" s="131"/>
      <c r="VM73" s="131"/>
      <c r="VN73" s="131"/>
      <c r="VO73" s="131"/>
      <c r="VP73" s="131"/>
      <c r="VQ73" s="131"/>
      <c r="VR73" s="131"/>
      <c r="VS73" s="131"/>
      <c r="VT73" s="131"/>
      <c r="VU73" s="131"/>
      <c r="VV73" s="131"/>
      <c r="VW73" s="131"/>
      <c r="VX73" s="131"/>
      <c r="VY73" s="131"/>
      <c r="VZ73" s="131"/>
      <c r="WA73" s="131"/>
      <c r="WB73" s="131"/>
      <c r="WC73" s="131"/>
      <c r="WD73" s="131"/>
      <c r="WE73" s="131"/>
      <c r="WF73" s="131"/>
      <c r="WG73" s="131"/>
      <c r="WH73" s="131"/>
      <c r="WI73" s="131"/>
      <c r="WJ73" s="131"/>
      <c r="WK73" s="131"/>
      <c r="WL73" s="131"/>
      <c r="WM73" s="131"/>
      <c r="WN73" s="131"/>
      <c r="WO73" s="131"/>
      <c r="WP73" s="131"/>
      <c r="WQ73" s="131"/>
      <c r="WR73" s="131"/>
      <c r="WS73" s="131"/>
      <c r="WT73" s="131"/>
      <c r="WU73" s="131"/>
      <c r="WV73" s="131"/>
      <c r="WW73" s="131"/>
      <c r="WX73" s="131"/>
      <c r="WY73" s="131"/>
      <c r="WZ73" s="131"/>
      <c r="XA73" s="131"/>
      <c r="XB73" s="131"/>
      <c r="XC73" s="131"/>
      <c r="XD73" s="131"/>
      <c r="XE73" s="131"/>
      <c r="XF73" s="131"/>
      <c r="XG73" s="131"/>
      <c r="XH73" s="131"/>
      <c r="XI73" s="131"/>
      <c r="XJ73" s="131"/>
      <c r="XK73" s="131"/>
      <c r="XL73" s="131"/>
      <c r="XM73" s="131"/>
      <c r="XN73" s="131"/>
      <c r="XO73" s="131"/>
      <c r="XP73" s="131"/>
      <c r="XQ73" s="131"/>
      <c r="XR73" s="131"/>
      <c r="XS73" s="131"/>
      <c r="XT73" s="131"/>
      <c r="XU73" s="131"/>
      <c r="XV73" s="131"/>
      <c r="XW73" s="131"/>
      <c r="XX73" s="131"/>
      <c r="XY73" s="131"/>
      <c r="XZ73" s="131"/>
      <c r="YA73" s="131"/>
      <c r="YB73" s="131"/>
      <c r="YC73" s="131"/>
      <c r="YD73" s="131"/>
      <c r="YE73" s="131"/>
      <c r="YF73" s="131"/>
      <c r="YG73" s="131"/>
      <c r="YH73" s="131"/>
      <c r="YI73" s="131"/>
      <c r="YJ73" s="131"/>
      <c r="YK73" s="131"/>
      <c r="YL73" s="131"/>
      <c r="YM73" s="131"/>
      <c r="YN73" s="131"/>
      <c r="YO73" s="131"/>
      <c r="YP73" s="131"/>
      <c r="YQ73" s="131"/>
      <c r="YR73" s="131"/>
      <c r="YS73" s="131"/>
      <c r="YT73" s="131"/>
      <c r="YU73" s="131"/>
      <c r="YV73" s="131"/>
      <c r="YW73" s="131"/>
      <c r="YX73" s="131"/>
      <c r="YY73" s="131"/>
      <c r="YZ73" s="131"/>
      <c r="ZA73" s="131"/>
      <c r="ZB73" s="131"/>
      <c r="ZC73" s="131"/>
      <c r="ZD73" s="131"/>
      <c r="ZE73" s="131"/>
      <c r="ZF73" s="131"/>
      <c r="ZG73" s="131"/>
      <c r="ZH73" s="131"/>
      <c r="ZI73" s="131"/>
      <c r="ZJ73" s="131"/>
      <c r="ZK73" s="131"/>
      <c r="ZL73" s="131"/>
      <c r="ZM73" s="131"/>
      <c r="ZN73" s="131"/>
      <c r="ZO73" s="131"/>
      <c r="ZP73" s="131"/>
      <c r="ZQ73" s="131"/>
      <c r="ZR73" s="131"/>
      <c r="ZS73" s="131"/>
      <c r="ZT73" s="131"/>
      <c r="ZU73" s="131"/>
      <c r="ZV73" s="131"/>
      <c r="ZW73" s="131"/>
      <c r="ZX73" s="131"/>
      <c r="ZY73" s="131"/>
      <c r="ZZ73" s="131"/>
    </row>
    <row r="74" spans="1:702" hidden="1" outlineLevel="1">
      <c r="A74" s="9">
        <v>42461</v>
      </c>
      <c r="B74" s="131">
        <v>2829.0312721999999</v>
      </c>
      <c r="C74" s="131">
        <v>458.18661959000002</v>
      </c>
      <c r="D74" s="131">
        <v>2.635438E-2</v>
      </c>
      <c r="E74" s="131">
        <v>1849.0888677400001</v>
      </c>
      <c r="F74" s="131">
        <v>0.15836130000000001</v>
      </c>
      <c r="G74" s="131">
        <v>3.1228251999999999</v>
      </c>
      <c r="H74" s="131">
        <v>20.668238160000001</v>
      </c>
      <c r="I74" s="131">
        <v>386.67698510999998</v>
      </c>
      <c r="J74" s="131">
        <v>5.9024370099999999</v>
      </c>
      <c r="K74" s="131">
        <v>4.865191E-2</v>
      </c>
      <c r="L74" s="131">
        <v>0.59124135</v>
      </c>
      <c r="M74" s="167" t="s">
        <v>191</v>
      </c>
      <c r="N74" s="131">
        <v>94.089441149999999</v>
      </c>
      <c r="O74" s="131">
        <v>5.5243605100000002</v>
      </c>
      <c r="P74" s="131">
        <v>1.1103117300000001</v>
      </c>
      <c r="Q74" s="131">
        <v>0</v>
      </c>
      <c r="R74" s="131">
        <v>3.8079019000000001</v>
      </c>
      <c r="S74" s="131">
        <v>0</v>
      </c>
      <c r="T74" s="131">
        <v>2.8675160000000002E-2</v>
      </c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  <c r="JC74" s="131"/>
      <c r="JD74" s="131"/>
      <c r="JE74" s="131"/>
      <c r="JF74" s="131"/>
      <c r="JG74" s="131"/>
      <c r="JH74" s="131"/>
      <c r="JI74" s="131"/>
      <c r="JJ74" s="131"/>
      <c r="JK74" s="131"/>
      <c r="JL74" s="131"/>
      <c r="JM74" s="131"/>
      <c r="JN74" s="131"/>
      <c r="JO74" s="131"/>
      <c r="JP74" s="131"/>
      <c r="JQ74" s="131"/>
      <c r="JR74" s="131"/>
      <c r="JS74" s="131"/>
      <c r="JT74" s="131"/>
      <c r="JU74" s="131"/>
      <c r="JV74" s="131"/>
      <c r="JW74" s="131"/>
      <c r="JX74" s="131"/>
      <c r="JY74" s="131"/>
      <c r="JZ74" s="131"/>
      <c r="KA74" s="131"/>
      <c r="KB74" s="131"/>
      <c r="KC74" s="131"/>
      <c r="KD74" s="131"/>
      <c r="KE74" s="131"/>
      <c r="KF74" s="131"/>
      <c r="KG74" s="131"/>
      <c r="KH74" s="131"/>
      <c r="KI74" s="131"/>
      <c r="KJ74" s="131"/>
      <c r="KK74" s="131"/>
      <c r="KL74" s="131"/>
      <c r="KM74" s="131"/>
      <c r="KN74" s="131"/>
      <c r="KO74" s="131"/>
      <c r="KP74" s="131"/>
      <c r="KQ74" s="131"/>
      <c r="KR74" s="131"/>
      <c r="KS74" s="131"/>
      <c r="KT74" s="131"/>
      <c r="KU74" s="131"/>
      <c r="KV74" s="131"/>
      <c r="KW74" s="131"/>
      <c r="KX74" s="131"/>
      <c r="KY74" s="131"/>
      <c r="KZ74" s="131"/>
      <c r="LA74" s="131"/>
      <c r="LB74" s="131"/>
      <c r="LC74" s="131"/>
      <c r="LD74" s="131"/>
      <c r="LE74" s="131"/>
      <c r="LF74" s="131"/>
      <c r="LG74" s="131"/>
      <c r="LH74" s="131"/>
      <c r="LI74" s="131"/>
      <c r="LJ74" s="131"/>
      <c r="LK74" s="131"/>
      <c r="LL74" s="131"/>
      <c r="LM74" s="131"/>
      <c r="LN74" s="131"/>
      <c r="LO74" s="131"/>
      <c r="LP74" s="131"/>
      <c r="LQ74" s="131"/>
      <c r="LR74" s="131"/>
      <c r="LS74" s="131"/>
      <c r="LT74" s="131"/>
      <c r="LU74" s="131"/>
      <c r="LV74" s="131"/>
      <c r="LW74" s="131"/>
      <c r="LX74" s="131"/>
      <c r="LY74" s="131"/>
      <c r="LZ74" s="131"/>
      <c r="MA74" s="131"/>
      <c r="MB74" s="131"/>
      <c r="MC74" s="131"/>
      <c r="MD74" s="131"/>
      <c r="ME74" s="131"/>
      <c r="MF74" s="131"/>
      <c r="MG74" s="131"/>
      <c r="MH74" s="131"/>
      <c r="MI74" s="131"/>
      <c r="MJ74" s="131"/>
      <c r="MK74" s="131"/>
      <c r="ML74" s="131"/>
      <c r="MM74" s="131"/>
      <c r="MN74" s="131"/>
      <c r="MO74" s="131"/>
      <c r="MP74" s="131"/>
      <c r="MQ74" s="131"/>
      <c r="MR74" s="131"/>
      <c r="MS74" s="131"/>
      <c r="MT74" s="131"/>
      <c r="MU74" s="131"/>
      <c r="MV74" s="131"/>
      <c r="MW74" s="131"/>
      <c r="MX74" s="131"/>
      <c r="MY74" s="131"/>
      <c r="MZ74" s="131"/>
      <c r="NA74" s="131"/>
      <c r="NB74" s="131"/>
      <c r="NC74" s="131"/>
      <c r="ND74" s="131"/>
      <c r="NE74" s="131"/>
      <c r="NF74" s="131"/>
      <c r="NG74" s="131"/>
      <c r="NH74" s="131"/>
      <c r="NI74" s="131"/>
      <c r="NJ74" s="131"/>
      <c r="NK74" s="131"/>
      <c r="NL74" s="131"/>
      <c r="NM74" s="131"/>
      <c r="NN74" s="131"/>
      <c r="NO74" s="131"/>
      <c r="NP74" s="131"/>
      <c r="NQ74" s="131"/>
      <c r="NR74" s="131"/>
      <c r="NS74" s="131"/>
      <c r="NT74" s="131"/>
      <c r="NU74" s="131"/>
      <c r="NV74" s="131"/>
      <c r="NW74" s="131"/>
      <c r="NX74" s="131"/>
      <c r="NY74" s="131"/>
      <c r="NZ74" s="131"/>
      <c r="OA74" s="131"/>
      <c r="OB74" s="131"/>
      <c r="OC74" s="131"/>
      <c r="OD74" s="131"/>
      <c r="OE74" s="131"/>
      <c r="OF74" s="131"/>
      <c r="OG74" s="131"/>
      <c r="OH74" s="131"/>
      <c r="OI74" s="131"/>
      <c r="OJ74" s="131"/>
      <c r="OK74" s="131"/>
      <c r="OL74" s="131"/>
      <c r="OM74" s="131"/>
      <c r="ON74" s="131"/>
      <c r="OO74" s="131"/>
      <c r="OP74" s="131"/>
      <c r="OQ74" s="131"/>
      <c r="OR74" s="131"/>
      <c r="OS74" s="131"/>
      <c r="OT74" s="131"/>
      <c r="OU74" s="131"/>
      <c r="OV74" s="131"/>
      <c r="OW74" s="131"/>
      <c r="OX74" s="131"/>
      <c r="OY74" s="131"/>
      <c r="OZ74" s="131"/>
      <c r="PA74" s="131"/>
      <c r="PB74" s="131"/>
      <c r="PC74" s="131"/>
      <c r="PD74" s="131"/>
      <c r="PE74" s="131"/>
      <c r="PF74" s="131"/>
      <c r="PG74" s="131"/>
      <c r="PH74" s="131"/>
      <c r="PI74" s="131"/>
      <c r="PJ74" s="131"/>
      <c r="PK74" s="131"/>
      <c r="PL74" s="131"/>
      <c r="PM74" s="131"/>
      <c r="PN74" s="131"/>
      <c r="PO74" s="131"/>
      <c r="PP74" s="131"/>
      <c r="PQ74" s="131"/>
      <c r="PR74" s="131"/>
      <c r="PS74" s="131"/>
      <c r="PT74" s="131"/>
      <c r="PU74" s="131"/>
      <c r="PV74" s="131"/>
      <c r="PW74" s="131"/>
      <c r="PX74" s="131"/>
      <c r="PY74" s="131"/>
      <c r="PZ74" s="131"/>
      <c r="QA74" s="131"/>
      <c r="QB74" s="131"/>
      <c r="QC74" s="131"/>
      <c r="QD74" s="131"/>
      <c r="QE74" s="131"/>
      <c r="QF74" s="131"/>
      <c r="QG74" s="131"/>
      <c r="QH74" s="131"/>
      <c r="QI74" s="131"/>
      <c r="QJ74" s="131"/>
      <c r="QK74" s="131"/>
      <c r="QL74" s="131"/>
      <c r="QM74" s="131"/>
      <c r="QN74" s="131"/>
      <c r="QO74" s="131"/>
      <c r="QP74" s="131"/>
      <c r="QQ74" s="131"/>
      <c r="QR74" s="131"/>
      <c r="QS74" s="131"/>
      <c r="QT74" s="131"/>
      <c r="QU74" s="131"/>
      <c r="QV74" s="131"/>
      <c r="QW74" s="131"/>
      <c r="QX74" s="131"/>
      <c r="QY74" s="131"/>
      <c r="QZ74" s="131"/>
      <c r="RA74" s="131"/>
      <c r="RB74" s="131"/>
      <c r="RC74" s="131"/>
      <c r="RD74" s="131"/>
      <c r="RE74" s="131"/>
      <c r="RF74" s="131"/>
      <c r="RG74" s="131"/>
      <c r="RH74" s="131"/>
      <c r="RI74" s="131"/>
      <c r="RJ74" s="131"/>
      <c r="RK74" s="131"/>
      <c r="RL74" s="131"/>
      <c r="RM74" s="131"/>
      <c r="RN74" s="131"/>
      <c r="RO74" s="131"/>
      <c r="RP74" s="131"/>
      <c r="RQ74" s="131"/>
      <c r="RR74" s="131"/>
      <c r="RS74" s="131"/>
      <c r="RT74" s="131"/>
      <c r="RU74" s="131"/>
      <c r="RV74" s="131"/>
      <c r="RW74" s="131"/>
      <c r="RX74" s="131"/>
      <c r="RY74" s="131"/>
      <c r="RZ74" s="131"/>
      <c r="SA74" s="131"/>
      <c r="SB74" s="131"/>
      <c r="SC74" s="131"/>
      <c r="SD74" s="131"/>
      <c r="SE74" s="131"/>
      <c r="SF74" s="131"/>
      <c r="SG74" s="131"/>
      <c r="SH74" s="131"/>
      <c r="SI74" s="131"/>
      <c r="SJ74" s="131"/>
      <c r="SK74" s="131"/>
      <c r="SL74" s="131"/>
      <c r="SM74" s="131"/>
      <c r="SN74" s="131"/>
      <c r="SO74" s="131"/>
      <c r="SP74" s="131"/>
      <c r="SQ74" s="131"/>
      <c r="SR74" s="131"/>
      <c r="SS74" s="131"/>
      <c r="ST74" s="131"/>
      <c r="SU74" s="131"/>
      <c r="SV74" s="131"/>
      <c r="SW74" s="131"/>
      <c r="SX74" s="131"/>
      <c r="SY74" s="131"/>
      <c r="SZ74" s="131"/>
      <c r="TA74" s="131"/>
      <c r="TB74" s="131"/>
      <c r="TC74" s="131"/>
      <c r="TD74" s="131"/>
      <c r="TE74" s="131"/>
      <c r="TF74" s="131"/>
      <c r="TG74" s="131"/>
      <c r="TH74" s="131"/>
      <c r="TI74" s="131"/>
      <c r="TJ74" s="131"/>
      <c r="TK74" s="131"/>
      <c r="TL74" s="131"/>
      <c r="TM74" s="131"/>
      <c r="TN74" s="131"/>
      <c r="TO74" s="131"/>
      <c r="TP74" s="131"/>
      <c r="TQ74" s="131"/>
      <c r="TR74" s="131"/>
      <c r="TS74" s="131"/>
      <c r="TT74" s="131"/>
      <c r="TU74" s="131"/>
      <c r="TV74" s="131"/>
      <c r="TW74" s="131"/>
      <c r="TX74" s="131"/>
      <c r="TY74" s="131"/>
      <c r="TZ74" s="131"/>
      <c r="UA74" s="131"/>
      <c r="UB74" s="131"/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131"/>
      <c r="UP74" s="131"/>
      <c r="UQ74" s="131"/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131"/>
      <c r="VE74" s="131"/>
      <c r="VF74" s="131"/>
      <c r="VG74" s="131"/>
      <c r="VH74" s="131"/>
      <c r="VI74" s="131"/>
      <c r="VJ74" s="131"/>
      <c r="VK74" s="131"/>
      <c r="VL74" s="131"/>
      <c r="VM74" s="131"/>
      <c r="VN74" s="131"/>
      <c r="VO74" s="131"/>
      <c r="VP74" s="131"/>
      <c r="VQ74" s="131"/>
      <c r="VR74" s="131"/>
      <c r="VS74" s="131"/>
      <c r="VT74" s="131"/>
      <c r="VU74" s="131"/>
      <c r="VV74" s="131"/>
      <c r="VW74" s="131"/>
      <c r="VX74" s="131"/>
      <c r="VY74" s="131"/>
      <c r="VZ74" s="131"/>
      <c r="WA74" s="131"/>
      <c r="WB74" s="131"/>
      <c r="WC74" s="131"/>
      <c r="WD74" s="131"/>
      <c r="WE74" s="131"/>
      <c r="WF74" s="131"/>
      <c r="WG74" s="131"/>
      <c r="WH74" s="131"/>
      <c r="WI74" s="131"/>
      <c r="WJ74" s="131"/>
      <c r="WK74" s="131"/>
      <c r="WL74" s="131"/>
      <c r="WM74" s="131"/>
      <c r="WN74" s="131"/>
      <c r="WO74" s="131"/>
      <c r="WP74" s="131"/>
      <c r="WQ74" s="131"/>
      <c r="WR74" s="131"/>
      <c r="WS74" s="131"/>
      <c r="WT74" s="131"/>
      <c r="WU74" s="131"/>
      <c r="WV74" s="131"/>
      <c r="WW74" s="131"/>
      <c r="WX74" s="131"/>
      <c r="WY74" s="131"/>
      <c r="WZ74" s="131"/>
      <c r="XA74" s="131"/>
      <c r="XB74" s="131"/>
      <c r="XC74" s="131"/>
      <c r="XD74" s="131"/>
      <c r="XE74" s="131"/>
      <c r="XF74" s="131"/>
      <c r="XG74" s="131"/>
      <c r="XH74" s="131"/>
      <c r="XI74" s="131"/>
      <c r="XJ74" s="131"/>
      <c r="XK74" s="131"/>
      <c r="XL74" s="131"/>
      <c r="XM74" s="131"/>
      <c r="XN74" s="131"/>
      <c r="XO74" s="131"/>
      <c r="XP74" s="131"/>
      <c r="XQ74" s="131"/>
      <c r="XR74" s="131"/>
      <c r="XS74" s="131"/>
      <c r="XT74" s="131"/>
      <c r="XU74" s="131"/>
      <c r="XV74" s="131"/>
      <c r="XW74" s="131"/>
      <c r="XX74" s="131"/>
      <c r="XY74" s="131"/>
      <c r="XZ74" s="131"/>
      <c r="YA74" s="131"/>
      <c r="YB74" s="131"/>
      <c r="YC74" s="131"/>
      <c r="YD74" s="131"/>
      <c r="YE74" s="131"/>
      <c r="YF74" s="131"/>
      <c r="YG74" s="131"/>
      <c r="YH74" s="131"/>
      <c r="YI74" s="131"/>
      <c r="YJ74" s="131"/>
      <c r="YK74" s="131"/>
      <c r="YL74" s="131"/>
      <c r="YM74" s="131"/>
      <c r="YN74" s="131"/>
      <c r="YO74" s="131"/>
      <c r="YP74" s="131"/>
      <c r="YQ74" s="131"/>
      <c r="YR74" s="131"/>
      <c r="YS74" s="131"/>
      <c r="YT74" s="131"/>
      <c r="YU74" s="131"/>
      <c r="YV74" s="131"/>
      <c r="YW74" s="131"/>
      <c r="YX74" s="131"/>
      <c r="YY74" s="131"/>
      <c r="YZ74" s="131"/>
      <c r="ZA74" s="131"/>
      <c r="ZB74" s="131"/>
      <c r="ZC74" s="131"/>
      <c r="ZD74" s="131"/>
      <c r="ZE74" s="131"/>
      <c r="ZF74" s="131"/>
      <c r="ZG74" s="131"/>
      <c r="ZH74" s="131"/>
      <c r="ZI74" s="131"/>
      <c r="ZJ74" s="131"/>
      <c r="ZK74" s="131"/>
      <c r="ZL74" s="131"/>
      <c r="ZM74" s="131"/>
      <c r="ZN74" s="131"/>
      <c r="ZO74" s="131"/>
      <c r="ZP74" s="131"/>
      <c r="ZQ74" s="131"/>
      <c r="ZR74" s="131"/>
      <c r="ZS74" s="131"/>
      <c r="ZT74" s="131"/>
      <c r="ZU74" s="131"/>
      <c r="ZV74" s="131"/>
      <c r="ZW74" s="131"/>
      <c r="ZX74" s="131"/>
      <c r="ZY74" s="131"/>
      <c r="ZZ74" s="131"/>
    </row>
    <row r="75" spans="1:702" hidden="1" outlineLevel="1">
      <c r="A75" s="9">
        <v>42491</v>
      </c>
      <c r="B75" s="131">
        <v>2892.9360864499999</v>
      </c>
      <c r="C75" s="131">
        <v>486.41495917999998</v>
      </c>
      <c r="D75" s="131">
        <v>2.6502870000000001E-2</v>
      </c>
      <c r="E75" s="131">
        <v>1880.12025515</v>
      </c>
      <c r="F75" s="131">
        <v>7.5731090000000001E-2</v>
      </c>
      <c r="G75" s="131">
        <v>3.04507386</v>
      </c>
      <c r="H75" s="131">
        <v>19.872484119999999</v>
      </c>
      <c r="I75" s="131">
        <v>368.40069747000001</v>
      </c>
      <c r="J75" s="131">
        <v>7.7492123499999996</v>
      </c>
      <c r="K75" s="131">
        <v>5.7523100000000001E-2</v>
      </c>
      <c r="L75" s="131">
        <v>1.69220258</v>
      </c>
      <c r="M75" s="167" t="s">
        <v>191</v>
      </c>
      <c r="N75" s="131">
        <v>94.197989120000003</v>
      </c>
      <c r="O75" s="131">
        <v>4.7245827900000004</v>
      </c>
      <c r="P75" s="131">
        <v>22.888516190000001</v>
      </c>
      <c r="Q75" s="131">
        <v>0</v>
      </c>
      <c r="R75" s="131">
        <v>3.6361037700000001</v>
      </c>
      <c r="S75" s="131">
        <v>0</v>
      </c>
      <c r="T75" s="131">
        <v>3.4252810000000002E-2</v>
      </c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  <c r="JC75" s="131"/>
      <c r="JD75" s="131"/>
      <c r="JE75" s="131"/>
      <c r="JF75" s="131"/>
      <c r="JG75" s="131"/>
      <c r="JH75" s="131"/>
      <c r="JI75" s="131"/>
      <c r="JJ75" s="131"/>
      <c r="JK75" s="131"/>
      <c r="JL75" s="131"/>
      <c r="JM75" s="131"/>
      <c r="JN75" s="131"/>
      <c r="JO75" s="131"/>
      <c r="JP75" s="131"/>
      <c r="JQ75" s="131"/>
      <c r="JR75" s="131"/>
      <c r="JS75" s="131"/>
      <c r="JT75" s="131"/>
      <c r="JU75" s="131"/>
      <c r="JV75" s="131"/>
      <c r="JW75" s="131"/>
      <c r="JX75" s="131"/>
      <c r="JY75" s="131"/>
      <c r="JZ75" s="131"/>
      <c r="KA75" s="131"/>
      <c r="KB75" s="131"/>
      <c r="KC75" s="131"/>
      <c r="KD75" s="131"/>
      <c r="KE75" s="131"/>
      <c r="KF75" s="131"/>
      <c r="KG75" s="131"/>
      <c r="KH75" s="131"/>
      <c r="KI75" s="131"/>
      <c r="KJ75" s="131"/>
      <c r="KK75" s="131"/>
      <c r="KL75" s="131"/>
      <c r="KM75" s="131"/>
      <c r="KN75" s="131"/>
      <c r="KO75" s="131"/>
      <c r="KP75" s="131"/>
      <c r="KQ75" s="131"/>
      <c r="KR75" s="131"/>
      <c r="KS75" s="131"/>
      <c r="KT75" s="131"/>
      <c r="KU75" s="131"/>
      <c r="KV75" s="131"/>
      <c r="KW75" s="131"/>
      <c r="KX75" s="131"/>
      <c r="KY75" s="131"/>
      <c r="KZ75" s="131"/>
      <c r="LA75" s="131"/>
      <c r="LB75" s="131"/>
      <c r="LC75" s="131"/>
      <c r="LD75" s="131"/>
      <c r="LE75" s="131"/>
      <c r="LF75" s="131"/>
      <c r="LG75" s="131"/>
      <c r="LH75" s="131"/>
      <c r="LI75" s="131"/>
      <c r="LJ75" s="131"/>
      <c r="LK75" s="131"/>
      <c r="LL75" s="131"/>
      <c r="LM75" s="131"/>
      <c r="LN75" s="131"/>
      <c r="LO75" s="131"/>
      <c r="LP75" s="131"/>
      <c r="LQ75" s="131"/>
      <c r="LR75" s="131"/>
      <c r="LS75" s="131"/>
      <c r="LT75" s="131"/>
      <c r="LU75" s="131"/>
      <c r="LV75" s="131"/>
      <c r="LW75" s="131"/>
      <c r="LX75" s="131"/>
      <c r="LY75" s="131"/>
      <c r="LZ75" s="131"/>
      <c r="MA75" s="131"/>
      <c r="MB75" s="131"/>
      <c r="MC75" s="131"/>
      <c r="MD75" s="131"/>
      <c r="ME75" s="131"/>
      <c r="MF75" s="131"/>
      <c r="MG75" s="131"/>
      <c r="MH75" s="131"/>
      <c r="MI75" s="131"/>
      <c r="MJ75" s="131"/>
      <c r="MK75" s="131"/>
      <c r="ML75" s="131"/>
      <c r="MM75" s="131"/>
      <c r="MN75" s="131"/>
      <c r="MO75" s="131"/>
      <c r="MP75" s="131"/>
      <c r="MQ75" s="131"/>
      <c r="MR75" s="131"/>
      <c r="MS75" s="131"/>
      <c r="MT75" s="131"/>
      <c r="MU75" s="131"/>
      <c r="MV75" s="131"/>
      <c r="MW75" s="131"/>
      <c r="MX75" s="131"/>
      <c r="MY75" s="131"/>
      <c r="MZ75" s="131"/>
      <c r="NA75" s="131"/>
      <c r="NB75" s="131"/>
      <c r="NC75" s="131"/>
      <c r="ND75" s="131"/>
      <c r="NE75" s="131"/>
      <c r="NF75" s="131"/>
      <c r="NG75" s="131"/>
      <c r="NH75" s="131"/>
      <c r="NI75" s="131"/>
      <c r="NJ75" s="131"/>
      <c r="NK75" s="131"/>
      <c r="NL75" s="131"/>
      <c r="NM75" s="131"/>
      <c r="NN75" s="131"/>
      <c r="NO75" s="131"/>
      <c r="NP75" s="131"/>
      <c r="NQ75" s="131"/>
      <c r="NR75" s="131"/>
      <c r="NS75" s="131"/>
      <c r="NT75" s="131"/>
      <c r="NU75" s="131"/>
      <c r="NV75" s="131"/>
      <c r="NW75" s="131"/>
      <c r="NX75" s="131"/>
      <c r="NY75" s="131"/>
      <c r="NZ75" s="131"/>
      <c r="OA75" s="131"/>
      <c r="OB75" s="131"/>
      <c r="OC75" s="131"/>
      <c r="OD75" s="131"/>
      <c r="OE75" s="131"/>
      <c r="OF75" s="131"/>
      <c r="OG75" s="131"/>
      <c r="OH75" s="131"/>
      <c r="OI75" s="131"/>
      <c r="OJ75" s="131"/>
      <c r="OK75" s="131"/>
      <c r="OL75" s="131"/>
      <c r="OM75" s="131"/>
      <c r="ON75" s="131"/>
      <c r="OO75" s="131"/>
      <c r="OP75" s="131"/>
      <c r="OQ75" s="131"/>
      <c r="OR75" s="131"/>
      <c r="OS75" s="131"/>
      <c r="OT75" s="131"/>
      <c r="OU75" s="131"/>
      <c r="OV75" s="131"/>
      <c r="OW75" s="131"/>
      <c r="OX75" s="131"/>
      <c r="OY75" s="131"/>
      <c r="OZ75" s="131"/>
      <c r="PA75" s="131"/>
      <c r="PB75" s="131"/>
      <c r="PC75" s="131"/>
      <c r="PD75" s="131"/>
      <c r="PE75" s="131"/>
      <c r="PF75" s="131"/>
      <c r="PG75" s="131"/>
      <c r="PH75" s="131"/>
      <c r="PI75" s="131"/>
      <c r="PJ75" s="131"/>
      <c r="PK75" s="131"/>
      <c r="PL75" s="131"/>
      <c r="PM75" s="131"/>
      <c r="PN75" s="131"/>
      <c r="PO75" s="131"/>
      <c r="PP75" s="131"/>
      <c r="PQ75" s="131"/>
      <c r="PR75" s="131"/>
      <c r="PS75" s="131"/>
      <c r="PT75" s="131"/>
      <c r="PU75" s="131"/>
      <c r="PV75" s="131"/>
      <c r="PW75" s="131"/>
      <c r="PX75" s="131"/>
      <c r="PY75" s="131"/>
      <c r="PZ75" s="131"/>
      <c r="QA75" s="131"/>
      <c r="QB75" s="131"/>
      <c r="QC75" s="131"/>
      <c r="QD75" s="131"/>
      <c r="QE75" s="131"/>
      <c r="QF75" s="131"/>
      <c r="QG75" s="131"/>
      <c r="QH75" s="131"/>
      <c r="QI75" s="131"/>
      <c r="QJ75" s="131"/>
      <c r="QK75" s="131"/>
      <c r="QL75" s="131"/>
      <c r="QM75" s="131"/>
      <c r="QN75" s="131"/>
      <c r="QO75" s="131"/>
      <c r="QP75" s="131"/>
      <c r="QQ75" s="131"/>
      <c r="QR75" s="131"/>
      <c r="QS75" s="131"/>
      <c r="QT75" s="131"/>
      <c r="QU75" s="131"/>
      <c r="QV75" s="131"/>
      <c r="QW75" s="131"/>
      <c r="QX75" s="131"/>
      <c r="QY75" s="131"/>
      <c r="QZ75" s="131"/>
      <c r="RA75" s="131"/>
      <c r="RB75" s="131"/>
      <c r="RC75" s="131"/>
      <c r="RD75" s="131"/>
      <c r="RE75" s="131"/>
      <c r="RF75" s="131"/>
      <c r="RG75" s="131"/>
      <c r="RH75" s="131"/>
      <c r="RI75" s="131"/>
      <c r="RJ75" s="131"/>
      <c r="RK75" s="131"/>
      <c r="RL75" s="131"/>
      <c r="RM75" s="131"/>
      <c r="RN75" s="131"/>
      <c r="RO75" s="131"/>
      <c r="RP75" s="131"/>
      <c r="RQ75" s="131"/>
      <c r="RR75" s="131"/>
      <c r="RS75" s="131"/>
      <c r="RT75" s="131"/>
      <c r="RU75" s="131"/>
      <c r="RV75" s="131"/>
      <c r="RW75" s="131"/>
      <c r="RX75" s="131"/>
      <c r="RY75" s="131"/>
      <c r="RZ75" s="131"/>
      <c r="SA75" s="131"/>
      <c r="SB75" s="131"/>
      <c r="SC75" s="131"/>
      <c r="SD75" s="131"/>
      <c r="SE75" s="131"/>
      <c r="SF75" s="131"/>
      <c r="SG75" s="131"/>
      <c r="SH75" s="131"/>
      <c r="SI75" s="131"/>
      <c r="SJ75" s="131"/>
      <c r="SK75" s="131"/>
      <c r="SL75" s="131"/>
      <c r="SM75" s="131"/>
      <c r="SN75" s="131"/>
      <c r="SO75" s="131"/>
      <c r="SP75" s="131"/>
      <c r="SQ75" s="131"/>
      <c r="SR75" s="131"/>
      <c r="SS75" s="131"/>
      <c r="ST75" s="131"/>
      <c r="SU75" s="131"/>
      <c r="SV75" s="131"/>
      <c r="SW75" s="131"/>
      <c r="SX75" s="131"/>
      <c r="SY75" s="131"/>
      <c r="SZ75" s="131"/>
      <c r="TA75" s="131"/>
      <c r="TB75" s="131"/>
      <c r="TC75" s="131"/>
      <c r="TD75" s="131"/>
      <c r="TE75" s="131"/>
      <c r="TF75" s="131"/>
      <c r="TG75" s="131"/>
      <c r="TH75" s="131"/>
      <c r="TI75" s="131"/>
      <c r="TJ75" s="131"/>
      <c r="TK75" s="131"/>
      <c r="TL75" s="131"/>
      <c r="TM75" s="131"/>
      <c r="TN75" s="131"/>
      <c r="TO75" s="131"/>
      <c r="TP75" s="131"/>
      <c r="TQ75" s="131"/>
      <c r="TR75" s="131"/>
      <c r="TS75" s="131"/>
      <c r="TT75" s="131"/>
      <c r="TU75" s="131"/>
      <c r="TV75" s="131"/>
      <c r="TW75" s="131"/>
      <c r="TX75" s="131"/>
      <c r="TY75" s="131"/>
      <c r="TZ75" s="131"/>
      <c r="UA75" s="131"/>
      <c r="UB75" s="131"/>
      <c r="UC75" s="131"/>
      <c r="UD75" s="131"/>
      <c r="UE75" s="131"/>
      <c r="UF75" s="131"/>
      <c r="UG75" s="131"/>
      <c r="UH75" s="131"/>
      <c r="UI75" s="131"/>
      <c r="UJ75" s="131"/>
      <c r="UK75" s="131"/>
      <c r="UL75" s="131"/>
      <c r="UM75" s="131"/>
      <c r="UN75" s="131"/>
      <c r="UO75" s="131"/>
      <c r="UP75" s="131"/>
      <c r="UQ75" s="131"/>
      <c r="UR75" s="131"/>
      <c r="US75" s="131"/>
      <c r="UT75" s="131"/>
      <c r="UU75" s="131"/>
      <c r="UV75" s="131"/>
      <c r="UW75" s="131"/>
      <c r="UX75" s="131"/>
      <c r="UY75" s="131"/>
      <c r="UZ75" s="131"/>
      <c r="VA75" s="131"/>
      <c r="VB75" s="131"/>
      <c r="VC75" s="131"/>
      <c r="VD75" s="131"/>
      <c r="VE75" s="131"/>
      <c r="VF75" s="131"/>
      <c r="VG75" s="131"/>
      <c r="VH75" s="131"/>
      <c r="VI75" s="131"/>
      <c r="VJ75" s="131"/>
      <c r="VK75" s="131"/>
      <c r="VL75" s="131"/>
      <c r="VM75" s="131"/>
      <c r="VN75" s="131"/>
      <c r="VO75" s="131"/>
      <c r="VP75" s="131"/>
      <c r="VQ75" s="131"/>
      <c r="VR75" s="131"/>
      <c r="VS75" s="131"/>
      <c r="VT75" s="131"/>
      <c r="VU75" s="131"/>
      <c r="VV75" s="131"/>
      <c r="VW75" s="131"/>
      <c r="VX75" s="131"/>
      <c r="VY75" s="131"/>
      <c r="VZ75" s="131"/>
      <c r="WA75" s="131"/>
      <c r="WB75" s="131"/>
      <c r="WC75" s="131"/>
      <c r="WD75" s="131"/>
      <c r="WE75" s="131"/>
      <c r="WF75" s="131"/>
      <c r="WG75" s="131"/>
      <c r="WH75" s="131"/>
      <c r="WI75" s="131"/>
      <c r="WJ75" s="131"/>
      <c r="WK75" s="131"/>
      <c r="WL75" s="131"/>
      <c r="WM75" s="131"/>
      <c r="WN75" s="131"/>
      <c r="WO75" s="131"/>
      <c r="WP75" s="131"/>
      <c r="WQ75" s="131"/>
      <c r="WR75" s="131"/>
      <c r="WS75" s="131"/>
      <c r="WT75" s="131"/>
      <c r="WU75" s="131"/>
      <c r="WV75" s="131"/>
      <c r="WW75" s="131"/>
      <c r="WX75" s="131"/>
      <c r="WY75" s="131"/>
      <c r="WZ75" s="131"/>
      <c r="XA75" s="131"/>
      <c r="XB75" s="131"/>
      <c r="XC75" s="131"/>
      <c r="XD75" s="131"/>
      <c r="XE75" s="131"/>
      <c r="XF75" s="131"/>
      <c r="XG75" s="131"/>
      <c r="XH75" s="131"/>
      <c r="XI75" s="131"/>
      <c r="XJ75" s="131"/>
      <c r="XK75" s="131"/>
      <c r="XL75" s="131"/>
      <c r="XM75" s="131"/>
      <c r="XN75" s="131"/>
      <c r="XO75" s="131"/>
      <c r="XP75" s="131"/>
      <c r="XQ75" s="131"/>
      <c r="XR75" s="131"/>
      <c r="XS75" s="131"/>
      <c r="XT75" s="131"/>
      <c r="XU75" s="131"/>
      <c r="XV75" s="131"/>
      <c r="XW75" s="131"/>
      <c r="XX75" s="131"/>
      <c r="XY75" s="131"/>
      <c r="XZ75" s="131"/>
      <c r="YA75" s="131"/>
      <c r="YB75" s="131"/>
      <c r="YC75" s="131"/>
      <c r="YD75" s="131"/>
      <c r="YE75" s="131"/>
      <c r="YF75" s="131"/>
      <c r="YG75" s="131"/>
      <c r="YH75" s="131"/>
      <c r="YI75" s="131"/>
      <c r="YJ75" s="131"/>
      <c r="YK75" s="131"/>
      <c r="YL75" s="131"/>
      <c r="YM75" s="131"/>
      <c r="YN75" s="131"/>
      <c r="YO75" s="131"/>
      <c r="YP75" s="131"/>
      <c r="YQ75" s="131"/>
      <c r="YR75" s="131"/>
      <c r="YS75" s="131"/>
      <c r="YT75" s="131"/>
      <c r="YU75" s="131"/>
      <c r="YV75" s="131"/>
      <c r="YW75" s="131"/>
      <c r="YX75" s="131"/>
      <c r="YY75" s="131"/>
      <c r="YZ75" s="131"/>
      <c r="ZA75" s="131"/>
      <c r="ZB75" s="131"/>
      <c r="ZC75" s="131"/>
      <c r="ZD75" s="131"/>
      <c r="ZE75" s="131"/>
      <c r="ZF75" s="131"/>
      <c r="ZG75" s="131"/>
      <c r="ZH75" s="131"/>
      <c r="ZI75" s="131"/>
      <c r="ZJ75" s="131"/>
      <c r="ZK75" s="131"/>
      <c r="ZL75" s="131"/>
      <c r="ZM75" s="131"/>
      <c r="ZN75" s="131"/>
      <c r="ZO75" s="131"/>
      <c r="ZP75" s="131"/>
      <c r="ZQ75" s="131"/>
      <c r="ZR75" s="131"/>
      <c r="ZS75" s="131"/>
      <c r="ZT75" s="131"/>
      <c r="ZU75" s="131"/>
      <c r="ZV75" s="131"/>
      <c r="ZW75" s="131"/>
      <c r="ZX75" s="131"/>
      <c r="ZY75" s="131"/>
      <c r="ZZ75" s="131"/>
    </row>
    <row r="76" spans="1:702" hidden="1" outlineLevel="1">
      <c r="A76" s="9">
        <v>42522</v>
      </c>
      <c r="B76" s="131">
        <v>2921.6243645099999</v>
      </c>
      <c r="C76" s="131">
        <v>510.78461761</v>
      </c>
      <c r="D76" s="131">
        <v>5.805014E-2</v>
      </c>
      <c r="E76" s="131">
        <v>1859.3385686199999</v>
      </c>
      <c r="F76" s="131">
        <v>0.16092559000000001</v>
      </c>
      <c r="G76" s="131">
        <v>3.09568873</v>
      </c>
      <c r="H76" s="131">
        <v>20.069398870000001</v>
      </c>
      <c r="I76" s="131">
        <v>389.16658439000003</v>
      </c>
      <c r="J76" s="131">
        <v>5.3648573400000004</v>
      </c>
      <c r="K76" s="131">
        <v>5.5956890000000002E-2</v>
      </c>
      <c r="L76" s="131">
        <v>2.2970532100000001</v>
      </c>
      <c r="M76" s="167" t="s">
        <v>191</v>
      </c>
      <c r="N76" s="131">
        <v>92.754092389999997</v>
      </c>
      <c r="O76" s="131">
        <v>12.235825630000001</v>
      </c>
      <c r="P76" s="131">
        <v>22.803232990000001</v>
      </c>
      <c r="Q76" s="131">
        <v>0</v>
      </c>
      <c r="R76" s="131">
        <v>3.3951270299999998</v>
      </c>
      <c r="S76" s="131">
        <v>0</v>
      </c>
      <c r="T76" s="131">
        <v>4.438508E-2</v>
      </c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131"/>
      <c r="JO76" s="131"/>
      <c r="JP76" s="131"/>
      <c r="JQ76" s="131"/>
      <c r="JR76" s="131"/>
      <c r="JS76" s="131"/>
      <c r="JT76" s="131"/>
      <c r="JU76" s="131"/>
      <c r="JV76" s="131"/>
      <c r="JW76" s="131"/>
      <c r="JX76" s="131"/>
      <c r="JY76" s="131"/>
      <c r="JZ76" s="131"/>
      <c r="KA76" s="131"/>
      <c r="KB76" s="131"/>
      <c r="KC76" s="131"/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131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131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131"/>
      <c r="LW76" s="131"/>
      <c r="LX76" s="131"/>
      <c r="LY76" s="131"/>
      <c r="LZ76" s="131"/>
      <c r="MA76" s="131"/>
      <c r="MB76" s="131"/>
      <c r="MC76" s="131"/>
      <c r="MD76" s="131"/>
      <c r="ME76" s="131"/>
      <c r="MF76" s="131"/>
      <c r="MG76" s="131"/>
      <c r="MH76" s="131"/>
      <c r="MI76" s="131"/>
      <c r="MJ76" s="131"/>
      <c r="MK76" s="131"/>
      <c r="ML76" s="131"/>
      <c r="MM76" s="131"/>
      <c r="MN76" s="131"/>
      <c r="MO76" s="131"/>
      <c r="MP76" s="131"/>
      <c r="MQ76" s="131"/>
      <c r="MR76" s="131"/>
      <c r="MS76" s="131"/>
      <c r="MT76" s="131"/>
      <c r="MU76" s="131"/>
      <c r="MV76" s="131"/>
      <c r="MW76" s="131"/>
      <c r="MX76" s="131"/>
      <c r="MY76" s="131"/>
      <c r="MZ76" s="131"/>
      <c r="NA76" s="131"/>
      <c r="NB76" s="131"/>
      <c r="NC76" s="131"/>
      <c r="ND76" s="131"/>
      <c r="NE76" s="131"/>
      <c r="NF76" s="131"/>
      <c r="NG76" s="131"/>
      <c r="NH76" s="131"/>
      <c r="NI76" s="131"/>
      <c r="NJ76" s="131"/>
      <c r="NK76" s="131"/>
      <c r="NL76" s="131"/>
      <c r="NM76" s="131"/>
      <c r="NN76" s="131"/>
      <c r="NO76" s="131"/>
      <c r="NP76" s="131"/>
      <c r="NQ76" s="131"/>
      <c r="NR76" s="131"/>
      <c r="NS76" s="131"/>
      <c r="NT76" s="131"/>
      <c r="NU76" s="131"/>
      <c r="NV76" s="131"/>
      <c r="NW76" s="131"/>
      <c r="NX76" s="131"/>
      <c r="NY76" s="131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131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1"/>
      <c r="QO76" s="131"/>
      <c r="QP76" s="131"/>
      <c r="QQ76" s="131"/>
      <c r="QR76" s="131"/>
      <c r="QS76" s="131"/>
      <c r="QT76" s="131"/>
      <c r="QU76" s="131"/>
      <c r="QV76" s="131"/>
      <c r="QW76" s="131"/>
      <c r="QX76" s="131"/>
      <c r="QY76" s="131"/>
      <c r="QZ76" s="131"/>
      <c r="RA76" s="131"/>
      <c r="RB76" s="131"/>
      <c r="RC76" s="131"/>
      <c r="RD76" s="131"/>
      <c r="RE76" s="131"/>
      <c r="RF76" s="131"/>
      <c r="RG76" s="131"/>
      <c r="RH76" s="131"/>
      <c r="RI76" s="131"/>
      <c r="RJ76" s="131"/>
      <c r="RK76" s="131"/>
      <c r="RL76" s="131"/>
      <c r="RM76" s="131"/>
      <c r="RN76" s="131"/>
      <c r="RO76" s="131"/>
      <c r="RP76" s="131"/>
      <c r="RQ76" s="131"/>
      <c r="RR76" s="131"/>
      <c r="RS76" s="131"/>
      <c r="RT76" s="131"/>
      <c r="RU76" s="131"/>
      <c r="RV76" s="131"/>
      <c r="RW76" s="131"/>
      <c r="RX76" s="131"/>
      <c r="RY76" s="131"/>
      <c r="RZ76" s="131"/>
      <c r="SA76" s="131"/>
      <c r="SB76" s="131"/>
      <c r="SC76" s="131"/>
      <c r="SD76" s="131"/>
      <c r="SE76" s="131"/>
      <c r="SF76" s="131"/>
      <c r="SG76" s="131"/>
      <c r="SH76" s="131"/>
      <c r="SI76" s="131"/>
      <c r="SJ76" s="131"/>
      <c r="SK76" s="131"/>
      <c r="SL76" s="131"/>
      <c r="SM76" s="131"/>
      <c r="SN76" s="131"/>
      <c r="SO76" s="131"/>
      <c r="SP76" s="131"/>
      <c r="SQ76" s="131"/>
      <c r="SR76" s="131"/>
      <c r="SS76" s="131"/>
      <c r="ST76" s="131"/>
      <c r="SU76" s="131"/>
      <c r="SV76" s="131"/>
      <c r="SW76" s="131"/>
      <c r="SX76" s="131"/>
      <c r="SY76" s="131"/>
      <c r="SZ76" s="131"/>
      <c r="TA76" s="131"/>
      <c r="TB76" s="131"/>
      <c r="TC76" s="131"/>
      <c r="TD76" s="131"/>
      <c r="TE76" s="131"/>
      <c r="TF76" s="131"/>
      <c r="TG76" s="131"/>
      <c r="TH76" s="131"/>
      <c r="TI76" s="131"/>
      <c r="TJ76" s="131"/>
      <c r="TK76" s="131"/>
      <c r="TL76" s="131"/>
      <c r="TM76" s="131"/>
      <c r="TN76" s="131"/>
      <c r="TO76" s="131"/>
      <c r="TP76" s="131"/>
      <c r="TQ76" s="131"/>
      <c r="TR76" s="131"/>
      <c r="TS76" s="131"/>
      <c r="TT76" s="131"/>
      <c r="TU76" s="131"/>
      <c r="TV76" s="131"/>
      <c r="TW76" s="131"/>
      <c r="TX76" s="131"/>
      <c r="TY76" s="131"/>
      <c r="TZ76" s="131"/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131"/>
      <c r="UP76" s="131"/>
      <c r="UQ76" s="131"/>
      <c r="UR76" s="131"/>
      <c r="US76" s="131"/>
      <c r="UT76" s="131"/>
      <c r="UU76" s="131"/>
      <c r="UV76" s="131"/>
      <c r="UW76" s="131"/>
      <c r="UX76" s="131"/>
      <c r="UY76" s="131"/>
      <c r="UZ76" s="131"/>
      <c r="VA76" s="131"/>
      <c r="VB76" s="131"/>
      <c r="VC76" s="131"/>
      <c r="VD76" s="131"/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131"/>
      <c r="VT76" s="131"/>
      <c r="VU76" s="131"/>
      <c r="VV76" s="131"/>
      <c r="VW76" s="131"/>
      <c r="VX76" s="131"/>
      <c r="VY76" s="131"/>
      <c r="VZ76" s="131"/>
      <c r="WA76" s="131"/>
      <c r="WB76" s="131"/>
      <c r="WC76" s="131"/>
      <c r="WD76" s="131"/>
      <c r="WE76" s="131"/>
      <c r="WF76" s="131"/>
      <c r="WG76" s="131"/>
      <c r="WH76" s="131"/>
      <c r="WI76" s="131"/>
      <c r="WJ76" s="131"/>
      <c r="WK76" s="131"/>
      <c r="WL76" s="131"/>
      <c r="WM76" s="131"/>
      <c r="WN76" s="131"/>
      <c r="WO76" s="131"/>
      <c r="WP76" s="131"/>
      <c r="WQ76" s="131"/>
      <c r="WR76" s="131"/>
      <c r="WS76" s="131"/>
      <c r="WT76" s="131"/>
      <c r="WU76" s="131"/>
      <c r="WV76" s="131"/>
      <c r="WW76" s="131"/>
      <c r="WX76" s="131"/>
      <c r="WY76" s="131"/>
      <c r="WZ76" s="131"/>
      <c r="XA76" s="131"/>
      <c r="XB76" s="131"/>
      <c r="XC76" s="131"/>
      <c r="XD76" s="131"/>
      <c r="XE76" s="131"/>
      <c r="XF76" s="131"/>
      <c r="XG76" s="131"/>
      <c r="XH76" s="131"/>
      <c r="XI76" s="131"/>
      <c r="XJ76" s="131"/>
      <c r="XK76" s="131"/>
      <c r="XL76" s="131"/>
      <c r="XM76" s="131"/>
      <c r="XN76" s="131"/>
      <c r="XO76" s="131"/>
      <c r="XP76" s="131"/>
      <c r="XQ76" s="131"/>
      <c r="XR76" s="131"/>
      <c r="XS76" s="131"/>
      <c r="XT76" s="131"/>
      <c r="XU76" s="131"/>
      <c r="XV76" s="131"/>
      <c r="XW76" s="131"/>
      <c r="XX76" s="131"/>
      <c r="XY76" s="131"/>
      <c r="XZ76" s="131"/>
      <c r="YA76" s="131"/>
      <c r="YB76" s="131"/>
      <c r="YC76" s="131"/>
      <c r="YD76" s="131"/>
      <c r="YE76" s="131"/>
      <c r="YF76" s="131"/>
      <c r="YG76" s="131"/>
      <c r="YH76" s="131"/>
      <c r="YI76" s="131"/>
      <c r="YJ76" s="131"/>
      <c r="YK76" s="131"/>
      <c r="YL76" s="131"/>
      <c r="YM76" s="131"/>
      <c r="YN76" s="131"/>
      <c r="YO76" s="131"/>
      <c r="YP76" s="131"/>
      <c r="YQ76" s="131"/>
      <c r="YR76" s="131"/>
      <c r="YS76" s="131"/>
      <c r="YT76" s="131"/>
      <c r="YU76" s="131"/>
      <c r="YV76" s="131"/>
      <c r="YW76" s="131"/>
      <c r="YX76" s="131"/>
      <c r="YY76" s="131"/>
      <c r="YZ76" s="131"/>
      <c r="ZA76" s="131"/>
      <c r="ZB76" s="131"/>
      <c r="ZC76" s="131"/>
      <c r="ZD76" s="131"/>
      <c r="ZE76" s="131"/>
      <c r="ZF76" s="131"/>
      <c r="ZG76" s="131"/>
      <c r="ZH76" s="131"/>
      <c r="ZI76" s="131"/>
      <c r="ZJ76" s="131"/>
      <c r="ZK76" s="131"/>
      <c r="ZL76" s="131"/>
      <c r="ZM76" s="131"/>
      <c r="ZN76" s="131"/>
      <c r="ZO76" s="131"/>
      <c r="ZP76" s="131"/>
      <c r="ZQ76" s="131"/>
      <c r="ZR76" s="131"/>
      <c r="ZS76" s="131"/>
      <c r="ZT76" s="131"/>
      <c r="ZU76" s="131"/>
      <c r="ZV76" s="131"/>
      <c r="ZW76" s="131"/>
      <c r="ZX76" s="131"/>
      <c r="ZY76" s="131"/>
      <c r="ZZ76" s="131"/>
    </row>
    <row r="77" spans="1:702" hidden="1" outlineLevel="1">
      <c r="A77" s="9">
        <v>42552</v>
      </c>
      <c r="B77" s="131">
        <v>2994.7010291900001</v>
      </c>
      <c r="C77" s="131">
        <v>577.15410861999999</v>
      </c>
      <c r="D77" s="131">
        <v>2.650696E-2</v>
      </c>
      <c r="E77" s="131">
        <v>1866.2545943499999</v>
      </c>
      <c r="F77" s="131">
        <v>0.69468536000000003</v>
      </c>
      <c r="G77" s="131">
        <v>3.0445910399999998</v>
      </c>
      <c r="H77" s="131">
        <v>19.615897289999999</v>
      </c>
      <c r="I77" s="131">
        <v>419.89180067000001</v>
      </c>
      <c r="J77" s="131">
        <v>5.7867709100000004</v>
      </c>
      <c r="K77" s="131">
        <v>5.5556809999999998E-2</v>
      </c>
      <c r="L77" s="131">
        <v>1.5405731499999999</v>
      </c>
      <c r="M77" s="167" t="s">
        <v>191</v>
      </c>
      <c r="N77" s="131">
        <v>83.678704609999997</v>
      </c>
      <c r="O77" s="131">
        <v>11.444929500000001</v>
      </c>
      <c r="P77" s="131">
        <v>2.0129318199999999</v>
      </c>
      <c r="Q77" s="131">
        <v>0</v>
      </c>
      <c r="R77" s="131">
        <v>3.4711149899999998</v>
      </c>
      <c r="S77" s="131">
        <v>0</v>
      </c>
      <c r="T77" s="131">
        <v>2.8263110000000001E-2</v>
      </c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31"/>
      <c r="KW77" s="131"/>
      <c r="KX77" s="131"/>
      <c r="KY77" s="131"/>
      <c r="KZ77" s="131"/>
      <c r="LA77" s="131"/>
      <c r="LB77" s="131"/>
      <c r="LC77" s="131"/>
      <c r="LD77" s="131"/>
      <c r="LE77" s="131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  <c r="MF77" s="131"/>
      <c r="MG77" s="131"/>
      <c r="MH77" s="131"/>
      <c r="MI77" s="131"/>
      <c r="MJ77" s="131"/>
      <c r="MK77" s="131"/>
      <c r="ML77" s="131"/>
      <c r="MM77" s="131"/>
      <c r="MN77" s="131"/>
      <c r="MO77" s="131"/>
      <c r="MP77" s="131"/>
      <c r="MQ77" s="131"/>
      <c r="MR77" s="131"/>
      <c r="MS77" s="131"/>
      <c r="MT77" s="131"/>
      <c r="MU77" s="131"/>
      <c r="MV77" s="131"/>
      <c r="MW77" s="131"/>
      <c r="MX77" s="131"/>
      <c r="MY77" s="131"/>
      <c r="MZ77" s="131"/>
      <c r="NA77" s="131"/>
      <c r="NB77" s="131"/>
      <c r="NC77" s="131"/>
      <c r="ND77" s="131"/>
      <c r="NE77" s="131"/>
      <c r="NF77" s="131"/>
      <c r="NG77" s="131"/>
      <c r="NH77" s="131"/>
      <c r="NI77" s="131"/>
      <c r="NJ77" s="131"/>
      <c r="NK77" s="131"/>
      <c r="NL77" s="131"/>
      <c r="NM77" s="131"/>
      <c r="NN77" s="131"/>
      <c r="NO77" s="131"/>
      <c r="NP77" s="131"/>
      <c r="NQ77" s="131"/>
      <c r="NR77" s="131"/>
      <c r="NS77" s="131"/>
      <c r="NT77" s="131"/>
      <c r="NU77" s="131"/>
      <c r="NV77" s="131"/>
      <c r="NW77" s="131"/>
      <c r="NX77" s="131"/>
      <c r="NY77" s="131"/>
      <c r="NZ77" s="131"/>
      <c r="OA77" s="131"/>
      <c r="OB77" s="131"/>
      <c r="OC77" s="131"/>
      <c r="OD77" s="131"/>
      <c r="OE77" s="131"/>
      <c r="OF77" s="131"/>
      <c r="OG77" s="131"/>
      <c r="OH77" s="131"/>
      <c r="OI77" s="131"/>
      <c r="OJ77" s="131"/>
      <c r="OK77" s="131"/>
      <c r="OL77" s="131"/>
      <c r="OM77" s="131"/>
      <c r="ON77" s="131"/>
      <c r="OO77" s="131"/>
      <c r="OP77" s="131"/>
      <c r="OQ77" s="131"/>
      <c r="OR77" s="131"/>
      <c r="OS77" s="131"/>
      <c r="OT77" s="131"/>
      <c r="OU77" s="131"/>
      <c r="OV77" s="131"/>
      <c r="OW77" s="131"/>
      <c r="OX77" s="131"/>
      <c r="OY77" s="131"/>
      <c r="OZ77" s="131"/>
      <c r="PA77" s="131"/>
      <c r="PB77" s="131"/>
      <c r="PC77" s="131"/>
      <c r="PD77" s="131"/>
      <c r="PE77" s="131"/>
      <c r="PF77" s="131"/>
      <c r="PG77" s="131"/>
      <c r="PH77" s="131"/>
      <c r="PI77" s="131"/>
      <c r="PJ77" s="131"/>
      <c r="PK77" s="131"/>
      <c r="PL77" s="131"/>
      <c r="PM77" s="131"/>
      <c r="PN77" s="131"/>
      <c r="PO77" s="131"/>
      <c r="PP77" s="131"/>
      <c r="PQ77" s="131"/>
      <c r="PR77" s="131"/>
      <c r="PS77" s="131"/>
      <c r="PT77" s="131"/>
      <c r="PU77" s="131"/>
      <c r="PV77" s="131"/>
      <c r="PW77" s="131"/>
      <c r="PX77" s="131"/>
      <c r="PY77" s="131"/>
      <c r="PZ77" s="131"/>
      <c r="QA77" s="131"/>
      <c r="QB77" s="131"/>
      <c r="QC77" s="131"/>
      <c r="QD77" s="131"/>
      <c r="QE77" s="131"/>
      <c r="QF77" s="131"/>
      <c r="QG77" s="131"/>
      <c r="QH77" s="131"/>
      <c r="QI77" s="131"/>
      <c r="QJ77" s="131"/>
      <c r="QK77" s="131"/>
      <c r="QL77" s="131"/>
      <c r="QM77" s="131"/>
      <c r="QN77" s="131"/>
      <c r="QO77" s="131"/>
      <c r="QP77" s="131"/>
      <c r="QQ77" s="131"/>
      <c r="QR77" s="131"/>
      <c r="QS77" s="131"/>
      <c r="QT77" s="131"/>
      <c r="QU77" s="131"/>
      <c r="QV77" s="131"/>
      <c r="QW77" s="131"/>
      <c r="QX77" s="131"/>
      <c r="QY77" s="131"/>
      <c r="QZ77" s="131"/>
      <c r="RA77" s="131"/>
      <c r="RB77" s="131"/>
      <c r="RC77" s="131"/>
      <c r="RD77" s="131"/>
      <c r="RE77" s="131"/>
      <c r="RF77" s="131"/>
      <c r="RG77" s="131"/>
      <c r="RH77" s="131"/>
      <c r="RI77" s="131"/>
      <c r="RJ77" s="131"/>
      <c r="RK77" s="131"/>
      <c r="RL77" s="131"/>
      <c r="RM77" s="131"/>
      <c r="RN77" s="131"/>
      <c r="RO77" s="131"/>
      <c r="RP77" s="131"/>
      <c r="RQ77" s="131"/>
      <c r="RR77" s="131"/>
      <c r="RS77" s="131"/>
      <c r="RT77" s="131"/>
      <c r="RU77" s="131"/>
      <c r="RV77" s="131"/>
      <c r="RW77" s="131"/>
      <c r="RX77" s="131"/>
      <c r="RY77" s="131"/>
      <c r="RZ77" s="131"/>
      <c r="SA77" s="131"/>
      <c r="SB77" s="131"/>
      <c r="SC77" s="131"/>
      <c r="SD77" s="131"/>
      <c r="SE77" s="131"/>
      <c r="SF77" s="131"/>
      <c r="SG77" s="131"/>
      <c r="SH77" s="131"/>
      <c r="SI77" s="131"/>
      <c r="SJ77" s="131"/>
      <c r="SK77" s="131"/>
      <c r="SL77" s="131"/>
      <c r="SM77" s="131"/>
      <c r="SN77" s="131"/>
      <c r="SO77" s="131"/>
      <c r="SP77" s="131"/>
      <c r="SQ77" s="131"/>
      <c r="SR77" s="131"/>
      <c r="SS77" s="131"/>
      <c r="ST77" s="131"/>
      <c r="SU77" s="131"/>
      <c r="SV77" s="131"/>
      <c r="SW77" s="131"/>
      <c r="SX77" s="131"/>
      <c r="SY77" s="131"/>
      <c r="SZ77" s="131"/>
      <c r="TA77" s="131"/>
      <c r="TB77" s="131"/>
      <c r="TC77" s="131"/>
      <c r="TD77" s="131"/>
      <c r="TE77" s="131"/>
      <c r="TF77" s="131"/>
      <c r="TG77" s="131"/>
      <c r="TH77" s="131"/>
      <c r="TI77" s="131"/>
      <c r="TJ77" s="131"/>
      <c r="TK77" s="131"/>
      <c r="TL77" s="131"/>
      <c r="TM77" s="131"/>
      <c r="TN77" s="131"/>
      <c r="TO77" s="131"/>
      <c r="TP77" s="131"/>
      <c r="TQ77" s="131"/>
      <c r="TR77" s="131"/>
      <c r="TS77" s="131"/>
      <c r="TT77" s="131"/>
      <c r="TU77" s="131"/>
      <c r="TV77" s="131"/>
      <c r="TW77" s="131"/>
      <c r="TX77" s="131"/>
      <c r="TY77" s="131"/>
      <c r="TZ77" s="131"/>
      <c r="UA77" s="131"/>
      <c r="UB77" s="131"/>
      <c r="UC77" s="131"/>
      <c r="UD77" s="131"/>
      <c r="UE77" s="131"/>
      <c r="UF77" s="131"/>
      <c r="UG77" s="131"/>
      <c r="UH77" s="131"/>
      <c r="UI77" s="131"/>
      <c r="UJ77" s="131"/>
      <c r="UK77" s="131"/>
      <c r="UL77" s="131"/>
      <c r="UM77" s="131"/>
      <c r="UN77" s="131"/>
      <c r="UO77" s="131"/>
      <c r="UP77" s="131"/>
      <c r="UQ77" s="131"/>
      <c r="UR77" s="131"/>
      <c r="US77" s="131"/>
      <c r="UT77" s="131"/>
      <c r="UU77" s="131"/>
      <c r="UV77" s="131"/>
      <c r="UW77" s="131"/>
      <c r="UX77" s="131"/>
      <c r="UY77" s="131"/>
      <c r="UZ77" s="131"/>
      <c r="VA77" s="131"/>
      <c r="VB77" s="131"/>
      <c r="VC77" s="131"/>
      <c r="VD77" s="131"/>
      <c r="VE77" s="131"/>
      <c r="VF77" s="131"/>
      <c r="VG77" s="131"/>
      <c r="VH77" s="131"/>
      <c r="VI77" s="131"/>
      <c r="VJ77" s="131"/>
      <c r="VK77" s="131"/>
      <c r="VL77" s="131"/>
      <c r="VM77" s="131"/>
      <c r="VN77" s="131"/>
      <c r="VO77" s="131"/>
      <c r="VP77" s="131"/>
      <c r="VQ77" s="131"/>
      <c r="VR77" s="131"/>
      <c r="VS77" s="131"/>
      <c r="VT77" s="131"/>
      <c r="VU77" s="131"/>
      <c r="VV77" s="131"/>
      <c r="VW77" s="131"/>
      <c r="VX77" s="131"/>
      <c r="VY77" s="131"/>
      <c r="VZ77" s="131"/>
      <c r="WA77" s="131"/>
      <c r="WB77" s="131"/>
      <c r="WC77" s="131"/>
      <c r="WD77" s="131"/>
      <c r="WE77" s="131"/>
      <c r="WF77" s="131"/>
      <c r="WG77" s="131"/>
      <c r="WH77" s="131"/>
      <c r="WI77" s="131"/>
      <c r="WJ77" s="131"/>
      <c r="WK77" s="131"/>
      <c r="WL77" s="131"/>
      <c r="WM77" s="131"/>
      <c r="WN77" s="131"/>
      <c r="WO77" s="131"/>
      <c r="WP77" s="131"/>
      <c r="WQ77" s="131"/>
      <c r="WR77" s="131"/>
      <c r="WS77" s="131"/>
      <c r="WT77" s="131"/>
      <c r="WU77" s="131"/>
      <c r="WV77" s="131"/>
      <c r="WW77" s="131"/>
      <c r="WX77" s="131"/>
      <c r="WY77" s="131"/>
      <c r="WZ77" s="131"/>
      <c r="XA77" s="131"/>
      <c r="XB77" s="131"/>
      <c r="XC77" s="131"/>
      <c r="XD77" s="131"/>
      <c r="XE77" s="131"/>
      <c r="XF77" s="131"/>
      <c r="XG77" s="131"/>
      <c r="XH77" s="131"/>
      <c r="XI77" s="131"/>
      <c r="XJ77" s="131"/>
      <c r="XK77" s="131"/>
      <c r="XL77" s="131"/>
      <c r="XM77" s="131"/>
      <c r="XN77" s="131"/>
      <c r="XO77" s="131"/>
      <c r="XP77" s="131"/>
      <c r="XQ77" s="131"/>
      <c r="XR77" s="131"/>
      <c r="XS77" s="131"/>
      <c r="XT77" s="131"/>
      <c r="XU77" s="131"/>
      <c r="XV77" s="131"/>
      <c r="XW77" s="131"/>
      <c r="XX77" s="131"/>
      <c r="XY77" s="131"/>
      <c r="XZ77" s="131"/>
      <c r="YA77" s="131"/>
      <c r="YB77" s="131"/>
      <c r="YC77" s="131"/>
      <c r="YD77" s="131"/>
      <c r="YE77" s="131"/>
      <c r="YF77" s="131"/>
      <c r="YG77" s="131"/>
      <c r="YH77" s="131"/>
      <c r="YI77" s="131"/>
      <c r="YJ77" s="131"/>
      <c r="YK77" s="131"/>
      <c r="YL77" s="131"/>
      <c r="YM77" s="131"/>
      <c r="YN77" s="131"/>
      <c r="YO77" s="131"/>
      <c r="YP77" s="131"/>
      <c r="YQ77" s="131"/>
      <c r="YR77" s="131"/>
      <c r="YS77" s="131"/>
      <c r="YT77" s="131"/>
      <c r="YU77" s="131"/>
      <c r="YV77" s="131"/>
      <c r="YW77" s="131"/>
      <c r="YX77" s="131"/>
      <c r="YY77" s="131"/>
      <c r="YZ77" s="131"/>
      <c r="ZA77" s="131"/>
      <c r="ZB77" s="131"/>
      <c r="ZC77" s="131"/>
      <c r="ZD77" s="131"/>
      <c r="ZE77" s="131"/>
      <c r="ZF77" s="131"/>
      <c r="ZG77" s="131"/>
      <c r="ZH77" s="131"/>
      <c r="ZI77" s="131"/>
      <c r="ZJ77" s="131"/>
      <c r="ZK77" s="131"/>
      <c r="ZL77" s="131"/>
      <c r="ZM77" s="131"/>
      <c r="ZN77" s="131"/>
      <c r="ZO77" s="131"/>
      <c r="ZP77" s="131"/>
      <c r="ZQ77" s="131"/>
      <c r="ZR77" s="131"/>
      <c r="ZS77" s="131"/>
      <c r="ZT77" s="131"/>
      <c r="ZU77" s="131"/>
      <c r="ZV77" s="131"/>
      <c r="ZW77" s="131"/>
      <c r="ZX77" s="131"/>
      <c r="ZY77" s="131"/>
      <c r="ZZ77" s="131"/>
    </row>
    <row r="78" spans="1:702" hidden="1" outlineLevel="1">
      <c r="A78" s="9">
        <v>42583</v>
      </c>
      <c r="B78" s="131">
        <v>3163.96473152</v>
      </c>
      <c r="C78" s="131">
        <v>621.36741305999999</v>
      </c>
      <c r="D78" s="131">
        <v>2.8123579999999999E-2</v>
      </c>
      <c r="E78" s="131">
        <v>1973.81261915</v>
      </c>
      <c r="F78" s="131">
        <v>0.98731617999999999</v>
      </c>
      <c r="G78" s="131">
        <v>3.58462382</v>
      </c>
      <c r="H78" s="131">
        <v>20.394908780000002</v>
      </c>
      <c r="I78" s="131">
        <v>425.92226194</v>
      </c>
      <c r="J78" s="131">
        <v>17.517472999999999</v>
      </c>
      <c r="K78" s="131">
        <v>3.5555490000000002E-2</v>
      </c>
      <c r="L78" s="131">
        <v>1.21563818</v>
      </c>
      <c r="M78" s="167" t="s">
        <v>191</v>
      </c>
      <c r="N78" s="131">
        <v>83.65464231</v>
      </c>
      <c r="O78" s="131">
        <v>9.8180427800000007</v>
      </c>
      <c r="P78" s="131">
        <v>2.2199053900000001</v>
      </c>
      <c r="Q78" s="131">
        <v>0</v>
      </c>
      <c r="R78" s="131">
        <v>3.3792032999999999</v>
      </c>
      <c r="S78" s="131">
        <v>0</v>
      </c>
      <c r="T78" s="131">
        <v>2.700456E-2</v>
      </c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131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131"/>
      <c r="KD78" s="131"/>
      <c r="KE78" s="131"/>
      <c r="KF78" s="131"/>
      <c r="KG78" s="131"/>
      <c r="KH78" s="131"/>
      <c r="KI78" s="131"/>
      <c r="KJ78" s="131"/>
      <c r="KK78" s="131"/>
      <c r="KL78" s="131"/>
      <c r="KM78" s="131"/>
      <c r="KN78" s="131"/>
      <c r="KO78" s="131"/>
      <c r="KP78" s="131"/>
      <c r="KQ78" s="131"/>
      <c r="KR78" s="131"/>
      <c r="KS78" s="131"/>
      <c r="KT78" s="131"/>
      <c r="KU78" s="131"/>
      <c r="KV78" s="131"/>
      <c r="KW78" s="131"/>
      <c r="KX78" s="131"/>
      <c r="KY78" s="131"/>
      <c r="KZ78" s="131"/>
      <c r="LA78" s="131"/>
      <c r="LB78" s="131"/>
      <c r="LC78" s="131"/>
      <c r="LD78" s="131"/>
      <c r="LE78" s="131"/>
      <c r="LF78" s="131"/>
      <c r="LG78" s="131"/>
      <c r="LH78" s="131"/>
      <c r="LI78" s="131"/>
      <c r="LJ78" s="131"/>
      <c r="LK78" s="131"/>
      <c r="LL78" s="131"/>
      <c r="LM78" s="131"/>
      <c r="LN78" s="131"/>
      <c r="LO78" s="131"/>
      <c r="LP78" s="131"/>
      <c r="LQ78" s="131"/>
      <c r="LR78" s="131"/>
      <c r="LS78" s="131"/>
      <c r="LT78" s="131"/>
      <c r="LU78" s="131"/>
      <c r="LV78" s="131"/>
      <c r="LW78" s="131"/>
      <c r="LX78" s="131"/>
      <c r="LY78" s="131"/>
      <c r="LZ78" s="131"/>
      <c r="MA78" s="131"/>
      <c r="MB78" s="131"/>
      <c r="MC78" s="131"/>
      <c r="MD78" s="131"/>
      <c r="ME78" s="131"/>
      <c r="MF78" s="131"/>
      <c r="MG78" s="131"/>
      <c r="MH78" s="131"/>
      <c r="MI78" s="131"/>
      <c r="MJ78" s="131"/>
      <c r="MK78" s="131"/>
      <c r="ML78" s="131"/>
      <c r="MM78" s="131"/>
      <c r="MN78" s="131"/>
      <c r="MO78" s="131"/>
      <c r="MP78" s="131"/>
      <c r="MQ78" s="131"/>
      <c r="MR78" s="131"/>
      <c r="MS78" s="131"/>
      <c r="MT78" s="131"/>
      <c r="MU78" s="131"/>
      <c r="MV78" s="131"/>
      <c r="MW78" s="131"/>
      <c r="MX78" s="131"/>
      <c r="MY78" s="131"/>
      <c r="MZ78" s="131"/>
      <c r="NA78" s="131"/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131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131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131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131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131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131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131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131"/>
      <c r="RR78" s="131"/>
      <c r="RS78" s="131"/>
      <c r="RT78" s="131"/>
      <c r="RU78" s="131"/>
      <c r="RV78" s="131"/>
      <c r="RW78" s="131"/>
      <c r="RX78" s="131"/>
      <c r="RY78" s="131"/>
      <c r="RZ78" s="131"/>
      <c r="SA78" s="131"/>
      <c r="SB78" s="131"/>
      <c r="SC78" s="131"/>
      <c r="SD78" s="131"/>
      <c r="SE78" s="131"/>
      <c r="SF78" s="131"/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131"/>
      <c r="SV78" s="131"/>
      <c r="SW78" s="131"/>
      <c r="SX78" s="131"/>
      <c r="SY78" s="131"/>
      <c r="SZ78" s="131"/>
      <c r="TA78" s="131"/>
      <c r="TB78" s="131"/>
      <c r="TC78" s="131"/>
      <c r="TD78" s="131"/>
      <c r="TE78" s="131"/>
      <c r="TF78" s="131"/>
      <c r="TG78" s="131"/>
      <c r="TH78" s="131"/>
      <c r="TI78" s="131"/>
      <c r="TJ78" s="131"/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131"/>
      <c r="TZ78" s="131"/>
      <c r="UA78" s="131"/>
      <c r="UB78" s="131"/>
      <c r="UC78" s="131"/>
      <c r="UD78" s="131"/>
      <c r="UE78" s="131"/>
      <c r="UF78" s="131"/>
      <c r="UG78" s="131"/>
      <c r="UH78" s="131"/>
      <c r="UI78" s="131"/>
      <c r="UJ78" s="131"/>
      <c r="UK78" s="131"/>
      <c r="UL78" s="131"/>
      <c r="UM78" s="131"/>
      <c r="UN78" s="131"/>
      <c r="UO78" s="131"/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131"/>
      <c r="VE78" s="131"/>
      <c r="VF78" s="131"/>
      <c r="VG78" s="131"/>
      <c r="VH78" s="131"/>
      <c r="VI78" s="131"/>
      <c r="VJ78" s="131"/>
      <c r="VK78" s="131"/>
      <c r="VL78" s="131"/>
      <c r="VM78" s="131"/>
      <c r="VN78" s="131"/>
      <c r="VO78" s="131"/>
      <c r="VP78" s="131"/>
      <c r="VQ78" s="131"/>
      <c r="VR78" s="131"/>
      <c r="VS78" s="131"/>
      <c r="VT78" s="131"/>
      <c r="VU78" s="131"/>
      <c r="VV78" s="131"/>
      <c r="VW78" s="131"/>
      <c r="VX78" s="131"/>
      <c r="VY78" s="131"/>
      <c r="VZ78" s="131"/>
      <c r="WA78" s="131"/>
      <c r="WB78" s="131"/>
      <c r="WC78" s="131"/>
      <c r="WD78" s="131"/>
      <c r="WE78" s="131"/>
      <c r="WF78" s="131"/>
      <c r="WG78" s="131"/>
      <c r="WH78" s="131"/>
      <c r="WI78" s="131"/>
      <c r="WJ78" s="131"/>
      <c r="WK78" s="131"/>
      <c r="WL78" s="131"/>
      <c r="WM78" s="131"/>
      <c r="WN78" s="131"/>
      <c r="WO78" s="131"/>
      <c r="WP78" s="131"/>
      <c r="WQ78" s="131"/>
      <c r="WR78" s="131"/>
      <c r="WS78" s="131"/>
      <c r="WT78" s="131"/>
      <c r="WU78" s="131"/>
      <c r="WV78" s="131"/>
      <c r="WW78" s="131"/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131"/>
      <c r="XM78" s="131"/>
      <c r="XN78" s="131"/>
      <c r="XO78" s="131"/>
      <c r="XP78" s="131"/>
      <c r="XQ78" s="131"/>
      <c r="XR78" s="131"/>
      <c r="XS78" s="131"/>
      <c r="XT78" s="131"/>
      <c r="XU78" s="131"/>
      <c r="XV78" s="131"/>
      <c r="XW78" s="131"/>
      <c r="XX78" s="131"/>
      <c r="XY78" s="131"/>
      <c r="XZ78" s="131"/>
      <c r="YA78" s="131"/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131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131"/>
      <c r="ZF78" s="131"/>
      <c r="ZG78" s="131"/>
      <c r="ZH78" s="131"/>
      <c r="ZI78" s="131"/>
      <c r="ZJ78" s="131"/>
      <c r="ZK78" s="131"/>
      <c r="ZL78" s="131"/>
      <c r="ZM78" s="131"/>
      <c r="ZN78" s="131"/>
      <c r="ZO78" s="131"/>
      <c r="ZP78" s="131"/>
      <c r="ZQ78" s="131"/>
      <c r="ZR78" s="131"/>
      <c r="ZS78" s="131"/>
      <c r="ZT78" s="131"/>
      <c r="ZU78" s="131"/>
      <c r="ZV78" s="131"/>
      <c r="ZW78" s="131"/>
      <c r="ZX78" s="131"/>
      <c r="ZY78" s="131"/>
      <c r="ZZ78" s="131"/>
    </row>
    <row r="79" spans="1:702" hidden="1" outlineLevel="1">
      <c r="A79" s="9">
        <v>42614</v>
      </c>
      <c r="B79" s="131">
        <v>3165.8445971299998</v>
      </c>
      <c r="C79" s="131">
        <v>627.65207773999998</v>
      </c>
      <c r="D79" s="131">
        <v>2.6858980000000001E-2</v>
      </c>
      <c r="E79" s="131">
        <v>2001.4238748299999</v>
      </c>
      <c r="F79" s="131">
        <v>1.14016648</v>
      </c>
      <c r="G79" s="131">
        <v>2.6945686800000002</v>
      </c>
      <c r="H79" s="131">
        <v>19.426828019999999</v>
      </c>
      <c r="I79" s="131">
        <v>399.97942032999998</v>
      </c>
      <c r="J79" s="131">
        <v>17.238623459999999</v>
      </c>
      <c r="K79" s="131">
        <v>3.4720290000000001E-2</v>
      </c>
      <c r="L79" s="131">
        <v>1.36987908</v>
      </c>
      <c r="M79" s="167" t="s">
        <v>191</v>
      </c>
      <c r="N79" s="131">
        <v>79.997950270000004</v>
      </c>
      <c r="O79" s="131">
        <v>9.7719970400000005</v>
      </c>
      <c r="P79" s="131">
        <v>1.8493377099999999</v>
      </c>
      <c r="Q79" s="131">
        <v>0</v>
      </c>
      <c r="R79" s="131">
        <v>3.16282196</v>
      </c>
      <c r="S79" s="131">
        <v>0</v>
      </c>
      <c r="T79" s="131">
        <v>7.5472259999999999E-2</v>
      </c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  <c r="JC79" s="131"/>
      <c r="JD79" s="131"/>
      <c r="JE79" s="131"/>
      <c r="JF79" s="131"/>
      <c r="JG79" s="131"/>
      <c r="JH79" s="131"/>
      <c r="JI79" s="131"/>
      <c r="JJ79" s="131"/>
      <c r="JK79" s="131"/>
      <c r="JL79" s="131"/>
      <c r="JM79" s="131"/>
      <c r="JN79" s="131"/>
      <c r="JO79" s="131"/>
      <c r="JP79" s="131"/>
      <c r="JQ79" s="131"/>
      <c r="JR79" s="131"/>
      <c r="JS79" s="131"/>
      <c r="JT79" s="131"/>
      <c r="JU79" s="131"/>
      <c r="JV79" s="131"/>
      <c r="JW79" s="131"/>
      <c r="JX79" s="131"/>
      <c r="JY79" s="131"/>
      <c r="JZ79" s="131"/>
      <c r="KA79" s="131"/>
      <c r="KB79" s="131"/>
      <c r="KC79" s="131"/>
      <c r="KD79" s="131"/>
      <c r="KE79" s="131"/>
      <c r="KF79" s="131"/>
      <c r="KG79" s="131"/>
      <c r="KH79" s="131"/>
      <c r="KI79" s="131"/>
      <c r="KJ79" s="131"/>
      <c r="KK79" s="131"/>
      <c r="KL79" s="131"/>
      <c r="KM79" s="131"/>
      <c r="KN79" s="131"/>
      <c r="KO79" s="131"/>
      <c r="KP79" s="131"/>
      <c r="KQ79" s="131"/>
      <c r="KR79" s="131"/>
      <c r="KS79" s="131"/>
      <c r="KT79" s="131"/>
      <c r="KU79" s="131"/>
      <c r="KV79" s="131"/>
      <c r="KW79" s="131"/>
      <c r="KX79" s="131"/>
      <c r="KY79" s="131"/>
      <c r="KZ79" s="131"/>
      <c r="LA79" s="131"/>
      <c r="LB79" s="131"/>
      <c r="LC79" s="131"/>
      <c r="LD79" s="131"/>
      <c r="LE79" s="131"/>
      <c r="LF79" s="131"/>
      <c r="LG79" s="131"/>
      <c r="LH79" s="131"/>
      <c r="LI79" s="131"/>
      <c r="LJ79" s="131"/>
      <c r="LK79" s="131"/>
      <c r="LL79" s="131"/>
      <c r="LM79" s="131"/>
      <c r="LN79" s="131"/>
      <c r="LO79" s="131"/>
      <c r="LP79" s="131"/>
      <c r="LQ79" s="131"/>
      <c r="LR79" s="131"/>
      <c r="LS79" s="131"/>
      <c r="LT79" s="131"/>
      <c r="LU79" s="131"/>
      <c r="LV79" s="131"/>
      <c r="LW79" s="131"/>
      <c r="LX79" s="131"/>
      <c r="LY79" s="131"/>
      <c r="LZ79" s="131"/>
      <c r="MA79" s="131"/>
      <c r="MB79" s="131"/>
      <c r="MC79" s="131"/>
      <c r="MD79" s="131"/>
      <c r="ME79" s="131"/>
      <c r="MF79" s="131"/>
      <c r="MG79" s="131"/>
      <c r="MH79" s="131"/>
      <c r="MI79" s="131"/>
      <c r="MJ79" s="131"/>
      <c r="MK79" s="131"/>
      <c r="ML79" s="131"/>
      <c r="MM79" s="131"/>
      <c r="MN79" s="131"/>
      <c r="MO79" s="131"/>
      <c r="MP79" s="131"/>
      <c r="MQ79" s="131"/>
      <c r="MR79" s="131"/>
      <c r="MS79" s="131"/>
      <c r="MT79" s="131"/>
      <c r="MU79" s="131"/>
      <c r="MV79" s="131"/>
      <c r="MW79" s="131"/>
      <c r="MX79" s="131"/>
      <c r="MY79" s="131"/>
      <c r="MZ79" s="131"/>
      <c r="NA79" s="131"/>
      <c r="NB79" s="131"/>
      <c r="NC79" s="131"/>
      <c r="ND79" s="131"/>
      <c r="NE79" s="131"/>
      <c r="NF79" s="131"/>
      <c r="NG79" s="131"/>
      <c r="NH79" s="131"/>
      <c r="NI79" s="131"/>
      <c r="NJ79" s="131"/>
      <c r="NK79" s="131"/>
      <c r="NL79" s="131"/>
      <c r="NM79" s="131"/>
      <c r="NN79" s="131"/>
      <c r="NO79" s="131"/>
      <c r="NP79" s="131"/>
      <c r="NQ79" s="131"/>
      <c r="NR79" s="131"/>
      <c r="NS79" s="131"/>
      <c r="NT79" s="131"/>
      <c r="NU79" s="131"/>
      <c r="NV79" s="131"/>
      <c r="NW79" s="131"/>
      <c r="NX79" s="131"/>
      <c r="NY79" s="131"/>
      <c r="NZ79" s="131"/>
      <c r="OA79" s="131"/>
      <c r="OB79" s="131"/>
      <c r="OC79" s="131"/>
      <c r="OD79" s="131"/>
      <c r="OE79" s="131"/>
      <c r="OF79" s="131"/>
      <c r="OG79" s="131"/>
      <c r="OH79" s="131"/>
      <c r="OI79" s="131"/>
      <c r="OJ79" s="131"/>
      <c r="OK79" s="131"/>
      <c r="OL79" s="131"/>
      <c r="OM79" s="131"/>
      <c r="ON79" s="131"/>
      <c r="OO79" s="131"/>
      <c r="OP79" s="131"/>
      <c r="OQ79" s="131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1"/>
      <c r="PG79" s="131"/>
      <c r="PH79" s="131"/>
      <c r="PI79" s="131"/>
      <c r="PJ79" s="131"/>
      <c r="PK79" s="131"/>
      <c r="PL79" s="131"/>
      <c r="PM79" s="131"/>
      <c r="PN79" s="131"/>
      <c r="PO79" s="131"/>
      <c r="PP79" s="131"/>
      <c r="PQ79" s="131"/>
      <c r="PR79" s="131"/>
      <c r="PS79" s="131"/>
      <c r="PT79" s="131"/>
      <c r="PU79" s="131"/>
      <c r="PV79" s="131"/>
      <c r="PW79" s="131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1"/>
      <c r="QM79" s="131"/>
      <c r="QN79" s="131"/>
      <c r="QO79" s="131"/>
      <c r="QP79" s="131"/>
      <c r="QQ79" s="131"/>
      <c r="QR79" s="131"/>
      <c r="QS79" s="131"/>
      <c r="QT79" s="131"/>
      <c r="QU79" s="131"/>
      <c r="QV79" s="131"/>
      <c r="QW79" s="131"/>
      <c r="QX79" s="131"/>
      <c r="QY79" s="131"/>
      <c r="QZ79" s="131"/>
      <c r="RA79" s="131"/>
      <c r="RB79" s="131"/>
      <c r="RC79" s="131"/>
      <c r="RD79" s="131"/>
      <c r="RE79" s="131"/>
      <c r="RF79" s="131"/>
      <c r="RG79" s="131"/>
      <c r="RH79" s="131"/>
      <c r="RI79" s="131"/>
      <c r="RJ79" s="131"/>
      <c r="RK79" s="131"/>
      <c r="RL79" s="131"/>
      <c r="RM79" s="131"/>
      <c r="RN79" s="131"/>
      <c r="RO79" s="131"/>
      <c r="RP79" s="131"/>
      <c r="RQ79" s="131"/>
      <c r="RR79" s="131"/>
      <c r="RS79" s="131"/>
      <c r="RT79" s="131"/>
      <c r="RU79" s="131"/>
      <c r="RV79" s="131"/>
      <c r="RW79" s="131"/>
      <c r="RX79" s="131"/>
      <c r="RY79" s="131"/>
      <c r="RZ79" s="131"/>
      <c r="SA79" s="131"/>
      <c r="SB79" s="131"/>
      <c r="SC79" s="131"/>
      <c r="SD79" s="131"/>
      <c r="SE79" s="131"/>
      <c r="SF79" s="131"/>
      <c r="SG79" s="131"/>
      <c r="SH79" s="131"/>
      <c r="SI79" s="131"/>
      <c r="SJ79" s="131"/>
      <c r="SK79" s="131"/>
      <c r="SL79" s="131"/>
      <c r="SM79" s="131"/>
      <c r="SN79" s="131"/>
      <c r="SO79" s="131"/>
      <c r="SP79" s="131"/>
      <c r="SQ79" s="131"/>
      <c r="SR79" s="131"/>
      <c r="SS79" s="131"/>
      <c r="ST79" s="131"/>
      <c r="SU79" s="131"/>
      <c r="SV79" s="131"/>
      <c r="SW79" s="131"/>
      <c r="SX79" s="131"/>
      <c r="SY79" s="131"/>
      <c r="SZ79" s="131"/>
      <c r="TA79" s="131"/>
      <c r="TB79" s="131"/>
      <c r="TC79" s="131"/>
      <c r="TD79" s="131"/>
      <c r="TE79" s="131"/>
      <c r="TF79" s="131"/>
      <c r="TG79" s="131"/>
      <c r="TH79" s="131"/>
      <c r="TI79" s="131"/>
      <c r="TJ79" s="131"/>
      <c r="TK79" s="131"/>
      <c r="TL79" s="131"/>
      <c r="TM79" s="131"/>
      <c r="TN79" s="131"/>
      <c r="TO79" s="131"/>
      <c r="TP79" s="131"/>
      <c r="TQ79" s="131"/>
      <c r="TR79" s="131"/>
      <c r="TS79" s="131"/>
      <c r="TT79" s="131"/>
      <c r="TU79" s="131"/>
      <c r="TV79" s="131"/>
      <c r="TW79" s="131"/>
      <c r="TX79" s="131"/>
      <c r="TY79" s="131"/>
      <c r="TZ79" s="131"/>
      <c r="UA79" s="131"/>
      <c r="UB79" s="131"/>
      <c r="UC79" s="131"/>
      <c r="UD79" s="131"/>
      <c r="UE79" s="131"/>
      <c r="UF79" s="131"/>
      <c r="UG79" s="131"/>
      <c r="UH79" s="131"/>
      <c r="UI79" s="131"/>
      <c r="UJ79" s="131"/>
      <c r="UK79" s="131"/>
      <c r="UL79" s="131"/>
      <c r="UM79" s="131"/>
      <c r="UN79" s="131"/>
      <c r="UO79" s="131"/>
      <c r="UP79" s="131"/>
      <c r="UQ79" s="131"/>
      <c r="UR79" s="131"/>
      <c r="US79" s="131"/>
      <c r="UT79" s="131"/>
      <c r="UU79" s="131"/>
      <c r="UV79" s="131"/>
      <c r="UW79" s="131"/>
      <c r="UX79" s="131"/>
      <c r="UY79" s="131"/>
      <c r="UZ79" s="131"/>
      <c r="VA79" s="131"/>
      <c r="VB79" s="131"/>
      <c r="VC79" s="131"/>
      <c r="VD79" s="131"/>
      <c r="VE79" s="131"/>
      <c r="VF79" s="131"/>
      <c r="VG79" s="131"/>
      <c r="VH79" s="131"/>
      <c r="VI79" s="131"/>
      <c r="VJ79" s="131"/>
      <c r="VK79" s="131"/>
      <c r="VL79" s="131"/>
      <c r="VM79" s="131"/>
      <c r="VN79" s="131"/>
      <c r="VO79" s="131"/>
      <c r="VP79" s="131"/>
      <c r="VQ79" s="131"/>
      <c r="VR79" s="131"/>
      <c r="VS79" s="131"/>
      <c r="VT79" s="131"/>
      <c r="VU79" s="131"/>
      <c r="VV79" s="131"/>
      <c r="VW79" s="131"/>
      <c r="VX79" s="131"/>
      <c r="VY79" s="131"/>
      <c r="VZ79" s="131"/>
      <c r="WA79" s="131"/>
      <c r="WB79" s="131"/>
      <c r="WC79" s="131"/>
      <c r="WD79" s="131"/>
      <c r="WE79" s="131"/>
      <c r="WF79" s="131"/>
      <c r="WG79" s="131"/>
      <c r="WH79" s="131"/>
      <c r="WI79" s="131"/>
      <c r="WJ79" s="131"/>
      <c r="WK79" s="131"/>
      <c r="WL79" s="131"/>
      <c r="WM79" s="131"/>
      <c r="WN79" s="131"/>
      <c r="WO79" s="131"/>
      <c r="WP79" s="131"/>
      <c r="WQ79" s="131"/>
      <c r="WR79" s="131"/>
      <c r="WS79" s="131"/>
      <c r="WT79" s="131"/>
      <c r="WU79" s="131"/>
      <c r="WV79" s="131"/>
      <c r="WW79" s="131"/>
      <c r="WX79" s="131"/>
      <c r="WY79" s="131"/>
      <c r="WZ79" s="131"/>
      <c r="XA79" s="131"/>
      <c r="XB79" s="131"/>
      <c r="XC79" s="131"/>
      <c r="XD79" s="131"/>
      <c r="XE79" s="131"/>
      <c r="XF79" s="131"/>
      <c r="XG79" s="131"/>
      <c r="XH79" s="131"/>
      <c r="XI79" s="131"/>
      <c r="XJ79" s="131"/>
      <c r="XK79" s="131"/>
      <c r="XL79" s="131"/>
      <c r="XM79" s="131"/>
      <c r="XN79" s="131"/>
      <c r="XO79" s="131"/>
      <c r="XP79" s="131"/>
      <c r="XQ79" s="131"/>
      <c r="XR79" s="131"/>
      <c r="XS79" s="131"/>
      <c r="XT79" s="131"/>
      <c r="XU79" s="131"/>
      <c r="XV79" s="131"/>
      <c r="XW79" s="131"/>
      <c r="XX79" s="131"/>
      <c r="XY79" s="131"/>
      <c r="XZ79" s="131"/>
      <c r="YA79" s="131"/>
      <c r="YB79" s="131"/>
      <c r="YC79" s="131"/>
      <c r="YD79" s="131"/>
      <c r="YE79" s="131"/>
      <c r="YF79" s="131"/>
      <c r="YG79" s="131"/>
      <c r="YH79" s="131"/>
      <c r="YI79" s="131"/>
      <c r="YJ79" s="131"/>
      <c r="YK79" s="131"/>
      <c r="YL79" s="131"/>
      <c r="YM79" s="131"/>
      <c r="YN79" s="131"/>
      <c r="YO79" s="131"/>
      <c r="YP79" s="131"/>
      <c r="YQ79" s="131"/>
      <c r="YR79" s="131"/>
      <c r="YS79" s="131"/>
      <c r="YT79" s="131"/>
      <c r="YU79" s="131"/>
      <c r="YV79" s="131"/>
      <c r="YW79" s="131"/>
      <c r="YX79" s="131"/>
      <c r="YY79" s="131"/>
      <c r="YZ79" s="131"/>
      <c r="ZA79" s="131"/>
      <c r="ZB79" s="131"/>
      <c r="ZC79" s="131"/>
      <c r="ZD79" s="131"/>
      <c r="ZE79" s="131"/>
      <c r="ZF79" s="131"/>
      <c r="ZG79" s="131"/>
      <c r="ZH79" s="131"/>
      <c r="ZI79" s="131"/>
      <c r="ZJ79" s="131"/>
      <c r="ZK79" s="131"/>
      <c r="ZL79" s="131"/>
      <c r="ZM79" s="131"/>
      <c r="ZN79" s="131"/>
      <c r="ZO79" s="131"/>
      <c r="ZP79" s="131"/>
      <c r="ZQ79" s="131"/>
      <c r="ZR79" s="131"/>
      <c r="ZS79" s="131"/>
      <c r="ZT79" s="131"/>
      <c r="ZU79" s="131"/>
      <c r="ZV79" s="131"/>
      <c r="ZW79" s="131"/>
      <c r="ZX79" s="131"/>
      <c r="ZY79" s="131"/>
      <c r="ZZ79" s="131"/>
    </row>
    <row r="80" spans="1:702" hidden="1" outlineLevel="1">
      <c r="A80" s="9">
        <v>42644</v>
      </c>
      <c r="B80" s="131">
        <v>3186.2944301799998</v>
      </c>
      <c r="C80" s="131">
        <v>658.97620463999999</v>
      </c>
      <c r="D80" s="131">
        <v>2.6819050000000001E-2</v>
      </c>
      <c r="E80" s="131">
        <v>2005.53456949</v>
      </c>
      <c r="F80" s="131">
        <v>2.19724517</v>
      </c>
      <c r="G80" s="131">
        <v>2.4984706999999999</v>
      </c>
      <c r="H80" s="131">
        <v>23.6820156</v>
      </c>
      <c r="I80" s="131">
        <v>387.68516848000002</v>
      </c>
      <c r="J80" s="131">
        <v>11.15595115</v>
      </c>
      <c r="K80" s="131">
        <v>3.4590259999999998E-2</v>
      </c>
      <c r="L80" s="131">
        <v>1.19407313</v>
      </c>
      <c r="M80" s="167" t="s">
        <v>191</v>
      </c>
      <c r="N80" s="131">
        <v>79.394739740000006</v>
      </c>
      <c r="O80" s="131">
        <v>9.0352625500000006</v>
      </c>
      <c r="P80" s="131">
        <v>1.8024556300000001</v>
      </c>
      <c r="Q80" s="131">
        <v>9.8573900000000006E-3</v>
      </c>
      <c r="R80" s="131">
        <v>3.0408670299999998</v>
      </c>
      <c r="S80" s="131">
        <v>0</v>
      </c>
      <c r="T80" s="131">
        <v>2.6140170000000001E-2</v>
      </c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</row>
    <row r="81" spans="1:702" hidden="1" outlineLevel="1">
      <c r="A81" s="9">
        <v>42675</v>
      </c>
      <c r="B81" s="131">
        <v>3215.8900427899998</v>
      </c>
      <c r="C81" s="131">
        <v>644.18422070999998</v>
      </c>
      <c r="D81" s="131">
        <v>2.6992209999999999E-2</v>
      </c>
      <c r="E81" s="131">
        <v>2010.5376154</v>
      </c>
      <c r="F81" s="131">
        <v>2.1309296799999999</v>
      </c>
      <c r="G81" s="131">
        <v>1.24654635</v>
      </c>
      <c r="H81" s="131">
        <v>23.276849729999999</v>
      </c>
      <c r="I81" s="131">
        <v>420.22163978999998</v>
      </c>
      <c r="J81" s="131">
        <v>17.535550910000001</v>
      </c>
      <c r="K81" s="131">
        <v>3.4717150000000002E-2</v>
      </c>
      <c r="L81" s="131">
        <v>1.1200457800000001</v>
      </c>
      <c r="M81" s="167" t="s">
        <v>191</v>
      </c>
      <c r="N81" s="131">
        <v>81.610894250000001</v>
      </c>
      <c r="O81" s="131">
        <v>8.9912042999999997</v>
      </c>
      <c r="P81" s="131">
        <v>1.9592033900000001</v>
      </c>
      <c r="Q81" s="131">
        <v>1.5594E-4</v>
      </c>
      <c r="R81" s="131">
        <v>2.9841301599999999</v>
      </c>
      <c r="S81" s="131">
        <v>0</v>
      </c>
      <c r="T81" s="131">
        <v>2.9347040000000001E-2</v>
      </c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  <c r="JC81" s="131"/>
      <c r="JD81" s="131"/>
      <c r="JE81" s="131"/>
      <c r="JF81" s="131"/>
      <c r="JG81" s="131"/>
      <c r="JH81" s="131"/>
      <c r="JI81" s="131"/>
      <c r="JJ81" s="131"/>
      <c r="JK81" s="131"/>
      <c r="JL81" s="131"/>
      <c r="JM81" s="131"/>
      <c r="JN81" s="131"/>
      <c r="JO81" s="131"/>
      <c r="JP81" s="131"/>
      <c r="JQ81" s="131"/>
      <c r="JR81" s="131"/>
      <c r="JS81" s="131"/>
      <c r="JT81" s="131"/>
      <c r="JU81" s="131"/>
      <c r="JV81" s="131"/>
      <c r="JW81" s="131"/>
      <c r="JX81" s="131"/>
      <c r="JY81" s="131"/>
      <c r="JZ81" s="131"/>
      <c r="KA81" s="131"/>
      <c r="KB81" s="131"/>
      <c r="KC81" s="131"/>
      <c r="KD81" s="131"/>
      <c r="KE81" s="131"/>
      <c r="KF81" s="131"/>
      <c r="KG81" s="131"/>
      <c r="KH81" s="131"/>
      <c r="KI81" s="131"/>
      <c r="KJ81" s="131"/>
      <c r="KK81" s="131"/>
      <c r="KL81" s="131"/>
      <c r="KM81" s="131"/>
      <c r="KN81" s="131"/>
      <c r="KO81" s="131"/>
      <c r="KP81" s="131"/>
      <c r="KQ81" s="131"/>
      <c r="KR81" s="131"/>
      <c r="KS81" s="131"/>
      <c r="KT81" s="131"/>
      <c r="KU81" s="131"/>
      <c r="KV81" s="131"/>
      <c r="KW81" s="131"/>
      <c r="KX81" s="131"/>
      <c r="KY81" s="131"/>
      <c r="KZ81" s="131"/>
      <c r="LA81" s="131"/>
      <c r="LB81" s="131"/>
      <c r="LC81" s="131"/>
      <c r="LD81" s="131"/>
      <c r="LE81" s="131"/>
      <c r="LF81" s="131"/>
      <c r="LG81" s="131"/>
      <c r="LH81" s="131"/>
      <c r="LI81" s="131"/>
      <c r="LJ81" s="131"/>
      <c r="LK81" s="131"/>
      <c r="LL81" s="131"/>
      <c r="LM81" s="131"/>
      <c r="LN81" s="131"/>
      <c r="LO81" s="131"/>
      <c r="LP81" s="131"/>
      <c r="LQ81" s="131"/>
      <c r="LR81" s="131"/>
      <c r="LS81" s="131"/>
      <c r="LT81" s="131"/>
      <c r="LU81" s="131"/>
      <c r="LV81" s="131"/>
      <c r="LW81" s="131"/>
      <c r="LX81" s="131"/>
      <c r="LY81" s="131"/>
      <c r="LZ81" s="131"/>
      <c r="MA81" s="131"/>
      <c r="MB81" s="131"/>
      <c r="MC81" s="131"/>
      <c r="MD81" s="131"/>
      <c r="ME81" s="131"/>
      <c r="MF81" s="131"/>
      <c r="MG81" s="131"/>
      <c r="MH81" s="131"/>
      <c r="MI81" s="131"/>
      <c r="MJ81" s="131"/>
      <c r="MK81" s="131"/>
      <c r="ML81" s="131"/>
      <c r="MM81" s="131"/>
      <c r="MN81" s="131"/>
      <c r="MO81" s="131"/>
      <c r="MP81" s="131"/>
      <c r="MQ81" s="131"/>
      <c r="MR81" s="131"/>
      <c r="MS81" s="131"/>
      <c r="MT81" s="131"/>
      <c r="MU81" s="131"/>
      <c r="MV81" s="131"/>
      <c r="MW81" s="131"/>
      <c r="MX81" s="131"/>
      <c r="MY81" s="131"/>
      <c r="MZ81" s="131"/>
      <c r="NA81" s="131"/>
      <c r="NB81" s="131"/>
      <c r="NC81" s="131"/>
      <c r="ND81" s="131"/>
      <c r="NE81" s="131"/>
      <c r="NF81" s="131"/>
      <c r="NG81" s="131"/>
      <c r="NH81" s="131"/>
      <c r="NI81" s="131"/>
      <c r="NJ81" s="131"/>
      <c r="NK81" s="131"/>
      <c r="NL81" s="131"/>
      <c r="NM81" s="131"/>
      <c r="NN81" s="131"/>
      <c r="NO81" s="131"/>
      <c r="NP81" s="131"/>
      <c r="NQ81" s="131"/>
      <c r="NR81" s="131"/>
      <c r="NS81" s="131"/>
      <c r="NT81" s="131"/>
      <c r="NU81" s="131"/>
      <c r="NV81" s="131"/>
      <c r="NW81" s="131"/>
      <c r="NX81" s="131"/>
      <c r="NY81" s="131"/>
      <c r="NZ81" s="131"/>
      <c r="OA81" s="131"/>
      <c r="OB81" s="131"/>
      <c r="OC81" s="131"/>
      <c r="OD81" s="131"/>
      <c r="OE81" s="131"/>
      <c r="OF81" s="131"/>
      <c r="OG81" s="131"/>
      <c r="OH81" s="131"/>
      <c r="OI81" s="131"/>
      <c r="OJ81" s="131"/>
      <c r="OK81" s="131"/>
      <c r="OL81" s="131"/>
      <c r="OM81" s="131"/>
      <c r="ON81" s="131"/>
      <c r="OO81" s="131"/>
      <c r="OP81" s="131"/>
      <c r="OQ81" s="131"/>
      <c r="OR81" s="131"/>
      <c r="OS81" s="131"/>
      <c r="OT81" s="131"/>
      <c r="OU81" s="131"/>
      <c r="OV81" s="131"/>
      <c r="OW81" s="131"/>
      <c r="OX81" s="131"/>
      <c r="OY81" s="131"/>
      <c r="OZ81" s="131"/>
      <c r="PA81" s="131"/>
      <c r="PB81" s="131"/>
      <c r="PC81" s="131"/>
      <c r="PD81" s="131"/>
      <c r="PE81" s="131"/>
      <c r="PF81" s="131"/>
      <c r="PG81" s="131"/>
      <c r="PH81" s="131"/>
      <c r="PI81" s="131"/>
      <c r="PJ81" s="131"/>
      <c r="PK81" s="131"/>
      <c r="PL81" s="131"/>
      <c r="PM81" s="131"/>
      <c r="PN81" s="131"/>
      <c r="PO81" s="131"/>
      <c r="PP81" s="131"/>
      <c r="PQ81" s="131"/>
      <c r="PR81" s="131"/>
      <c r="PS81" s="131"/>
      <c r="PT81" s="131"/>
      <c r="PU81" s="131"/>
      <c r="PV81" s="131"/>
      <c r="PW81" s="131"/>
      <c r="PX81" s="131"/>
      <c r="PY81" s="131"/>
      <c r="PZ81" s="131"/>
      <c r="QA81" s="131"/>
      <c r="QB81" s="131"/>
      <c r="QC81" s="131"/>
      <c r="QD81" s="131"/>
      <c r="QE81" s="131"/>
      <c r="QF81" s="131"/>
      <c r="QG81" s="131"/>
      <c r="QH81" s="131"/>
      <c r="QI81" s="131"/>
      <c r="QJ81" s="131"/>
      <c r="QK81" s="131"/>
      <c r="QL81" s="131"/>
      <c r="QM81" s="131"/>
      <c r="QN81" s="131"/>
      <c r="QO81" s="131"/>
      <c r="QP81" s="131"/>
      <c r="QQ81" s="131"/>
      <c r="QR81" s="131"/>
      <c r="QS81" s="131"/>
      <c r="QT81" s="131"/>
      <c r="QU81" s="131"/>
      <c r="QV81" s="131"/>
      <c r="QW81" s="131"/>
      <c r="QX81" s="131"/>
      <c r="QY81" s="131"/>
      <c r="QZ81" s="131"/>
      <c r="RA81" s="131"/>
      <c r="RB81" s="131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  <c r="RN81" s="131"/>
      <c r="RO81" s="131"/>
      <c r="RP81" s="131"/>
      <c r="RQ81" s="131"/>
      <c r="RR81" s="131"/>
      <c r="RS81" s="131"/>
      <c r="RT81" s="131"/>
      <c r="RU81" s="131"/>
      <c r="RV81" s="131"/>
      <c r="RW81" s="131"/>
      <c r="RX81" s="131"/>
      <c r="RY81" s="131"/>
      <c r="RZ81" s="131"/>
      <c r="SA81" s="131"/>
      <c r="SB81" s="131"/>
      <c r="SC81" s="131"/>
      <c r="SD81" s="131"/>
      <c r="SE81" s="131"/>
      <c r="SF81" s="131"/>
      <c r="SG81" s="131"/>
      <c r="SH81" s="131"/>
      <c r="SI81" s="131"/>
      <c r="SJ81" s="131"/>
      <c r="SK81" s="131"/>
      <c r="SL81" s="131"/>
      <c r="SM81" s="131"/>
      <c r="SN81" s="131"/>
      <c r="SO81" s="131"/>
      <c r="SP81" s="131"/>
      <c r="SQ81" s="131"/>
      <c r="SR81" s="131"/>
      <c r="SS81" s="131"/>
      <c r="ST81" s="131"/>
      <c r="SU81" s="131"/>
      <c r="SV81" s="131"/>
      <c r="SW81" s="131"/>
      <c r="SX81" s="131"/>
      <c r="SY81" s="131"/>
      <c r="SZ81" s="131"/>
      <c r="TA81" s="131"/>
      <c r="TB81" s="131"/>
      <c r="TC81" s="131"/>
      <c r="TD81" s="131"/>
      <c r="TE81" s="131"/>
      <c r="TF81" s="131"/>
      <c r="TG81" s="131"/>
      <c r="TH81" s="131"/>
      <c r="TI81" s="131"/>
      <c r="TJ81" s="131"/>
      <c r="TK81" s="131"/>
      <c r="TL81" s="131"/>
      <c r="TM81" s="131"/>
      <c r="TN81" s="131"/>
      <c r="TO81" s="131"/>
      <c r="TP81" s="131"/>
      <c r="TQ81" s="131"/>
      <c r="TR81" s="131"/>
      <c r="TS81" s="131"/>
      <c r="TT81" s="131"/>
      <c r="TU81" s="131"/>
      <c r="TV81" s="131"/>
      <c r="TW81" s="131"/>
      <c r="TX81" s="131"/>
      <c r="TY81" s="131"/>
      <c r="TZ81" s="131"/>
      <c r="UA81" s="131"/>
      <c r="UB81" s="131"/>
      <c r="UC81" s="131"/>
      <c r="UD81" s="131"/>
      <c r="UE81" s="131"/>
      <c r="UF81" s="131"/>
      <c r="UG81" s="131"/>
      <c r="UH81" s="131"/>
      <c r="UI81" s="131"/>
      <c r="UJ81" s="131"/>
      <c r="UK81" s="131"/>
      <c r="UL81" s="131"/>
      <c r="UM81" s="131"/>
      <c r="UN81" s="131"/>
      <c r="UO81" s="131"/>
      <c r="UP81" s="131"/>
      <c r="UQ81" s="131"/>
      <c r="UR81" s="131"/>
      <c r="US81" s="131"/>
      <c r="UT81" s="131"/>
      <c r="UU81" s="131"/>
      <c r="UV81" s="131"/>
      <c r="UW81" s="131"/>
      <c r="UX81" s="131"/>
      <c r="UY81" s="131"/>
      <c r="UZ81" s="131"/>
      <c r="VA81" s="131"/>
      <c r="VB81" s="131"/>
      <c r="VC81" s="131"/>
      <c r="VD81" s="131"/>
      <c r="VE81" s="131"/>
      <c r="VF81" s="131"/>
      <c r="VG81" s="131"/>
      <c r="VH81" s="131"/>
      <c r="VI81" s="131"/>
      <c r="VJ81" s="131"/>
      <c r="VK81" s="131"/>
      <c r="VL81" s="131"/>
      <c r="VM81" s="131"/>
      <c r="VN81" s="131"/>
      <c r="VO81" s="131"/>
      <c r="VP81" s="131"/>
      <c r="VQ81" s="131"/>
      <c r="VR81" s="131"/>
      <c r="VS81" s="131"/>
      <c r="VT81" s="131"/>
      <c r="VU81" s="131"/>
      <c r="VV81" s="131"/>
      <c r="VW81" s="131"/>
      <c r="VX81" s="131"/>
      <c r="VY81" s="131"/>
      <c r="VZ81" s="131"/>
      <c r="WA81" s="131"/>
      <c r="WB81" s="131"/>
      <c r="WC81" s="131"/>
      <c r="WD81" s="131"/>
      <c r="WE81" s="131"/>
      <c r="WF81" s="131"/>
      <c r="WG81" s="131"/>
      <c r="WH81" s="131"/>
      <c r="WI81" s="131"/>
      <c r="WJ81" s="131"/>
      <c r="WK81" s="131"/>
      <c r="WL81" s="131"/>
      <c r="WM81" s="131"/>
      <c r="WN81" s="131"/>
      <c r="WO81" s="131"/>
      <c r="WP81" s="131"/>
      <c r="WQ81" s="131"/>
      <c r="WR81" s="131"/>
      <c r="WS81" s="131"/>
      <c r="WT81" s="131"/>
      <c r="WU81" s="131"/>
      <c r="WV81" s="131"/>
      <c r="WW81" s="131"/>
      <c r="WX81" s="131"/>
      <c r="WY81" s="131"/>
      <c r="WZ81" s="131"/>
      <c r="XA81" s="131"/>
      <c r="XB81" s="131"/>
      <c r="XC81" s="131"/>
      <c r="XD81" s="131"/>
      <c r="XE81" s="131"/>
      <c r="XF81" s="131"/>
      <c r="XG81" s="131"/>
      <c r="XH81" s="131"/>
      <c r="XI81" s="131"/>
      <c r="XJ81" s="131"/>
      <c r="XK81" s="131"/>
      <c r="XL81" s="131"/>
      <c r="XM81" s="131"/>
      <c r="XN81" s="131"/>
      <c r="XO81" s="131"/>
      <c r="XP81" s="131"/>
      <c r="XQ81" s="131"/>
      <c r="XR81" s="131"/>
      <c r="XS81" s="131"/>
      <c r="XT81" s="131"/>
      <c r="XU81" s="131"/>
      <c r="XV81" s="131"/>
      <c r="XW81" s="131"/>
      <c r="XX81" s="131"/>
      <c r="XY81" s="131"/>
      <c r="XZ81" s="131"/>
      <c r="YA81" s="131"/>
      <c r="YB81" s="131"/>
      <c r="YC81" s="131"/>
      <c r="YD81" s="131"/>
      <c r="YE81" s="131"/>
      <c r="YF81" s="131"/>
      <c r="YG81" s="131"/>
      <c r="YH81" s="131"/>
      <c r="YI81" s="131"/>
      <c r="YJ81" s="131"/>
      <c r="YK81" s="131"/>
      <c r="YL81" s="131"/>
      <c r="YM81" s="131"/>
      <c r="YN81" s="131"/>
      <c r="YO81" s="131"/>
      <c r="YP81" s="131"/>
      <c r="YQ81" s="131"/>
      <c r="YR81" s="131"/>
      <c r="YS81" s="131"/>
      <c r="YT81" s="131"/>
      <c r="YU81" s="131"/>
      <c r="YV81" s="131"/>
      <c r="YW81" s="131"/>
      <c r="YX81" s="131"/>
      <c r="YY81" s="131"/>
      <c r="YZ81" s="131"/>
      <c r="ZA81" s="131"/>
      <c r="ZB81" s="131"/>
      <c r="ZC81" s="131"/>
      <c r="ZD81" s="131"/>
      <c r="ZE81" s="131"/>
      <c r="ZF81" s="131"/>
      <c r="ZG81" s="131"/>
      <c r="ZH81" s="131"/>
      <c r="ZI81" s="131"/>
      <c r="ZJ81" s="131"/>
      <c r="ZK81" s="131"/>
      <c r="ZL81" s="131"/>
      <c r="ZM81" s="131"/>
      <c r="ZN81" s="131"/>
      <c r="ZO81" s="131"/>
      <c r="ZP81" s="131"/>
      <c r="ZQ81" s="131"/>
      <c r="ZR81" s="131"/>
      <c r="ZS81" s="131"/>
      <c r="ZT81" s="131"/>
      <c r="ZU81" s="131"/>
      <c r="ZV81" s="131"/>
      <c r="ZW81" s="131"/>
      <c r="ZX81" s="131"/>
      <c r="ZY81" s="131"/>
      <c r="ZZ81" s="131"/>
    </row>
    <row r="82" spans="1:702" hidden="1" outlineLevel="1">
      <c r="A82" s="9">
        <v>42705</v>
      </c>
      <c r="B82" s="131">
        <v>3235.5520229700001</v>
      </c>
      <c r="C82" s="131">
        <v>651.57371726999997</v>
      </c>
      <c r="D82" s="131">
        <v>2.6765529999999999E-2</v>
      </c>
      <c r="E82" s="131">
        <v>2054.84114344</v>
      </c>
      <c r="F82" s="131">
        <v>9.8608000000000007E-4</v>
      </c>
      <c r="G82" s="131">
        <v>1.1950769699999999</v>
      </c>
      <c r="H82" s="131">
        <v>14.22341799</v>
      </c>
      <c r="I82" s="131">
        <v>405.88214706999997</v>
      </c>
      <c r="J82" s="131">
        <v>16.342379449999999</v>
      </c>
      <c r="K82" s="131">
        <v>3.4536999999999998E-2</v>
      </c>
      <c r="L82" s="131">
        <v>1.16158374</v>
      </c>
      <c r="M82" s="167" t="s">
        <v>191</v>
      </c>
      <c r="N82" s="131">
        <v>76.586113209999994</v>
      </c>
      <c r="O82" s="131">
        <v>9.2217863599999994</v>
      </c>
      <c r="P82" s="131">
        <v>1.57022887</v>
      </c>
      <c r="Q82" s="131">
        <v>0</v>
      </c>
      <c r="R82" s="131">
        <v>2.8461069600000002</v>
      </c>
      <c r="S82" s="131">
        <v>0</v>
      </c>
      <c r="T82" s="131">
        <v>4.6033030000000003E-2</v>
      </c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/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/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131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131"/>
      <c r="NA82" s="131"/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131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131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131"/>
      <c r="OU82" s="131"/>
      <c r="OV82" s="131"/>
      <c r="OW82" s="131"/>
      <c r="OX82" s="131"/>
      <c r="OY82" s="131"/>
      <c r="OZ82" s="131"/>
      <c r="PA82" s="131"/>
      <c r="PB82" s="131"/>
      <c r="PC82" s="131"/>
      <c r="PD82" s="131"/>
      <c r="PE82" s="131"/>
      <c r="PF82" s="131"/>
      <c r="PG82" s="131"/>
      <c r="PH82" s="131"/>
      <c r="PI82" s="131"/>
      <c r="PJ82" s="131"/>
      <c r="PK82" s="131"/>
      <c r="PL82" s="131"/>
      <c r="PM82" s="131"/>
      <c r="PN82" s="131"/>
      <c r="PO82" s="131"/>
      <c r="PP82" s="131"/>
      <c r="PQ82" s="131"/>
      <c r="PR82" s="131"/>
      <c r="PS82" s="131"/>
      <c r="PT82" s="131"/>
      <c r="PU82" s="131"/>
      <c r="PV82" s="131"/>
      <c r="PW82" s="131"/>
      <c r="PX82" s="131"/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131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131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131"/>
      <c r="RR82" s="131"/>
      <c r="RS82" s="131"/>
      <c r="RT82" s="131"/>
      <c r="RU82" s="131"/>
      <c r="RV82" s="131"/>
      <c r="RW82" s="131"/>
      <c r="RX82" s="131"/>
      <c r="RY82" s="131"/>
      <c r="RZ82" s="131"/>
      <c r="SA82" s="131"/>
      <c r="SB82" s="131"/>
      <c r="SC82" s="131"/>
      <c r="SD82" s="131"/>
      <c r="SE82" s="131"/>
      <c r="SF82" s="131"/>
      <c r="SG82" s="131"/>
      <c r="SH82" s="131"/>
      <c r="SI82" s="131"/>
      <c r="SJ82" s="131"/>
      <c r="SK82" s="131"/>
      <c r="SL82" s="131"/>
      <c r="SM82" s="131"/>
      <c r="SN82" s="131"/>
      <c r="SO82" s="131"/>
      <c r="SP82" s="131"/>
      <c r="SQ82" s="131"/>
      <c r="SR82" s="131"/>
      <c r="SS82" s="131"/>
      <c r="ST82" s="131"/>
      <c r="SU82" s="131"/>
      <c r="SV82" s="131"/>
      <c r="SW82" s="131"/>
      <c r="SX82" s="131"/>
      <c r="SY82" s="131"/>
      <c r="SZ82" s="131"/>
      <c r="TA82" s="131"/>
      <c r="TB82" s="131"/>
      <c r="TC82" s="131"/>
      <c r="TD82" s="131"/>
      <c r="TE82" s="131"/>
      <c r="TF82" s="131"/>
      <c r="TG82" s="131"/>
      <c r="TH82" s="131"/>
      <c r="TI82" s="131"/>
      <c r="TJ82" s="131"/>
      <c r="TK82" s="131"/>
      <c r="TL82" s="131"/>
      <c r="TM82" s="131"/>
      <c r="TN82" s="131"/>
      <c r="TO82" s="131"/>
      <c r="TP82" s="131"/>
      <c r="TQ82" s="131"/>
      <c r="TR82" s="131"/>
      <c r="TS82" s="131"/>
      <c r="TT82" s="131"/>
      <c r="TU82" s="131"/>
      <c r="TV82" s="131"/>
      <c r="TW82" s="131"/>
      <c r="TX82" s="131"/>
      <c r="TY82" s="131"/>
      <c r="TZ82" s="131"/>
      <c r="UA82" s="131"/>
      <c r="UB82" s="131"/>
      <c r="UC82" s="131"/>
      <c r="UD82" s="131"/>
      <c r="UE82" s="131"/>
      <c r="UF82" s="131"/>
      <c r="UG82" s="131"/>
      <c r="UH82" s="131"/>
      <c r="UI82" s="131"/>
      <c r="UJ82" s="131"/>
      <c r="UK82" s="131"/>
      <c r="UL82" s="131"/>
      <c r="UM82" s="131"/>
      <c r="UN82" s="131"/>
      <c r="UO82" s="131"/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131"/>
      <c r="VE82" s="131"/>
      <c r="VF82" s="131"/>
      <c r="VG82" s="131"/>
      <c r="VH82" s="131"/>
      <c r="VI82" s="131"/>
      <c r="VJ82" s="131"/>
      <c r="VK82" s="131"/>
      <c r="VL82" s="131"/>
      <c r="VM82" s="131"/>
      <c r="VN82" s="131"/>
      <c r="VO82" s="131"/>
      <c r="VP82" s="131"/>
      <c r="VQ82" s="131"/>
      <c r="VR82" s="131"/>
      <c r="VS82" s="131"/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131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131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131"/>
      <c r="XM82" s="131"/>
      <c r="XN82" s="131"/>
      <c r="XO82" s="131"/>
      <c r="XP82" s="131"/>
      <c r="XQ82" s="131"/>
      <c r="XR82" s="131"/>
      <c r="XS82" s="131"/>
      <c r="XT82" s="131"/>
      <c r="XU82" s="131"/>
      <c r="XV82" s="131"/>
      <c r="XW82" s="131"/>
      <c r="XX82" s="131"/>
      <c r="XY82" s="131"/>
      <c r="XZ82" s="131"/>
      <c r="YA82" s="131"/>
      <c r="YB82" s="131"/>
      <c r="YC82" s="131"/>
      <c r="YD82" s="131"/>
      <c r="YE82" s="131"/>
      <c r="YF82" s="131"/>
      <c r="YG82" s="131"/>
      <c r="YH82" s="131"/>
      <c r="YI82" s="131"/>
      <c r="YJ82" s="131"/>
      <c r="YK82" s="131"/>
      <c r="YL82" s="131"/>
      <c r="YM82" s="131"/>
      <c r="YN82" s="131"/>
      <c r="YO82" s="131"/>
      <c r="YP82" s="131"/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131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131"/>
      <c r="ZU82" s="131"/>
      <c r="ZV82" s="131"/>
      <c r="ZW82" s="131"/>
      <c r="ZX82" s="131"/>
      <c r="ZY82" s="131"/>
      <c r="ZZ82" s="131"/>
    </row>
    <row r="83" spans="1:702" hidden="1" outlineLevel="1">
      <c r="A83" s="9">
        <v>42736</v>
      </c>
      <c r="B83" s="131">
        <v>3269.6978460599998</v>
      </c>
      <c r="C83" s="131">
        <v>635.00122480000005</v>
      </c>
      <c r="D83" s="131">
        <v>2.6832089999999999E-2</v>
      </c>
      <c r="E83" s="131">
        <v>2097.1679848399999</v>
      </c>
      <c r="F83" s="131">
        <v>0.10063092</v>
      </c>
      <c r="G83" s="131">
        <v>1.3060223200000001</v>
      </c>
      <c r="H83" s="131">
        <v>18.715630220000001</v>
      </c>
      <c r="I83" s="131">
        <v>413.81444475000001</v>
      </c>
      <c r="J83" s="131">
        <v>15.653823709999999</v>
      </c>
      <c r="K83" s="131">
        <v>3.4567979999999998E-2</v>
      </c>
      <c r="L83" s="131">
        <v>0.99292917999999997</v>
      </c>
      <c r="M83" s="167" t="s">
        <v>191</v>
      </c>
      <c r="N83" s="131">
        <v>73.231464169999995</v>
      </c>
      <c r="O83" s="131">
        <v>9.2256396899999995</v>
      </c>
      <c r="P83" s="131">
        <v>1.6030963199999999</v>
      </c>
      <c r="Q83" s="131">
        <v>5.0000000000000001E-3</v>
      </c>
      <c r="R83" s="131">
        <v>2.76817687</v>
      </c>
      <c r="S83" s="131">
        <v>0</v>
      </c>
      <c r="T83" s="131">
        <v>5.0378199999999998E-2</v>
      </c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</row>
    <row r="84" spans="1:702" hidden="1" outlineLevel="1">
      <c r="A84" s="9">
        <v>42767</v>
      </c>
      <c r="B84" s="131">
        <v>3366.8819785000001</v>
      </c>
      <c r="C84" s="131">
        <v>639.55287258999999</v>
      </c>
      <c r="D84" s="131">
        <v>2.6914540000000001E-2</v>
      </c>
      <c r="E84" s="131">
        <v>2174.2355642500002</v>
      </c>
      <c r="F84" s="131">
        <v>1.6017944500000001</v>
      </c>
      <c r="G84" s="131">
        <v>0.96793890999999999</v>
      </c>
      <c r="H84" s="131">
        <v>17.82891695</v>
      </c>
      <c r="I84" s="131">
        <v>428.52386502000002</v>
      </c>
      <c r="J84" s="131">
        <v>17.729615079999999</v>
      </c>
      <c r="K84" s="131">
        <v>3.4529360000000002E-2</v>
      </c>
      <c r="L84" s="131">
        <v>0.96609968000000002</v>
      </c>
      <c r="M84" s="167" t="s">
        <v>191</v>
      </c>
      <c r="N84" s="131">
        <v>66.629402970000001</v>
      </c>
      <c r="O84" s="131">
        <v>14.22383847</v>
      </c>
      <c r="P84" s="131">
        <v>1.61140598</v>
      </c>
      <c r="Q84" s="131">
        <v>0</v>
      </c>
      <c r="R84" s="131">
        <v>2.86613863</v>
      </c>
      <c r="S84" s="131">
        <v>0</v>
      </c>
      <c r="T84" s="131">
        <v>8.3081619999999995E-2</v>
      </c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</row>
    <row r="85" spans="1:702" hidden="1" outlineLevel="1">
      <c r="A85" s="9">
        <v>42795</v>
      </c>
      <c r="B85" s="131">
        <v>3402.3870214100002</v>
      </c>
      <c r="C85" s="131">
        <v>672.76062647000003</v>
      </c>
      <c r="D85" s="131">
        <v>2.697273E-2</v>
      </c>
      <c r="E85" s="131">
        <v>2202.8024786999999</v>
      </c>
      <c r="F85" s="131">
        <v>0.65959703999999997</v>
      </c>
      <c r="G85" s="131">
        <v>1.4087523500000001</v>
      </c>
      <c r="H85" s="131">
        <v>13.44750101</v>
      </c>
      <c r="I85" s="131">
        <v>421.70208788000002</v>
      </c>
      <c r="J85" s="131">
        <v>14.367978109999999</v>
      </c>
      <c r="K85" s="131">
        <v>8.4614750000000002E-2</v>
      </c>
      <c r="L85" s="131">
        <v>0.83256227000000005</v>
      </c>
      <c r="M85" s="167" t="s">
        <v>191</v>
      </c>
      <c r="N85" s="131">
        <v>56.334387939999999</v>
      </c>
      <c r="O85" s="131">
        <v>13.56188564</v>
      </c>
      <c r="P85" s="131">
        <v>1.6325052799999999</v>
      </c>
      <c r="Q85" s="131">
        <v>0</v>
      </c>
      <c r="R85" s="131">
        <v>2.71780293</v>
      </c>
      <c r="S85" s="131">
        <v>0</v>
      </c>
      <c r="T85" s="131">
        <v>4.7268310000000001E-2</v>
      </c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</row>
    <row r="86" spans="1:702" hidden="1" outlineLevel="1">
      <c r="A86" s="9">
        <v>42826</v>
      </c>
      <c r="B86" s="131">
        <v>3522.6532204300001</v>
      </c>
      <c r="C86" s="131">
        <v>804.89747984999997</v>
      </c>
      <c r="D86" s="131">
        <v>2.7022870000000001E-2</v>
      </c>
      <c r="E86" s="131">
        <v>2220.34442193</v>
      </c>
      <c r="F86" s="131">
        <v>1.14179454</v>
      </c>
      <c r="G86" s="131">
        <v>1.43021786</v>
      </c>
      <c r="H86" s="131">
        <v>10.01890966</v>
      </c>
      <c r="I86" s="131">
        <v>398.10683003000003</v>
      </c>
      <c r="J86" s="131">
        <v>12.11542903</v>
      </c>
      <c r="K86" s="131">
        <v>8.4614030000000007E-2</v>
      </c>
      <c r="L86" s="131">
        <v>0.80005915999999999</v>
      </c>
      <c r="M86" s="167" t="s">
        <v>191</v>
      </c>
      <c r="N86" s="131">
        <v>55.34760094</v>
      </c>
      <c r="O86" s="131">
        <v>13.887961990000001</v>
      </c>
      <c r="P86" s="131">
        <v>1.58542333</v>
      </c>
      <c r="Q86" s="131">
        <v>0</v>
      </c>
      <c r="R86" s="131">
        <v>2.7507647500000001</v>
      </c>
      <c r="S86" s="131">
        <v>0</v>
      </c>
      <c r="T86" s="131">
        <v>0.11469045999999999</v>
      </c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</row>
    <row r="87" spans="1:702" hidden="1" outlineLevel="1">
      <c r="A87" s="9">
        <v>42856</v>
      </c>
      <c r="B87" s="131">
        <v>3513.0511448900002</v>
      </c>
      <c r="C87" s="131">
        <v>808.75565639000001</v>
      </c>
      <c r="D87" s="131">
        <v>3.2184989999999997E-2</v>
      </c>
      <c r="E87" s="131">
        <v>2209.7257336600001</v>
      </c>
      <c r="F87" s="131">
        <v>1.2226653300000001</v>
      </c>
      <c r="G87" s="131">
        <v>1.2353493900000001</v>
      </c>
      <c r="H87" s="131">
        <v>11.733419550000001</v>
      </c>
      <c r="I87" s="131">
        <v>394.02988634000002</v>
      </c>
      <c r="J87" s="131">
        <v>8.8867835100000008</v>
      </c>
      <c r="K87" s="131">
        <v>8.1502630000000006E-2</v>
      </c>
      <c r="L87" s="131">
        <v>0.72520468000000005</v>
      </c>
      <c r="M87" s="167" t="s">
        <v>191</v>
      </c>
      <c r="N87" s="131">
        <v>57.896131490000002</v>
      </c>
      <c r="O87" s="131">
        <v>13.96599945</v>
      </c>
      <c r="P87" s="131">
        <v>2.0316194699999999</v>
      </c>
      <c r="Q87" s="131">
        <v>0</v>
      </c>
      <c r="R87" s="131">
        <v>2.6353135999999999</v>
      </c>
      <c r="S87" s="131">
        <v>0</v>
      </c>
      <c r="T87" s="131">
        <v>9.3694410000000006E-2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</row>
    <row r="88" spans="1:702" hidden="1" outlineLevel="1">
      <c r="A88" s="9">
        <v>42887</v>
      </c>
      <c r="B88" s="131">
        <v>3626.7217768999999</v>
      </c>
      <c r="C88" s="131">
        <v>867.77318647000004</v>
      </c>
      <c r="D88" s="131">
        <v>2.7076200000000002E-2</v>
      </c>
      <c r="E88" s="131">
        <v>2200.8798082500002</v>
      </c>
      <c r="F88" s="131">
        <v>0.87515765000000001</v>
      </c>
      <c r="G88" s="131">
        <v>0.77715577999999996</v>
      </c>
      <c r="H88" s="131">
        <v>13.89826534</v>
      </c>
      <c r="I88" s="131">
        <v>466.99279645000001</v>
      </c>
      <c r="J88" s="131">
        <v>7.29974525</v>
      </c>
      <c r="K88" s="131">
        <v>6.9847049999999994E-2</v>
      </c>
      <c r="L88" s="131">
        <v>0.72706475000000004</v>
      </c>
      <c r="M88" s="167" t="s">
        <v>191</v>
      </c>
      <c r="N88" s="131">
        <v>56.483530420000001</v>
      </c>
      <c r="O88" s="131">
        <v>6.4241805100000002</v>
      </c>
      <c r="P88" s="131">
        <v>1.9786142600000001</v>
      </c>
      <c r="Q88" s="131">
        <v>0</v>
      </c>
      <c r="R88" s="131">
        <v>2.48391757</v>
      </c>
      <c r="S88" s="131">
        <v>0</v>
      </c>
      <c r="T88" s="131">
        <v>3.1430949999999999E-2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</row>
    <row r="89" spans="1:702" hidden="1" outlineLevel="1">
      <c r="A89" s="9">
        <v>42917</v>
      </c>
      <c r="B89" s="131">
        <v>3849.4616571299998</v>
      </c>
      <c r="C89" s="131">
        <v>1038.92448386</v>
      </c>
      <c r="D89" s="131">
        <v>2.7109370000000001E-2</v>
      </c>
      <c r="E89" s="131">
        <v>2217.3020477999999</v>
      </c>
      <c r="F89" s="131">
        <v>7.5539999999999998E-5</v>
      </c>
      <c r="G89" s="131">
        <v>0.96974912000000002</v>
      </c>
      <c r="H89" s="131">
        <v>14.575850620000001</v>
      </c>
      <c r="I89" s="131">
        <v>505.96864643999999</v>
      </c>
      <c r="J89" s="131">
        <v>6.7293669200000004</v>
      </c>
      <c r="K89" s="131">
        <v>7.4967850000000003E-2</v>
      </c>
      <c r="L89" s="131">
        <v>0.73990434999999999</v>
      </c>
      <c r="M89" s="167" t="s">
        <v>191</v>
      </c>
      <c r="N89" s="131">
        <v>53.749949989999998</v>
      </c>
      <c r="O89" s="131">
        <v>6.0706895999999997</v>
      </c>
      <c r="P89" s="131">
        <v>1.8483097100000001</v>
      </c>
      <c r="Q89" s="131">
        <v>0</v>
      </c>
      <c r="R89" s="131">
        <v>2.4364958400000001</v>
      </c>
      <c r="S89" s="131">
        <v>0</v>
      </c>
      <c r="T89" s="131">
        <v>4.401012E-2</v>
      </c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</row>
    <row r="90" spans="1:702" hidden="1" outlineLevel="1">
      <c r="A90" s="9">
        <v>42948</v>
      </c>
      <c r="B90" s="131">
        <v>3874.8260973299998</v>
      </c>
      <c r="C90" s="131">
        <v>1080.6435928200001</v>
      </c>
      <c r="D90" s="131">
        <v>2.7109370000000001E-2</v>
      </c>
      <c r="E90" s="131">
        <v>2244.9475893899998</v>
      </c>
      <c r="F90" s="131">
        <v>1.0011249999999999E-2</v>
      </c>
      <c r="G90" s="131">
        <v>1.2624003399999999</v>
      </c>
      <c r="H90" s="131">
        <v>19.054385450000002</v>
      </c>
      <c r="I90" s="131">
        <v>454.24680523000001</v>
      </c>
      <c r="J90" s="131">
        <v>14.10839286</v>
      </c>
      <c r="K90" s="131">
        <v>6.6318000000000002E-2</v>
      </c>
      <c r="L90" s="131">
        <v>0.77726083000000001</v>
      </c>
      <c r="M90" s="167" t="s">
        <v>191</v>
      </c>
      <c r="N90" s="131">
        <v>48.156863620000003</v>
      </c>
      <c r="O90" s="131">
        <v>6.5184184600000004</v>
      </c>
      <c r="P90" s="131">
        <v>1.9388480299999999</v>
      </c>
      <c r="Q90" s="131">
        <v>0</v>
      </c>
      <c r="R90" s="131">
        <v>2.9596042599999999</v>
      </c>
      <c r="S90" s="131">
        <v>0</v>
      </c>
      <c r="T90" s="131">
        <v>0.10849742</v>
      </c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</row>
    <row r="91" spans="1:702" hidden="1" outlineLevel="1">
      <c r="A91" s="9">
        <v>42979</v>
      </c>
      <c r="B91" s="131">
        <v>4050.3684943100002</v>
      </c>
      <c r="C91" s="131">
        <v>1076.5180405200001</v>
      </c>
      <c r="D91" s="131">
        <v>2.7109370000000001E-2</v>
      </c>
      <c r="E91" s="131">
        <v>2354.18100706</v>
      </c>
      <c r="F91" s="131">
        <v>1.22E-6</v>
      </c>
      <c r="G91" s="131">
        <v>0.41552053999999999</v>
      </c>
      <c r="H91" s="131">
        <v>33.470259759999998</v>
      </c>
      <c r="I91" s="131">
        <v>513.84317207000004</v>
      </c>
      <c r="J91" s="131">
        <v>14.909254369999999</v>
      </c>
      <c r="K91" s="131">
        <v>6.5415959999999995E-2</v>
      </c>
      <c r="L91" s="131">
        <v>0.79736410000000002</v>
      </c>
      <c r="M91" s="167" t="s">
        <v>191</v>
      </c>
      <c r="N91" s="131">
        <v>46.340039189999999</v>
      </c>
      <c r="O91" s="131">
        <v>4.9565895099999997</v>
      </c>
      <c r="P91" s="131">
        <v>1.8824877099999999</v>
      </c>
      <c r="Q91" s="131">
        <v>9.0999999999999997E-7</v>
      </c>
      <c r="R91" s="131">
        <v>2.8699716</v>
      </c>
      <c r="S91" s="131">
        <v>0</v>
      </c>
      <c r="T91" s="131">
        <v>9.2260419999999996E-2</v>
      </c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</row>
    <row r="92" spans="1:702" hidden="1" outlineLevel="1">
      <c r="A92" s="9">
        <v>43009</v>
      </c>
      <c r="B92" s="131">
        <v>4127.5572562999996</v>
      </c>
      <c r="C92" s="131">
        <v>1079.1510205300001</v>
      </c>
      <c r="D92" s="131">
        <v>2.7109370000000001E-2</v>
      </c>
      <c r="E92" s="131">
        <v>2424.1300639000001</v>
      </c>
      <c r="F92" s="131">
        <v>1.9007552299999999</v>
      </c>
      <c r="G92" s="131">
        <v>0.44885359000000002</v>
      </c>
      <c r="H92" s="131">
        <v>35.398054760000001</v>
      </c>
      <c r="I92" s="131">
        <v>512.97877476999997</v>
      </c>
      <c r="J92" s="131">
        <v>17.77063433</v>
      </c>
      <c r="K92" s="131">
        <v>6.6961549999999995E-2</v>
      </c>
      <c r="L92" s="131">
        <v>0.73960809000000005</v>
      </c>
      <c r="M92" s="167" t="s">
        <v>191</v>
      </c>
      <c r="N92" s="131">
        <v>45.579030760000002</v>
      </c>
      <c r="O92" s="131">
        <v>4.1399922199999999</v>
      </c>
      <c r="P92" s="131">
        <v>2.03958211</v>
      </c>
      <c r="Q92" s="131">
        <v>0</v>
      </c>
      <c r="R92" s="131">
        <v>3.1112620299999998</v>
      </c>
      <c r="S92" s="131">
        <v>0</v>
      </c>
      <c r="T92" s="131">
        <v>7.5553060000000005E-2</v>
      </c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</row>
    <row r="93" spans="1:702" hidden="1" outlineLevel="1">
      <c r="A93" s="9">
        <v>43040</v>
      </c>
      <c r="B93" s="131">
        <v>4202.1382624600001</v>
      </c>
      <c r="C93" s="131">
        <v>1089.4351260799999</v>
      </c>
      <c r="D93" s="131">
        <v>2.7109370000000001E-2</v>
      </c>
      <c r="E93" s="131">
        <v>2471.27814489</v>
      </c>
      <c r="F93" s="131">
        <v>1.83994536</v>
      </c>
      <c r="G93" s="131">
        <v>2.26025082</v>
      </c>
      <c r="H93" s="131">
        <v>43.420440110000001</v>
      </c>
      <c r="I93" s="131">
        <v>522.76333331000001</v>
      </c>
      <c r="J93" s="131">
        <v>17.496275050000001</v>
      </c>
      <c r="K93" s="131">
        <v>6.6014260000000005E-2</v>
      </c>
      <c r="L93" s="131">
        <v>0.81594131000000003</v>
      </c>
      <c r="M93" s="167" t="s">
        <v>191</v>
      </c>
      <c r="N93" s="131">
        <v>43.767309230000002</v>
      </c>
      <c r="O93" s="131">
        <v>3.2789174399999998</v>
      </c>
      <c r="P93" s="131">
        <v>2.3778258999999999</v>
      </c>
      <c r="Q93" s="131">
        <v>0</v>
      </c>
      <c r="R93" s="131">
        <v>2.97211246</v>
      </c>
      <c r="S93" s="131">
        <v>0</v>
      </c>
      <c r="T93" s="131">
        <v>0.33951687000000003</v>
      </c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</row>
    <row r="94" spans="1:702" hidden="1" outlineLevel="1">
      <c r="A94" s="9">
        <v>43070</v>
      </c>
      <c r="B94" s="131">
        <v>4151.6779282799998</v>
      </c>
      <c r="C94" s="131">
        <v>1017.1191371800001</v>
      </c>
      <c r="D94" s="131">
        <v>7.7765280000000006E-2</v>
      </c>
      <c r="E94" s="131">
        <v>2547.4775531400001</v>
      </c>
      <c r="F94" s="131">
        <v>0.22578693999999999</v>
      </c>
      <c r="G94" s="131">
        <v>2.69753402</v>
      </c>
      <c r="H94" s="131">
        <v>23.927559370000001</v>
      </c>
      <c r="I94" s="131">
        <v>491.81404251999999</v>
      </c>
      <c r="J94" s="131">
        <v>18.35339128</v>
      </c>
      <c r="K94" s="131">
        <v>0.10311326</v>
      </c>
      <c r="L94" s="131">
        <v>0.89207270000000005</v>
      </c>
      <c r="M94" s="167" t="s">
        <v>191</v>
      </c>
      <c r="N94" s="131">
        <v>41.519218340000002</v>
      </c>
      <c r="O94" s="131">
        <v>1.4273805399999999</v>
      </c>
      <c r="P94" s="131">
        <v>2.0150961399999998</v>
      </c>
      <c r="Q94" s="131">
        <v>0</v>
      </c>
      <c r="R94" s="131">
        <v>3.6710870500000001</v>
      </c>
      <c r="S94" s="131">
        <v>0</v>
      </c>
      <c r="T94" s="131">
        <v>0.35719052000000001</v>
      </c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</row>
    <row r="95" spans="1:702" hidden="1" outlineLevel="1">
      <c r="A95" s="9">
        <v>43101</v>
      </c>
      <c r="B95" s="131">
        <v>4349.4670637899999</v>
      </c>
      <c r="C95" s="131">
        <v>1059.69450841</v>
      </c>
      <c r="D95" s="131">
        <v>9.0413380000000002E-2</v>
      </c>
      <c r="E95" s="131">
        <v>2728.36372734</v>
      </c>
      <c r="F95" s="131">
        <v>0.81617028000000003</v>
      </c>
      <c r="G95" s="131">
        <v>3.2898313699999999</v>
      </c>
      <c r="H95" s="131">
        <v>20.909029400000001</v>
      </c>
      <c r="I95" s="131">
        <v>476.22019505999998</v>
      </c>
      <c r="J95" s="131">
        <v>12.42765309</v>
      </c>
      <c r="K95" s="131">
        <v>8.6725499999999997E-2</v>
      </c>
      <c r="L95" s="131">
        <v>1.2542434</v>
      </c>
      <c r="M95" s="167" t="s">
        <v>191</v>
      </c>
      <c r="N95" s="131">
        <v>38.488876650000002</v>
      </c>
      <c r="O95" s="131">
        <v>1.4723260300000001</v>
      </c>
      <c r="P95" s="131">
        <v>3.0928759100000001</v>
      </c>
      <c r="Q95" s="131">
        <v>0</v>
      </c>
      <c r="R95" s="131">
        <v>2.89641328</v>
      </c>
      <c r="S95" s="131">
        <v>0</v>
      </c>
      <c r="T95" s="131">
        <v>0.36407468999999998</v>
      </c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</row>
    <row r="96" spans="1:702" hidden="1" outlineLevel="1">
      <c r="A96" s="9">
        <v>43132</v>
      </c>
      <c r="B96" s="131">
        <v>4279.1542339899997</v>
      </c>
      <c r="C96" s="131">
        <v>999.39105448999999</v>
      </c>
      <c r="D96" s="131">
        <v>7.9903559999999998E-2</v>
      </c>
      <c r="E96" s="131">
        <v>2672.2091391899999</v>
      </c>
      <c r="F96" s="131">
        <v>1.335342E-2</v>
      </c>
      <c r="G96" s="131">
        <v>2.17063871</v>
      </c>
      <c r="H96" s="131">
        <v>23.811133510000001</v>
      </c>
      <c r="I96" s="131">
        <v>516.5467989</v>
      </c>
      <c r="J96" s="131">
        <v>18.955222590000002</v>
      </c>
      <c r="K96" s="131">
        <v>0.10941209</v>
      </c>
      <c r="L96" s="131">
        <v>1.5700626499999999</v>
      </c>
      <c r="M96" s="167" t="s">
        <v>191</v>
      </c>
      <c r="N96" s="131">
        <v>36.905190560000001</v>
      </c>
      <c r="O96" s="131">
        <v>1.5723747400000001</v>
      </c>
      <c r="P96" s="131">
        <v>2.78773538</v>
      </c>
      <c r="Q96" s="131">
        <v>0</v>
      </c>
      <c r="R96" s="131">
        <v>2.6880319699999999</v>
      </c>
      <c r="S96" s="131">
        <v>0</v>
      </c>
      <c r="T96" s="131">
        <v>0.34418222999999998</v>
      </c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</row>
    <row r="97" spans="1:52" hidden="1" outlineLevel="1">
      <c r="A97" s="9">
        <v>43160</v>
      </c>
      <c r="B97" s="131">
        <v>4367.5804165099998</v>
      </c>
      <c r="C97" s="131">
        <v>1024.4349855299999</v>
      </c>
      <c r="D97" s="131">
        <v>8.1247139999999995E-2</v>
      </c>
      <c r="E97" s="131">
        <v>2699.2564250099999</v>
      </c>
      <c r="F97" s="131">
        <v>6.0839900000000001E-3</v>
      </c>
      <c r="G97" s="131">
        <v>4.0314267099999999</v>
      </c>
      <c r="H97" s="131">
        <v>22.994608469999999</v>
      </c>
      <c r="I97" s="131">
        <v>549.50061497000002</v>
      </c>
      <c r="J97" s="131">
        <v>13.950712640000001</v>
      </c>
      <c r="K97" s="131">
        <v>0.11462061</v>
      </c>
      <c r="L97" s="131">
        <v>2.5634521100000001</v>
      </c>
      <c r="M97" s="167" t="s">
        <v>191</v>
      </c>
      <c r="N97" s="131">
        <v>35.750895870000001</v>
      </c>
      <c r="O97" s="131">
        <v>8.4671200599999992</v>
      </c>
      <c r="P97" s="131">
        <v>3.5320664800000001</v>
      </c>
      <c r="Q97" s="131">
        <v>0</v>
      </c>
      <c r="R97" s="131">
        <v>2.60445948</v>
      </c>
      <c r="S97" s="131">
        <v>0</v>
      </c>
      <c r="T97" s="131">
        <v>0.29169743999999997</v>
      </c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</row>
    <row r="98" spans="1:52" hidden="1" outlineLevel="1">
      <c r="A98" s="9">
        <v>43191</v>
      </c>
      <c r="B98" s="131">
        <v>4516.5886478599996</v>
      </c>
      <c r="C98" s="131">
        <v>1158.34221867</v>
      </c>
      <c r="D98" s="131">
        <v>8.2267389999999996E-2</v>
      </c>
      <c r="E98" s="131">
        <v>2714.9582694000001</v>
      </c>
      <c r="F98" s="131">
        <v>1.07434E-3</v>
      </c>
      <c r="G98" s="131">
        <v>4.0826855999999996</v>
      </c>
      <c r="H98" s="131">
        <v>25.674049589999999</v>
      </c>
      <c r="I98" s="131">
        <v>489.55872705000002</v>
      </c>
      <c r="J98" s="131">
        <v>13.18131165</v>
      </c>
      <c r="K98" s="131">
        <v>0.13302274</v>
      </c>
      <c r="L98" s="131">
        <v>2.6282971800000001</v>
      </c>
      <c r="M98" s="167" t="s">
        <v>191</v>
      </c>
      <c r="N98" s="131">
        <v>79.753584979999999</v>
      </c>
      <c r="O98" s="131">
        <v>21.685594559999998</v>
      </c>
      <c r="P98" s="131">
        <v>3.31272726</v>
      </c>
      <c r="Q98" s="131">
        <v>0</v>
      </c>
      <c r="R98" s="131">
        <v>2.8494861399999998</v>
      </c>
      <c r="S98" s="131">
        <v>0</v>
      </c>
      <c r="T98" s="131">
        <v>0.34533131</v>
      </c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</row>
    <row r="99" spans="1:52" hidden="1" outlineLevel="1">
      <c r="A99" s="9">
        <v>43221</v>
      </c>
      <c r="B99" s="131">
        <v>4030.1860527899998</v>
      </c>
      <c r="C99" s="131">
        <v>1219.8048466600001</v>
      </c>
      <c r="D99" s="131">
        <v>8.3749729999999994E-2</v>
      </c>
      <c r="E99" s="131">
        <v>2155.0825685899999</v>
      </c>
      <c r="F99" s="131">
        <v>0</v>
      </c>
      <c r="G99" s="131">
        <v>3.6440063700000001</v>
      </c>
      <c r="H99" s="131">
        <v>33.338976449999997</v>
      </c>
      <c r="I99" s="131">
        <v>498.26128490000002</v>
      </c>
      <c r="J99" s="131">
        <v>8.2799858000000004</v>
      </c>
      <c r="K99" s="131">
        <v>0.17488229999999999</v>
      </c>
      <c r="L99" s="131">
        <v>2.5969424800000001</v>
      </c>
      <c r="M99" s="167" t="s">
        <v>191</v>
      </c>
      <c r="N99" s="131">
        <v>79.418981439999996</v>
      </c>
      <c r="O99" s="131">
        <v>22.672986170000001</v>
      </c>
      <c r="P99" s="131">
        <v>3.49782043</v>
      </c>
      <c r="Q99" s="131">
        <v>7.1840000000000003E-5</v>
      </c>
      <c r="R99" s="131">
        <v>3.0045340600000001</v>
      </c>
      <c r="S99" s="131">
        <v>0</v>
      </c>
      <c r="T99" s="131">
        <v>0.32441556999999999</v>
      </c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</row>
    <row r="100" spans="1:52" hidden="1" outlineLevel="1">
      <c r="A100" s="9">
        <v>43252</v>
      </c>
      <c r="B100" s="131">
        <v>4105.8728602399997</v>
      </c>
      <c r="C100" s="131">
        <v>1284.4242400200001</v>
      </c>
      <c r="D100" s="131">
        <v>8.4515640000000003E-2</v>
      </c>
      <c r="E100" s="131">
        <v>2138.3544162799999</v>
      </c>
      <c r="F100" s="131">
        <v>1.1420000000000001E-5</v>
      </c>
      <c r="G100" s="131">
        <v>4.4559379899999998</v>
      </c>
      <c r="H100" s="131">
        <v>31.78755761</v>
      </c>
      <c r="I100" s="131">
        <v>527.79545277</v>
      </c>
      <c r="J100" s="131">
        <v>11.087332350000001</v>
      </c>
      <c r="K100" s="131">
        <v>0.17325593</v>
      </c>
      <c r="L100" s="131">
        <v>2.5351857099999999</v>
      </c>
      <c r="M100" s="167" t="s">
        <v>191</v>
      </c>
      <c r="N100" s="131">
        <v>80.700598339999999</v>
      </c>
      <c r="O100" s="131">
        <v>18.666681390000001</v>
      </c>
      <c r="P100" s="131">
        <v>2.85610366</v>
      </c>
      <c r="Q100" s="131">
        <v>5.8599999999999998E-6</v>
      </c>
      <c r="R100" s="131">
        <v>2.6134755699999999</v>
      </c>
      <c r="S100" s="131">
        <v>0</v>
      </c>
      <c r="T100" s="131">
        <v>0.33808969999999999</v>
      </c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</row>
    <row r="101" spans="1:52" hidden="1" outlineLevel="1">
      <c r="A101" s="9">
        <v>43282</v>
      </c>
      <c r="B101" s="131">
        <v>4208.8809254199996</v>
      </c>
      <c r="C101" s="131">
        <v>1384.2693231600001</v>
      </c>
      <c r="D101" s="131">
        <v>8.5769109999999996E-2</v>
      </c>
      <c r="E101" s="131">
        <v>2149.7435728199998</v>
      </c>
      <c r="F101" s="131">
        <v>6.9800000000000001E-6</v>
      </c>
      <c r="G101" s="131">
        <v>3.9718998299999999</v>
      </c>
      <c r="H101" s="131">
        <v>32.278925889999996</v>
      </c>
      <c r="I101" s="131">
        <v>527.16264662000003</v>
      </c>
      <c r="J101" s="131">
        <v>26.345022050000001</v>
      </c>
      <c r="K101" s="131">
        <v>0.1232603</v>
      </c>
      <c r="L101" s="131">
        <v>1.95252771</v>
      </c>
      <c r="M101" s="167" t="s">
        <v>191</v>
      </c>
      <c r="N101" s="131">
        <v>71.393409070000004</v>
      </c>
      <c r="O101" s="131">
        <v>5.0322031100000002</v>
      </c>
      <c r="P101" s="131">
        <v>3.77766585</v>
      </c>
      <c r="Q101" s="131">
        <v>2.4769999999999998E-5</v>
      </c>
      <c r="R101" s="131">
        <v>2.3358388200000002</v>
      </c>
      <c r="S101" s="131">
        <v>0</v>
      </c>
      <c r="T101" s="131">
        <v>0.40882932999999999</v>
      </c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</row>
    <row r="102" spans="1:52" hidden="1" outlineLevel="1">
      <c r="A102" s="9">
        <v>43313</v>
      </c>
      <c r="B102" s="131">
        <v>4316.7375295900001</v>
      </c>
      <c r="C102" s="131">
        <v>1386.5574672499999</v>
      </c>
      <c r="D102" s="131">
        <v>8.6911989999999995E-2</v>
      </c>
      <c r="E102" s="131">
        <v>2281.19480578</v>
      </c>
      <c r="F102" s="131">
        <v>1.097849E-2</v>
      </c>
      <c r="G102" s="131">
        <v>4.2699719700000003</v>
      </c>
      <c r="H102" s="131">
        <v>32.47472337</v>
      </c>
      <c r="I102" s="131">
        <v>508.91545502000002</v>
      </c>
      <c r="J102" s="131">
        <v>19.439961019999998</v>
      </c>
      <c r="K102" s="131">
        <v>9.7577300000000006E-2</v>
      </c>
      <c r="L102" s="131">
        <v>1.90886073</v>
      </c>
      <c r="M102" s="167" t="s">
        <v>191</v>
      </c>
      <c r="N102" s="131">
        <v>70.548921359999994</v>
      </c>
      <c r="O102" s="131">
        <v>5.20381202</v>
      </c>
      <c r="P102" s="131">
        <v>4.0659330499999999</v>
      </c>
      <c r="Q102" s="131">
        <v>2.831527E-2</v>
      </c>
      <c r="R102" s="131">
        <v>1.5862722300000001</v>
      </c>
      <c r="S102" s="131">
        <v>0</v>
      </c>
      <c r="T102" s="131">
        <v>0.34756273999999998</v>
      </c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</row>
    <row r="103" spans="1:52" hidden="1" outlineLevel="1">
      <c r="A103" s="9">
        <v>43344</v>
      </c>
      <c r="B103" s="131">
        <v>4333.5934960799996</v>
      </c>
      <c r="C103" s="131">
        <v>1391.69722015</v>
      </c>
      <c r="D103" s="131">
        <v>8.8054869999999993E-2</v>
      </c>
      <c r="E103" s="131">
        <v>2317.1713595800002</v>
      </c>
      <c r="F103" s="131">
        <v>2.5058480000000001E-2</v>
      </c>
      <c r="G103" s="131">
        <v>4.0695973099999998</v>
      </c>
      <c r="H103" s="131">
        <v>27.506284529999999</v>
      </c>
      <c r="I103" s="131">
        <v>532.72843969999997</v>
      </c>
      <c r="J103" s="131">
        <v>19.64901394</v>
      </c>
      <c r="K103" s="131">
        <v>9.5491950000000006E-2</v>
      </c>
      <c r="L103" s="131">
        <v>2.0331123500000001</v>
      </c>
      <c r="M103" s="167" t="s">
        <v>191</v>
      </c>
      <c r="N103" s="131">
        <v>27.3748468</v>
      </c>
      <c r="O103" s="131">
        <v>5.9011719500000002</v>
      </c>
      <c r="P103" s="131">
        <v>3.16546818</v>
      </c>
      <c r="Q103" s="131">
        <v>1.7766460000000001E-2</v>
      </c>
      <c r="R103" s="131">
        <v>1.7621035599999999</v>
      </c>
      <c r="S103" s="131">
        <v>0</v>
      </c>
      <c r="T103" s="131">
        <v>0.30850627000000003</v>
      </c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</row>
    <row r="104" spans="1:52" hidden="1" outlineLevel="1">
      <c r="A104" s="9">
        <v>43374</v>
      </c>
      <c r="B104" s="131">
        <v>4479.7450666699997</v>
      </c>
      <c r="C104" s="131">
        <v>1435.42702016</v>
      </c>
      <c r="D104" s="131">
        <v>8.9160879999999998E-2</v>
      </c>
      <c r="E104" s="131">
        <v>2360.0002446899998</v>
      </c>
      <c r="F104" s="131">
        <v>1.41508E-3</v>
      </c>
      <c r="G104" s="131">
        <v>3.0421360100000001</v>
      </c>
      <c r="H104" s="131">
        <v>31.359679740000001</v>
      </c>
      <c r="I104" s="131">
        <v>581.60185101000002</v>
      </c>
      <c r="J104" s="131">
        <v>19.42216578</v>
      </c>
      <c r="K104" s="131">
        <v>5.608838E-2</v>
      </c>
      <c r="L104" s="131">
        <v>1.8380716100000001</v>
      </c>
      <c r="M104" s="167" t="s">
        <v>191</v>
      </c>
      <c r="N104" s="131">
        <v>26.10264944</v>
      </c>
      <c r="O104" s="131">
        <v>14.7358706</v>
      </c>
      <c r="P104" s="131">
        <v>4.02477178</v>
      </c>
      <c r="Q104" s="131">
        <v>2.4600000000000002E-6</v>
      </c>
      <c r="R104" s="131">
        <v>1.8032613099999999</v>
      </c>
      <c r="S104" s="131">
        <v>0</v>
      </c>
      <c r="T104" s="131">
        <v>0.24067774</v>
      </c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</row>
    <row r="105" spans="1:52" hidden="1" outlineLevel="1">
      <c r="A105" s="9">
        <v>43405</v>
      </c>
      <c r="B105" s="131">
        <v>4602.2200636799998</v>
      </c>
      <c r="C105" s="131">
        <v>1402.95558041</v>
      </c>
      <c r="D105" s="131">
        <v>9.0266879999999994E-2</v>
      </c>
      <c r="E105" s="131">
        <v>2439.5603614500001</v>
      </c>
      <c r="F105" s="131">
        <v>2.9705000000000001E-3</v>
      </c>
      <c r="G105" s="131">
        <v>3.79293273</v>
      </c>
      <c r="H105" s="131">
        <v>36.629971519999998</v>
      </c>
      <c r="I105" s="131">
        <v>641.95495968</v>
      </c>
      <c r="J105" s="131">
        <v>28.985160759999999</v>
      </c>
      <c r="K105" s="131">
        <v>0.11012552</v>
      </c>
      <c r="L105" s="131">
        <v>1.8320078399999999</v>
      </c>
      <c r="M105" s="167" t="s">
        <v>191</v>
      </c>
      <c r="N105" s="131">
        <v>24.159279059999999</v>
      </c>
      <c r="O105" s="131">
        <v>15.310335739999999</v>
      </c>
      <c r="P105" s="131">
        <v>4.1143383599999996</v>
      </c>
      <c r="Q105" s="131">
        <v>8.0970000000000006E-5</v>
      </c>
      <c r="R105" s="131">
        <v>2.2065181800000002</v>
      </c>
      <c r="S105" s="131">
        <v>0</v>
      </c>
      <c r="T105" s="131">
        <v>0.51517407999999998</v>
      </c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</row>
    <row r="106" spans="1:52" hidden="1" outlineLevel="1">
      <c r="A106" s="9">
        <v>43435</v>
      </c>
      <c r="B106" s="131">
        <v>4573.1105909999997</v>
      </c>
      <c r="C106" s="131">
        <v>1415.92306598</v>
      </c>
      <c r="D106" s="131">
        <v>9.1446630000000001E-2</v>
      </c>
      <c r="E106" s="131">
        <v>2377.4272412099999</v>
      </c>
      <c r="F106" s="131">
        <v>51.171504710000001</v>
      </c>
      <c r="G106" s="131">
        <v>3.2334540399999998</v>
      </c>
      <c r="H106" s="131">
        <v>36.466183090000001</v>
      </c>
      <c r="I106" s="131">
        <v>616.02117807000002</v>
      </c>
      <c r="J106" s="131">
        <v>23.971633740000001</v>
      </c>
      <c r="K106" s="131">
        <v>9.1667559999999995E-2</v>
      </c>
      <c r="L106" s="131">
        <v>1.8626770500000001</v>
      </c>
      <c r="M106" s="167" t="s">
        <v>191</v>
      </c>
      <c r="N106" s="131">
        <v>24.04097393</v>
      </c>
      <c r="O106" s="131">
        <v>14.927801609999999</v>
      </c>
      <c r="P106" s="131">
        <v>5.4591473300000004</v>
      </c>
      <c r="Q106" s="131">
        <v>0</v>
      </c>
      <c r="R106" s="131">
        <v>1.91277392</v>
      </c>
      <c r="S106" s="131">
        <v>0</v>
      </c>
      <c r="T106" s="131">
        <v>0.50984213</v>
      </c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</row>
    <row r="107" spans="1:52" hidden="1" outlineLevel="1">
      <c r="A107" s="9">
        <v>43466</v>
      </c>
      <c r="B107" s="131">
        <v>4535.8847300999996</v>
      </c>
      <c r="C107" s="131">
        <v>1366.2939855699999</v>
      </c>
      <c r="D107" s="131">
        <v>9.2646190000000003E-2</v>
      </c>
      <c r="E107" s="131">
        <v>2401.2464275100001</v>
      </c>
      <c r="F107" s="131">
        <v>11.662925749999999</v>
      </c>
      <c r="G107" s="131">
        <v>3.7777826700000001</v>
      </c>
      <c r="H107" s="131">
        <v>27.115767890000001</v>
      </c>
      <c r="I107" s="131">
        <v>648.89588881999998</v>
      </c>
      <c r="J107" s="131">
        <v>26.60077695</v>
      </c>
      <c r="K107" s="131">
        <v>0.12565539000000001</v>
      </c>
      <c r="L107" s="131">
        <v>1.67210999</v>
      </c>
      <c r="M107" s="167" t="s">
        <v>191</v>
      </c>
      <c r="N107" s="131">
        <v>25.20431555</v>
      </c>
      <c r="O107" s="131">
        <v>15.29039034</v>
      </c>
      <c r="P107" s="131">
        <v>6.2157449600000003</v>
      </c>
      <c r="Q107" s="131">
        <v>2.0594900000000002E-3</v>
      </c>
      <c r="R107" s="131">
        <v>1.2195453700000001</v>
      </c>
      <c r="S107" s="131">
        <v>0</v>
      </c>
      <c r="T107" s="131">
        <v>0.46870766000000003</v>
      </c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</row>
    <row r="108" spans="1:52" hidden="1" outlineLevel="1">
      <c r="A108" s="9">
        <v>43497</v>
      </c>
      <c r="B108" s="131">
        <v>4490.0131254099997</v>
      </c>
      <c r="C108" s="131">
        <v>1388.3339684600001</v>
      </c>
      <c r="D108" s="131">
        <v>9.3621789999999996E-2</v>
      </c>
      <c r="E108" s="131">
        <v>2390.62798548</v>
      </c>
      <c r="F108" s="131">
        <v>0</v>
      </c>
      <c r="G108" s="131">
        <v>4.0792093300000003</v>
      </c>
      <c r="H108" s="131">
        <v>25.895991110000001</v>
      </c>
      <c r="I108" s="131">
        <v>610.93766607999999</v>
      </c>
      <c r="J108" s="131">
        <v>20.92943576</v>
      </c>
      <c r="K108" s="131">
        <v>0.14436610999999999</v>
      </c>
      <c r="L108" s="131">
        <v>1.6223481799999999</v>
      </c>
      <c r="M108" s="167" t="s">
        <v>191</v>
      </c>
      <c r="N108" s="131">
        <v>24.742288850000001</v>
      </c>
      <c r="O108" s="131">
        <v>15.02862457</v>
      </c>
      <c r="P108" s="131">
        <v>5.8449534999999999</v>
      </c>
      <c r="Q108" s="131">
        <v>1.58252E-3</v>
      </c>
      <c r="R108" s="131">
        <v>1.1908869</v>
      </c>
      <c r="S108" s="131">
        <v>0</v>
      </c>
      <c r="T108" s="131">
        <v>0.54019676999999999</v>
      </c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</row>
    <row r="109" spans="1:52" hidden="1" outlineLevel="1">
      <c r="A109" s="9">
        <v>43525</v>
      </c>
      <c r="B109" s="131">
        <v>4752.2936430299997</v>
      </c>
      <c r="C109" s="131">
        <v>1468.9084662400001</v>
      </c>
      <c r="D109" s="131">
        <v>9.4764669999999995E-2</v>
      </c>
      <c r="E109" s="131">
        <v>2454.3515162499998</v>
      </c>
      <c r="F109" s="131">
        <v>0.20193994000000001</v>
      </c>
      <c r="G109" s="131">
        <v>3.59163385</v>
      </c>
      <c r="H109" s="131">
        <v>27.966826399999999</v>
      </c>
      <c r="I109" s="131">
        <v>631.15803495</v>
      </c>
      <c r="J109" s="131">
        <v>116.62969926</v>
      </c>
      <c r="K109" s="131">
        <v>0.11479957</v>
      </c>
      <c r="L109" s="131">
        <v>2.4002089999999998</v>
      </c>
      <c r="M109" s="167" t="s">
        <v>191</v>
      </c>
      <c r="N109" s="131">
        <v>23.69164868</v>
      </c>
      <c r="O109" s="131">
        <v>15.24318212</v>
      </c>
      <c r="P109" s="131">
        <v>6.3923568</v>
      </c>
      <c r="Q109" s="131">
        <v>0</v>
      </c>
      <c r="R109" s="131">
        <v>1.098339</v>
      </c>
      <c r="S109" s="131">
        <v>0</v>
      </c>
      <c r="T109" s="131">
        <v>0.45022630000000002</v>
      </c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</row>
    <row r="110" spans="1:52" hidden="1" outlineLevel="1">
      <c r="A110" s="9">
        <v>43556</v>
      </c>
      <c r="B110" s="131">
        <v>4796.2313736799997</v>
      </c>
      <c r="C110" s="131">
        <v>1530.8405902500001</v>
      </c>
      <c r="D110" s="131">
        <v>0.36499853999999998</v>
      </c>
      <c r="E110" s="131">
        <v>2403.8424730900001</v>
      </c>
      <c r="F110" s="131">
        <v>0.18733547</v>
      </c>
      <c r="G110" s="131">
        <v>3.24389722</v>
      </c>
      <c r="H110" s="131">
        <v>28.112422209999998</v>
      </c>
      <c r="I110" s="131">
        <v>770.24836350999999</v>
      </c>
      <c r="J110" s="131">
        <v>20.761823759999999</v>
      </c>
      <c r="K110" s="131">
        <v>0.15202013</v>
      </c>
      <c r="L110" s="131">
        <v>3.03169844</v>
      </c>
      <c r="M110" s="167" t="s">
        <v>191</v>
      </c>
      <c r="N110" s="131">
        <v>22.820331459999998</v>
      </c>
      <c r="O110" s="131">
        <v>5.1000574700000003</v>
      </c>
      <c r="P110" s="131">
        <v>6.0570997499999999</v>
      </c>
      <c r="Q110" s="131">
        <v>1.253E-5</v>
      </c>
      <c r="R110" s="131">
        <v>1.06218806</v>
      </c>
      <c r="S110" s="131">
        <v>0</v>
      </c>
      <c r="T110" s="131">
        <v>0.40606178999999998</v>
      </c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</row>
    <row r="111" spans="1:52" hidden="1" outlineLevel="1">
      <c r="A111" s="9">
        <v>43586</v>
      </c>
      <c r="B111" s="131">
        <v>4792.5198442999999</v>
      </c>
      <c r="C111" s="131">
        <v>1524.5628027600001</v>
      </c>
      <c r="D111" s="131">
        <v>0.27392756000000001</v>
      </c>
      <c r="E111" s="131">
        <v>2408.16821944</v>
      </c>
      <c r="F111" s="131">
        <v>0.17357671</v>
      </c>
      <c r="G111" s="131">
        <v>3.4156714300000002</v>
      </c>
      <c r="H111" s="131">
        <v>25.93288446</v>
      </c>
      <c r="I111" s="131">
        <v>776.05260270999997</v>
      </c>
      <c r="J111" s="131">
        <v>16.3464481</v>
      </c>
      <c r="K111" s="131">
        <v>0.10251523999999999</v>
      </c>
      <c r="L111" s="131">
        <v>3.5175242799999999</v>
      </c>
      <c r="M111" s="167" t="s">
        <v>191</v>
      </c>
      <c r="N111" s="131">
        <v>20.23464684</v>
      </c>
      <c r="O111" s="131">
        <v>4.7874254499999997</v>
      </c>
      <c r="P111" s="131">
        <v>7.0069474700000001</v>
      </c>
      <c r="Q111" s="131">
        <v>1.6776899999999999E-3</v>
      </c>
      <c r="R111" s="131">
        <v>1.56640873</v>
      </c>
      <c r="S111" s="131">
        <v>0</v>
      </c>
      <c r="T111" s="131">
        <v>0.37656542999999998</v>
      </c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</row>
    <row r="112" spans="1:52" hidden="1" outlineLevel="1">
      <c r="A112" s="9">
        <v>43617</v>
      </c>
      <c r="B112" s="131">
        <v>4902.5926707999997</v>
      </c>
      <c r="C112" s="131">
        <v>1566.0637422299999</v>
      </c>
      <c r="D112" s="131">
        <v>0.44780218999999999</v>
      </c>
      <c r="E112" s="131">
        <v>2397.4372548000001</v>
      </c>
      <c r="F112" s="131">
        <v>0.15795630999999999</v>
      </c>
      <c r="G112" s="131">
        <v>3.57736214</v>
      </c>
      <c r="H112" s="131">
        <v>27.227037429999999</v>
      </c>
      <c r="I112" s="131">
        <v>843.86047788999997</v>
      </c>
      <c r="J112" s="131">
        <v>26.404049270000002</v>
      </c>
      <c r="K112" s="131">
        <v>0.18440952999999999</v>
      </c>
      <c r="L112" s="131">
        <v>4.6118062799999997</v>
      </c>
      <c r="M112" s="167" t="s">
        <v>191</v>
      </c>
      <c r="N112" s="131">
        <v>19.808428450000001</v>
      </c>
      <c r="O112" s="131">
        <v>4.55006457</v>
      </c>
      <c r="P112" s="131">
        <v>5.9183774600000003</v>
      </c>
      <c r="Q112" s="131">
        <v>4.5816800000000003E-3</v>
      </c>
      <c r="R112" s="131">
        <v>1.7114973499999999</v>
      </c>
      <c r="S112" s="131">
        <v>0</v>
      </c>
      <c r="T112" s="131">
        <v>0.62782322000000002</v>
      </c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</row>
    <row r="113" spans="1:52" hidden="1" outlineLevel="1">
      <c r="A113" s="9">
        <v>43647</v>
      </c>
      <c r="B113" s="131">
        <v>4923.8560282400003</v>
      </c>
      <c r="C113" s="131">
        <v>1639.80572704</v>
      </c>
      <c r="D113" s="131">
        <v>0.25444957000000001</v>
      </c>
      <c r="E113" s="131">
        <v>2340.7406562800002</v>
      </c>
      <c r="F113" s="131">
        <v>0.15429883</v>
      </c>
      <c r="G113" s="131">
        <v>3.7677371499999999</v>
      </c>
      <c r="H113" s="131">
        <v>24.533834850000002</v>
      </c>
      <c r="I113" s="131">
        <v>849.80689567000002</v>
      </c>
      <c r="J113" s="131">
        <v>27.4566886</v>
      </c>
      <c r="K113" s="131">
        <v>0.21451427000000001</v>
      </c>
      <c r="L113" s="131">
        <v>4.3845668900000003</v>
      </c>
      <c r="M113" s="167" t="s">
        <v>191</v>
      </c>
      <c r="N113" s="131">
        <v>18.68659298</v>
      </c>
      <c r="O113" s="131">
        <v>4.2532290599999998</v>
      </c>
      <c r="P113" s="131">
        <v>7.5556644000000004</v>
      </c>
      <c r="Q113" s="131">
        <v>2.2424000000000001E-4</v>
      </c>
      <c r="R113" s="131">
        <v>1.45084133</v>
      </c>
      <c r="S113" s="131">
        <v>0</v>
      </c>
      <c r="T113" s="131">
        <v>0.79010707999999996</v>
      </c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</row>
    <row r="114" spans="1:52" hidden="1" outlineLevel="1">
      <c r="A114" s="9">
        <v>43678</v>
      </c>
      <c r="B114" s="131">
        <v>4877.05954793</v>
      </c>
      <c r="C114" s="131">
        <v>1613.2695821499999</v>
      </c>
      <c r="D114" s="131">
        <v>0.20388449</v>
      </c>
      <c r="E114" s="131">
        <v>2342.3580472399999</v>
      </c>
      <c r="F114" s="131">
        <v>0.12747869000000001</v>
      </c>
      <c r="G114" s="131">
        <v>4.8066643600000001</v>
      </c>
      <c r="H114" s="131">
        <v>30.189974169999999</v>
      </c>
      <c r="I114" s="131">
        <v>825.29296318000002</v>
      </c>
      <c r="J114" s="131">
        <v>22.739969909999999</v>
      </c>
      <c r="K114" s="131">
        <v>0.37285311999999998</v>
      </c>
      <c r="L114" s="131">
        <v>4.4936845300000003</v>
      </c>
      <c r="M114" s="167" t="s">
        <v>191</v>
      </c>
      <c r="N114" s="131">
        <v>18.166516590000001</v>
      </c>
      <c r="O114" s="131">
        <v>4.2739195399999996</v>
      </c>
      <c r="P114" s="131">
        <v>8.9553443599999998</v>
      </c>
      <c r="Q114" s="131">
        <v>0</v>
      </c>
      <c r="R114" s="131">
        <v>1.11445302</v>
      </c>
      <c r="S114" s="131">
        <v>5.8023299999999996E-3</v>
      </c>
      <c r="T114" s="131">
        <v>0.68841025</v>
      </c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</row>
    <row r="115" spans="1:52" hidden="1" outlineLevel="1">
      <c r="A115" s="9">
        <v>43709</v>
      </c>
      <c r="B115" s="131">
        <v>4658.4321693000002</v>
      </c>
      <c r="C115" s="131">
        <v>1552.0904992999999</v>
      </c>
      <c r="D115" s="131">
        <v>0.44312902999999998</v>
      </c>
      <c r="E115" s="131">
        <v>2223.2620454600001</v>
      </c>
      <c r="F115" s="131">
        <v>0.13046873</v>
      </c>
      <c r="G115" s="131">
        <v>4.2306256800000002</v>
      </c>
      <c r="H115" s="131">
        <v>11.389327570000001</v>
      </c>
      <c r="I115" s="131">
        <v>793.57492851999996</v>
      </c>
      <c r="J115" s="131">
        <v>35.337702970000002</v>
      </c>
      <c r="K115" s="131">
        <v>0.19933432000000001</v>
      </c>
      <c r="L115" s="131">
        <v>4.22275562</v>
      </c>
      <c r="M115" s="167" t="s">
        <v>191</v>
      </c>
      <c r="N115" s="131">
        <v>17.803529470000001</v>
      </c>
      <c r="O115" s="131">
        <v>4.4117250600000002</v>
      </c>
      <c r="P115" s="131">
        <v>9.6804246599999999</v>
      </c>
      <c r="Q115" s="131">
        <v>4.515E-5</v>
      </c>
      <c r="R115" s="131">
        <v>1.4360571200000001</v>
      </c>
      <c r="S115" s="131">
        <v>8.7446499999999996E-3</v>
      </c>
      <c r="T115" s="131">
        <v>0.21082598999999999</v>
      </c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</row>
    <row r="116" spans="1:52" hidden="1" outlineLevel="1">
      <c r="A116" s="9">
        <v>43739</v>
      </c>
      <c r="B116" s="131">
        <v>4703.8190397400003</v>
      </c>
      <c r="C116" s="131">
        <v>1515.56663372</v>
      </c>
      <c r="D116" s="131">
        <v>1.7424031600000001</v>
      </c>
      <c r="E116" s="131">
        <v>2292.1070371199999</v>
      </c>
      <c r="F116" s="131">
        <v>9.3488440000000006E-2</v>
      </c>
      <c r="G116" s="131">
        <v>4.8273665799999996</v>
      </c>
      <c r="H116" s="131">
        <v>17.899434670000002</v>
      </c>
      <c r="I116" s="131">
        <v>798.49811199999999</v>
      </c>
      <c r="J116" s="131">
        <v>35.562226279999997</v>
      </c>
      <c r="K116" s="131">
        <v>0.20065300999999999</v>
      </c>
      <c r="L116" s="131">
        <v>4.1747835200000001</v>
      </c>
      <c r="M116" s="167" t="s">
        <v>191</v>
      </c>
      <c r="N116" s="131">
        <v>17.400270240000001</v>
      </c>
      <c r="O116" s="131">
        <v>3.9986739099999999</v>
      </c>
      <c r="P116" s="131">
        <v>10.32671455</v>
      </c>
      <c r="Q116" s="131">
        <v>0</v>
      </c>
      <c r="R116" s="131">
        <v>0.94416040000000001</v>
      </c>
      <c r="S116" s="131">
        <v>0</v>
      </c>
      <c r="T116" s="131">
        <v>0.47708213999999999</v>
      </c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</row>
    <row r="117" spans="1:52" hidden="1" outlineLevel="1">
      <c r="A117" s="9">
        <v>43770</v>
      </c>
      <c r="B117" s="131">
        <v>4694.4085205800002</v>
      </c>
      <c r="C117" s="131">
        <v>1517.9101109999999</v>
      </c>
      <c r="D117" s="131">
        <v>1.7991184499999999</v>
      </c>
      <c r="E117" s="131">
        <v>2182.2565803299999</v>
      </c>
      <c r="F117" s="131">
        <v>7.5928590000000004E-2</v>
      </c>
      <c r="G117" s="131">
        <v>5.1598059699999999</v>
      </c>
      <c r="H117" s="131">
        <v>29.096956479999999</v>
      </c>
      <c r="I117" s="131">
        <v>885.16082686000004</v>
      </c>
      <c r="J117" s="131">
        <v>36.813829869999999</v>
      </c>
      <c r="K117" s="131">
        <v>0.20872839000000001</v>
      </c>
      <c r="L117" s="131">
        <v>4.2561850300000001</v>
      </c>
      <c r="M117" s="167" t="s">
        <v>191</v>
      </c>
      <c r="N117" s="131">
        <v>17.263236110000001</v>
      </c>
      <c r="O117" s="131">
        <v>3.6815888499999998</v>
      </c>
      <c r="P117" s="131">
        <v>9.5010830500000001</v>
      </c>
      <c r="Q117" s="131">
        <v>1.6739999999999999E-5</v>
      </c>
      <c r="R117" s="131">
        <v>0.89454750999999999</v>
      </c>
      <c r="S117" s="131">
        <v>0</v>
      </c>
      <c r="T117" s="131">
        <v>0.32997735</v>
      </c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</row>
    <row r="118" spans="1:52" hidden="1" outlineLevel="1">
      <c r="A118" s="9">
        <v>43800</v>
      </c>
      <c r="B118" s="131">
        <v>4556.6278963200002</v>
      </c>
      <c r="C118" s="131">
        <v>1441.22588223</v>
      </c>
      <c r="D118" s="131">
        <v>1.55391374</v>
      </c>
      <c r="E118" s="131">
        <v>2131.5307420700001</v>
      </c>
      <c r="F118" s="131">
        <v>5.7029240000000002E-2</v>
      </c>
      <c r="G118" s="131">
        <v>3.6021115899999998</v>
      </c>
      <c r="H118" s="131">
        <v>21.461285010000001</v>
      </c>
      <c r="I118" s="131">
        <v>876.73166360999994</v>
      </c>
      <c r="J118" s="131">
        <v>43.591094830000003</v>
      </c>
      <c r="K118" s="131">
        <v>0.17282929</v>
      </c>
      <c r="L118" s="131">
        <v>3.9088318000000002</v>
      </c>
      <c r="M118" s="167" t="s">
        <v>191</v>
      </c>
      <c r="N118" s="131">
        <v>17.157426999999998</v>
      </c>
      <c r="O118" s="131">
        <v>4.0155638500000004</v>
      </c>
      <c r="P118" s="131">
        <v>9.98417332</v>
      </c>
      <c r="Q118" s="131">
        <v>3.6500000000000002E-6</v>
      </c>
      <c r="R118" s="131">
        <v>0.96960248999999998</v>
      </c>
      <c r="S118" s="131">
        <v>4.7199999999999997E-6</v>
      </c>
      <c r="T118" s="131">
        <v>0.66573788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</row>
    <row r="119" spans="1:52" hidden="1" outlineLevel="1">
      <c r="A119" s="9">
        <v>43831</v>
      </c>
      <c r="B119" s="131">
        <v>4605.0903713799999</v>
      </c>
      <c r="C119" s="131">
        <v>1336.60474559</v>
      </c>
      <c r="D119" s="131">
        <v>1.3920489700000001</v>
      </c>
      <c r="E119" s="131">
        <v>2242.6323376599998</v>
      </c>
      <c r="F119" s="131">
        <v>21.66118123</v>
      </c>
      <c r="G119" s="131">
        <v>4.6886761200000002</v>
      </c>
      <c r="H119" s="131">
        <v>25.700816889999999</v>
      </c>
      <c r="I119" s="131">
        <v>876.45054153000001</v>
      </c>
      <c r="J119" s="131">
        <v>41.115113139999998</v>
      </c>
      <c r="K119" s="131">
        <v>0.19808887</v>
      </c>
      <c r="L119" s="131">
        <v>3.5904699899999999</v>
      </c>
      <c r="M119" s="167">
        <v>0</v>
      </c>
      <c r="N119" s="131">
        <v>17.264955270000002</v>
      </c>
      <c r="O119" s="131">
        <v>2.62679631</v>
      </c>
      <c r="P119" s="131">
        <v>29.930744570000002</v>
      </c>
      <c r="Q119" s="131">
        <v>0</v>
      </c>
      <c r="R119" s="131">
        <v>0.79909883000000004</v>
      </c>
      <c r="S119" s="131">
        <v>1.4404000000000001E-4</v>
      </c>
      <c r="T119" s="131">
        <v>0.43461237000000003</v>
      </c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</row>
    <row r="120" spans="1:52" hidden="1" outlineLevel="1">
      <c r="A120" s="9">
        <v>43862</v>
      </c>
      <c r="B120" s="131">
        <v>4658.1879029900001</v>
      </c>
      <c r="C120" s="131">
        <v>1345.82788635</v>
      </c>
      <c r="D120" s="131">
        <v>1.33815131</v>
      </c>
      <c r="E120" s="131">
        <v>2212.7281312300001</v>
      </c>
      <c r="F120" s="131">
        <v>0.87146862000000003</v>
      </c>
      <c r="G120" s="131">
        <v>5.0047468300000002</v>
      </c>
      <c r="H120" s="131">
        <v>25.5622629</v>
      </c>
      <c r="I120" s="131">
        <v>930.69314230999998</v>
      </c>
      <c r="J120" s="131">
        <v>48.464161850000004</v>
      </c>
      <c r="K120" s="131">
        <v>0.17041465</v>
      </c>
      <c r="L120" s="131">
        <v>3.7010792600000002</v>
      </c>
      <c r="M120" s="168">
        <v>0</v>
      </c>
      <c r="N120" s="131">
        <v>50.844503969999998</v>
      </c>
      <c r="O120" s="131">
        <v>2.9175505300000002</v>
      </c>
      <c r="P120" s="131">
        <v>28.877966300000001</v>
      </c>
      <c r="Q120" s="131">
        <v>4.0708100000000002E-3</v>
      </c>
      <c r="R120" s="131">
        <v>0.92405477999999996</v>
      </c>
      <c r="S120" s="131">
        <v>0</v>
      </c>
      <c r="T120" s="131">
        <v>0.25831129000000003</v>
      </c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</row>
    <row r="121" spans="1:52" hidden="1" outlineLevel="1">
      <c r="A121" s="9">
        <v>43891</v>
      </c>
      <c r="B121" s="131">
        <v>5140.5958806600001</v>
      </c>
      <c r="C121" s="131">
        <v>1498.9301989799999</v>
      </c>
      <c r="D121" s="131">
        <v>1.72304345</v>
      </c>
      <c r="E121" s="131">
        <v>2478.90976589</v>
      </c>
      <c r="F121" s="131">
        <v>1.2895198299999999</v>
      </c>
      <c r="G121" s="131">
        <v>5.7298915600000004</v>
      </c>
      <c r="H121" s="131">
        <v>30.509352969999998</v>
      </c>
      <c r="I121" s="131">
        <v>991.93339762000005</v>
      </c>
      <c r="J121" s="131">
        <v>38.926183610000002</v>
      </c>
      <c r="K121" s="131">
        <v>5.8048389999999998E-2</v>
      </c>
      <c r="L121" s="131">
        <v>3.8881785799999999</v>
      </c>
      <c r="M121" s="131">
        <v>0</v>
      </c>
      <c r="N121" s="131">
        <v>51.362327049999998</v>
      </c>
      <c r="O121" s="131">
        <v>2.9945889499999998</v>
      </c>
      <c r="P121" s="131">
        <v>32.801557330000001</v>
      </c>
      <c r="Q121" s="131">
        <v>9.0160000000000004E-5</v>
      </c>
      <c r="R121" s="131">
        <v>1.22334798</v>
      </c>
      <c r="S121" s="131">
        <v>0</v>
      </c>
      <c r="T121" s="131">
        <v>0.31638831000000001</v>
      </c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</row>
    <row r="122" spans="1:52" hidden="1" outlineLevel="1">
      <c r="A122" s="9">
        <v>43922</v>
      </c>
      <c r="B122" s="131">
        <v>5023.9596619599997</v>
      </c>
      <c r="C122" s="131">
        <v>1521.84034234</v>
      </c>
      <c r="D122" s="131">
        <v>1.9349810300000001</v>
      </c>
      <c r="E122" s="131">
        <v>2361.0202478900001</v>
      </c>
      <c r="F122" s="131">
        <v>18.102722929999999</v>
      </c>
      <c r="G122" s="131">
        <v>6.0629520499999998</v>
      </c>
      <c r="H122" s="131">
        <v>31.525717279999999</v>
      </c>
      <c r="I122" s="131">
        <v>962.58147445999998</v>
      </c>
      <c r="J122" s="131">
        <v>29.777150129999999</v>
      </c>
      <c r="K122" s="131">
        <v>5.8825719999999998E-2</v>
      </c>
      <c r="L122" s="131">
        <v>3.9618459499999998</v>
      </c>
      <c r="M122" s="131">
        <v>0</v>
      </c>
      <c r="N122" s="131">
        <v>51.490151679999997</v>
      </c>
      <c r="O122" s="131">
        <v>3.1425078800000001</v>
      </c>
      <c r="P122" s="131">
        <v>30.499891600000002</v>
      </c>
      <c r="Q122" s="131">
        <v>0</v>
      </c>
      <c r="R122" s="131">
        <v>1.7069048600000001</v>
      </c>
      <c r="S122" s="131">
        <v>0</v>
      </c>
      <c r="T122" s="131">
        <v>0.25394615999999998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</row>
    <row r="123" spans="1:52" hidden="1" outlineLevel="1">
      <c r="A123" s="9">
        <v>43952</v>
      </c>
      <c r="B123" s="131">
        <v>4919.5554917700001</v>
      </c>
      <c r="C123" s="131">
        <v>1555.8379013799999</v>
      </c>
      <c r="D123" s="131">
        <v>1.8092405</v>
      </c>
      <c r="E123" s="131">
        <v>2431.7370723700001</v>
      </c>
      <c r="F123" s="131">
        <v>15.74331194</v>
      </c>
      <c r="G123" s="131">
        <v>5.8112884899999999</v>
      </c>
      <c r="H123" s="131">
        <v>30.808337269999999</v>
      </c>
      <c r="I123" s="131">
        <v>742.85738251999999</v>
      </c>
      <c r="J123" s="131">
        <v>44.399928060000001</v>
      </c>
      <c r="K123" s="131">
        <v>5.8844939999999998E-2</v>
      </c>
      <c r="L123" s="131">
        <v>3.9280786499999998</v>
      </c>
      <c r="M123" s="131">
        <v>0</v>
      </c>
      <c r="N123" s="131">
        <v>51.916176729999997</v>
      </c>
      <c r="O123" s="131">
        <v>2.9855225500000002</v>
      </c>
      <c r="P123" s="131">
        <v>29.94255712</v>
      </c>
      <c r="Q123" s="131">
        <v>0</v>
      </c>
      <c r="R123" s="131">
        <v>1.4859584800000001</v>
      </c>
      <c r="S123" s="131">
        <v>0</v>
      </c>
      <c r="T123" s="131">
        <v>0.23389077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</row>
    <row r="124" spans="1:52" hidden="1" outlineLevel="1">
      <c r="A124" s="9">
        <v>43983</v>
      </c>
      <c r="B124" s="131">
        <v>5092.1127814900001</v>
      </c>
      <c r="C124" s="131">
        <v>1701.32777435</v>
      </c>
      <c r="D124" s="131">
        <v>1.8547832799999999</v>
      </c>
      <c r="E124" s="131">
        <v>2406.1404456599998</v>
      </c>
      <c r="F124" s="131">
        <v>25.736812659999998</v>
      </c>
      <c r="G124" s="131">
        <v>4.87804035</v>
      </c>
      <c r="H124" s="131">
        <v>25.560171109999999</v>
      </c>
      <c r="I124" s="131">
        <v>770.05960758000003</v>
      </c>
      <c r="J124" s="131">
        <v>66.879548200000002</v>
      </c>
      <c r="K124" s="131">
        <v>5.8374809999999999E-2</v>
      </c>
      <c r="L124" s="131">
        <v>4.2157154600000002</v>
      </c>
      <c r="M124" s="131">
        <v>0</v>
      </c>
      <c r="N124" s="131">
        <v>50.80314267</v>
      </c>
      <c r="O124" s="131">
        <v>3.0021859000000002</v>
      </c>
      <c r="P124" s="131">
        <v>30.39997516</v>
      </c>
      <c r="Q124" s="131">
        <v>0</v>
      </c>
      <c r="R124" s="131">
        <v>1.09993287</v>
      </c>
      <c r="S124" s="131">
        <v>0</v>
      </c>
      <c r="T124" s="131">
        <v>9.6271430000000005E-2</v>
      </c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</row>
    <row r="125" spans="1:52" hidden="1" outlineLevel="1">
      <c r="A125" s="9">
        <v>44013</v>
      </c>
      <c r="B125" s="131">
        <v>5346.50229313</v>
      </c>
      <c r="C125" s="131">
        <v>1754.7236539</v>
      </c>
      <c r="D125" s="131">
        <v>1.5690128800000001</v>
      </c>
      <c r="E125" s="131">
        <v>2454.9698348699999</v>
      </c>
      <c r="F125" s="131">
        <v>21.52046816</v>
      </c>
      <c r="G125" s="131">
        <v>5.3256238299999996</v>
      </c>
      <c r="H125" s="131">
        <v>31.929957649999999</v>
      </c>
      <c r="I125" s="131">
        <v>867.02955539000004</v>
      </c>
      <c r="J125" s="131">
        <v>99.605307949999997</v>
      </c>
      <c r="K125" s="131">
        <v>5.8810649999999999E-2</v>
      </c>
      <c r="L125" s="131">
        <v>4.0352040899999997</v>
      </c>
      <c r="M125" s="131">
        <v>0</v>
      </c>
      <c r="N125" s="131">
        <v>72.903035840000001</v>
      </c>
      <c r="O125" s="131">
        <v>2.7016882999999998</v>
      </c>
      <c r="P125" s="131">
        <v>29.042666610000001</v>
      </c>
      <c r="Q125" s="131">
        <v>0</v>
      </c>
      <c r="R125" s="131">
        <v>1.00490233</v>
      </c>
      <c r="S125" s="131">
        <v>0</v>
      </c>
      <c r="T125" s="131">
        <v>8.2570679999999994E-2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</row>
    <row r="126" spans="1:52" hidden="1" outlineLevel="1">
      <c r="A126" s="9">
        <v>44044</v>
      </c>
      <c r="B126" s="131">
        <v>5286.2180130799998</v>
      </c>
      <c r="C126" s="131">
        <v>1676.60382871</v>
      </c>
      <c r="D126" s="131">
        <v>1.4460767699999999</v>
      </c>
      <c r="E126" s="131">
        <v>2218.1446690600001</v>
      </c>
      <c r="F126" s="131">
        <v>35.617423260000002</v>
      </c>
      <c r="G126" s="131">
        <v>7.41043685</v>
      </c>
      <c r="H126" s="131">
        <v>33.05362693</v>
      </c>
      <c r="I126" s="131">
        <v>1149.7630655999999</v>
      </c>
      <c r="J126" s="131">
        <v>74.545730149999997</v>
      </c>
      <c r="K126" s="131">
        <v>5.8986030000000002E-2</v>
      </c>
      <c r="L126" s="131">
        <v>5.1434903900000002</v>
      </c>
      <c r="M126" s="131">
        <v>0</v>
      </c>
      <c r="N126" s="131">
        <v>50.875417659999997</v>
      </c>
      <c r="O126" s="131">
        <v>4.1585417800000002</v>
      </c>
      <c r="P126" s="131">
        <v>28.30037677</v>
      </c>
      <c r="Q126" s="131">
        <v>0</v>
      </c>
      <c r="R126" s="131">
        <v>1.0494793600000001</v>
      </c>
      <c r="S126" s="131">
        <v>0</v>
      </c>
      <c r="T126" s="131">
        <v>4.6863759999999997E-2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</row>
    <row r="127" spans="1:52" hidden="1" outlineLevel="1">
      <c r="A127" s="9">
        <v>44075</v>
      </c>
      <c r="B127" s="131">
        <v>5272.46251235</v>
      </c>
      <c r="C127" s="131">
        <v>1736.75318148</v>
      </c>
      <c r="D127" s="131">
        <v>1.5221545599999999</v>
      </c>
      <c r="E127" s="131">
        <v>2152.7917003699999</v>
      </c>
      <c r="F127" s="131">
        <v>24.509333819999998</v>
      </c>
      <c r="G127" s="131">
        <v>7.2339886299999998</v>
      </c>
      <c r="H127" s="131">
        <v>31.660280579999998</v>
      </c>
      <c r="I127" s="131">
        <v>1107.0148101899999</v>
      </c>
      <c r="J127" s="131">
        <v>100.91117438000001</v>
      </c>
      <c r="K127" s="131">
        <v>1.9115210000000001E-2</v>
      </c>
      <c r="L127" s="131">
        <v>4.8868433700000002</v>
      </c>
      <c r="M127" s="131">
        <v>0</v>
      </c>
      <c r="N127" s="131">
        <v>70.030963790000001</v>
      </c>
      <c r="O127" s="131">
        <v>3.6642618800000002</v>
      </c>
      <c r="P127" s="131">
        <v>29.22206838</v>
      </c>
      <c r="Q127" s="131">
        <v>0</v>
      </c>
      <c r="R127" s="131">
        <v>2.1835215899999998</v>
      </c>
      <c r="S127" s="131">
        <v>0</v>
      </c>
      <c r="T127" s="131">
        <v>5.9114119999999999E-2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</row>
    <row r="128" spans="1:52" hidden="1" outlineLevel="1">
      <c r="A128" s="9">
        <v>44105</v>
      </c>
      <c r="B128" s="131">
        <v>5336.89355944</v>
      </c>
      <c r="C128" s="131">
        <v>1696.66642703</v>
      </c>
      <c r="D128" s="131">
        <v>1.1670660100000001</v>
      </c>
      <c r="E128" s="131">
        <v>2293.92784699</v>
      </c>
      <c r="F128" s="131">
        <v>1.84430501</v>
      </c>
      <c r="G128" s="131">
        <v>7.1876226699999997</v>
      </c>
      <c r="H128" s="131">
        <v>34.863546560000003</v>
      </c>
      <c r="I128" s="131">
        <v>1096.9947457200001</v>
      </c>
      <c r="J128" s="131">
        <v>100.60621403</v>
      </c>
      <c r="K128" s="131">
        <v>1.9856769999999999E-2</v>
      </c>
      <c r="L128" s="131">
        <v>4.5964781199999996</v>
      </c>
      <c r="M128" s="131">
        <v>0</v>
      </c>
      <c r="N128" s="131">
        <v>65.075515379999999</v>
      </c>
      <c r="O128" s="131">
        <v>3.1614733899999998</v>
      </c>
      <c r="P128" s="131">
        <v>27.949016220000001</v>
      </c>
      <c r="Q128" s="131">
        <v>0</v>
      </c>
      <c r="R128" s="131">
        <v>2.6968780899999998</v>
      </c>
      <c r="S128" s="131">
        <v>0</v>
      </c>
      <c r="T128" s="131">
        <v>0.13656745000000001</v>
      </c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</row>
    <row r="129" spans="1:52" hidden="1" outlineLevel="1">
      <c r="A129" s="9">
        <v>44136</v>
      </c>
      <c r="B129" s="131">
        <v>5173.88066867</v>
      </c>
      <c r="C129" s="131">
        <v>1528.51105456</v>
      </c>
      <c r="D129" s="131">
        <v>2.07043701</v>
      </c>
      <c r="E129" s="131">
        <v>2271.75426917</v>
      </c>
      <c r="F129" s="131">
        <v>21.022795080000002</v>
      </c>
      <c r="G129" s="131">
        <v>6.6219604500000004</v>
      </c>
      <c r="H129" s="131">
        <v>33.382657870000003</v>
      </c>
      <c r="I129" s="131">
        <v>1145.2900669400001</v>
      </c>
      <c r="J129" s="131">
        <v>56.157102049999999</v>
      </c>
      <c r="K129" s="131">
        <v>1.9742039999999999E-2</v>
      </c>
      <c r="L129" s="131">
        <v>4.9356058599999999</v>
      </c>
      <c r="M129" s="131">
        <v>0</v>
      </c>
      <c r="N129" s="131">
        <v>63.507933389999998</v>
      </c>
      <c r="O129" s="131">
        <v>11.17218014</v>
      </c>
      <c r="P129" s="131">
        <v>25.73854987</v>
      </c>
      <c r="Q129" s="131">
        <v>0</v>
      </c>
      <c r="R129" s="131">
        <v>3.63410631</v>
      </c>
      <c r="S129" s="131">
        <v>0</v>
      </c>
      <c r="T129" s="131">
        <v>6.2207930000000002E-2</v>
      </c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</row>
    <row r="130" spans="1:52" hidden="1" outlineLevel="1">
      <c r="A130" s="9">
        <v>44166</v>
      </c>
      <c r="B130" s="131">
        <v>5242.2107798099996</v>
      </c>
      <c r="C130" s="131">
        <v>1412.6842885999999</v>
      </c>
      <c r="D130" s="131">
        <v>1.80853094</v>
      </c>
      <c r="E130" s="131">
        <v>2339.7076331899998</v>
      </c>
      <c r="F130" s="131">
        <v>183.13579935999999</v>
      </c>
      <c r="G130" s="131">
        <v>6.1703315200000004</v>
      </c>
      <c r="H130" s="131">
        <v>40.583852909999997</v>
      </c>
      <c r="I130" s="131">
        <v>1098.7877087500001</v>
      </c>
      <c r="J130" s="131">
        <v>70.072652820000002</v>
      </c>
      <c r="K130" s="131">
        <v>1.732096E-2</v>
      </c>
      <c r="L130" s="131">
        <v>4.75173092</v>
      </c>
      <c r="M130" s="131">
        <v>0</v>
      </c>
      <c r="N130" s="131">
        <v>46.051949020000002</v>
      </c>
      <c r="O130" s="131">
        <v>9.7549476199999994</v>
      </c>
      <c r="P130" s="131">
        <v>26.081555130000002</v>
      </c>
      <c r="Q130" s="131">
        <v>0</v>
      </c>
      <c r="R130" s="131">
        <v>2.543955</v>
      </c>
      <c r="S130" s="131">
        <v>0</v>
      </c>
      <c r="T130" s="131">
        <v>5.8523070000000003E-2</v>
      </c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</row>
    <row r="131" spans="1:52" hidden="1" outlineLevel="1">
      <c r="A131" s="9">
        <v>44197</v>
      </c>
      <c r="B131" s="131">
        <v>5075.5748739500004</v>
      </c>
      <c r="C131" s="131">
        <v>1281.2317100400001</v>
      </c>
      <c r="D131" s="131">
        <v>1.7527089199999999</v>
      </c>
      <c r="E131" s="131">
        <v>2359.3559745900002</v>
      </c>
      <c r="F131" s="131">
        <v>185.34230780999999</v>
      </c>
      <c r="G131" s="131">
        <v>6.3246885500000003</v>
      </c>
      <c r="H131" s="131">
        <v>48.889167639999997</v>
      </c>
      <c r="I131" s="131">
        <v>1045.5551196500001</v>
      </c>
      <c r="J131" s="131">
        <v>32.04252236</v>
      </c>
      <c r="K131" s="131">
        <v>2.0037570000000001E-2</v>
      </c>
      <c r="L131" s="131">
        <v>4.1418093200000001</v>
      </c>
      <c r="M131" s="131">
        <v>0</v>
      </c>
      <c r="N131" s="131">
        <v>44.858178809999998</v>
      </c>
      <c r="O131" s="131">
        <v>37.558284409999999</v>
      </c>
      <c r="P131" s="131">
        <v>25.939487570000001</v>
      </c>
      <c r="Q131" s="131">
        <v>0</v>
      </c>
      <c r="R131" s="131">
        <v>2.5108795100000001</v>
      </c>
      <c r="S131" s="131">
        <v>0</v>
      </c>
      <c r="T131" s="131">
        <v>5.19972E-2</v>
      </c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</row>
    <row r="132" spans="1:52" hidden="1" outlineLevel="1">
      <c r="A132" s="9">
        <v>44228</v>
      </c>
      <c r="B132" s="131">
        <v>5081.8571580600001</v>
      </c>
      <c r="C132" s="131">
        <v>1141.9341968900001</v>
      </c>
      <c r="D132" s="131">
        <v>1.69887407</v>
      </c>
      <c r="E132" s="131">
        <v>2675.8863256300001</v>
      </c>
      <c r="F132" s="131">
        <v>167.97577179000001</v>
      </c>
      <c r="G132" s="131">
        <v>6.20710126</v>
      </c>
      <c r="H132" s="131">
        <v>69.006121410000006</v>
      </c>
      <c r="I132" s="131">
        <v>890.83229898000002</v>
      </c>
      <c r="J132" s="131">
        <v>22.30764975</v>
      </c>
      <c r="K132" s="131">
        <v>2.001971E-2</v>
      </c>
      <c r="L132" s="131">
        <v>4.32091622</v>
      </c>
      <c r="M132" s="131">
        <v>0</v>
      </c>
      <c r="N132" s="131">
        <v>35.938289750000003</v>
      </c>
      <c r="O132" s="131">
        <v>37.604735499999997</v>
      </c>
      <c r="P132" s="131">
        <v>25.599239520000001</v>
      </c>
      <c r="Q132" s="131">
        <v>0</v>
      </c>
      <c r="R132" s="131">
        <v>2.4012943400000002</v>
      </c>
      <c r="S132" s="131">
        <v>0</v>
      </c>
      <c r="T132" s="131">
        <v>0.12432324</v>
      </c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</row>
    <row r="133" spans="1:52" hidden="1" outlineLevel="1">
      <c r="A133" s="9">
        <v>44256</v>
      </c>
      <c r="B133" s="131">
        <v>5146.6944240299999</v>
      </c>
      <c r="C133" s="131">
        <v>1242.5580256600001</v>
      </c>
      <c r="D133" s="131">
        <v>2.8397441300000001</v>
      </c>
      <c r="E133" s="131">
        <v>2620.0498235599998</v>
      </c>
      <c r="F133" s="131">
        <v>126.64151671</v>
      </c>
      <c r="G133" s="131">
        <v>6.4587016899999998</v>
      </c>
      <c r="H133" s="131">
        <v>76.188031550000005</v>
      </c>
      <c r="I133" s="131">
        <v>956.43762803000004</v>
      </c>
      <c r="J133" s="131">
        <v>35.162197640000002</v>
      </c>
      <c r="K133" s="131">
        <v>2.0181879999999999E-2</v>
      </c>
      <c r="L133" s="131">
        <v>4.1661965800000003</v>
      </c>
      <c r="M133" s="131">
        <v>0.17236219</v>
      </c>
      <c r="N133" s="131">
        <v>35.280391710000004</v>
      </c>
      <c r="O133" s="131">
        <v>2.6096934900000002</v>
      </c>
      <c r="P133" s="131">
        <v>25.608345029999999</v>
      </c>
      <c r="Q133" s="131">
        <v>7.0156999999999997E-3</v>
      </c>
      <c r="R133" s="131">
        <v>12.361812929999999</v>
      </c>
      <c r="S133" s="131">
        <v>0</v>
      </c>
      <c r="T133" s="131">
        <v>0.13275555</v>
      </c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</row>
    <row r="134" spans="1:52" hidden="1" outlineLevel="1">
      <c r="A134" s="9">
        <v>44287</v>
      </c>
      <c r="B134" s="131">
        <v>5477.0762511700004</v>
      </c>
      <c r="C134" s="131">
        <v>1457.7682141600001</v>
      </c>
      <c r="D134" s="131">
        <v>3.9768068200000002</v>
      </c>
      <c r="E134" s="131">
        <v>2874.5543612800002</v>
      </c>
      <c r="F134" s="131">
        <v>125.56598245000001</v>
      </c>
      <c r="G134" s="131">
        <v>6.6556662700000002</v>
      </c>
      <c r="H134" s="131">
        <v>87.044301739999995</v>
      </c>
      <c r="I134" s="131">
        <v>822.43547679000005</v>
      </c>
      <c r="J134" s="131">
        <v>18.920759629999999</v>
      </c>
      <c r="K134" s="131">
        <v>2.0875379999999999E-2</v>
      </c>
      <c r="L134" s="131">
        <v>4.3117504200000001</v>
      </c>
      <c r="M134" s="131">
        <v>0</v>
      </c>
      <c r="N134" s="131">
        <v>35.04698149</v>
      </c>
      <c r="O134" s="131">
        <v>2.5998482300000001</v>
      </c>
      <c r="P134" s="131">
        <v>25.476824449999999</v>
      </c>
      <c r="Q134" s="131">
        <v>0</v>
      </c>
      <c r="R134" s="131">
        <v>12.570569519999999</v>
      </c>
      <c r="S134" s="131">
        <v>0</v>
      </c>
      <c r="T134" s="131">
        <v>0.12783253999999999</v>
      </c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</row>
    <row r="135" spans="1:52" hidden="1" outlineLevel="1">
      <c r="A135" s="9">
        <v>44317</v>
      </c>
      <c r="B135" s="131">
        <v>5909.2227442499998</v>
      </c>
      <c r="C135" s="131">
        <v>1899.63319841</v>
      </c>
      <c r="D135" s="131">
        <v>4.0260304500000004</v>
      </c>
      <c r="E135" s="131">
        <v>2878.5532881899999</v>
      </c>
      <c r="F135" s="131">
        <v>133.54571859999999</v>
      </c>
      <c r="G135" s="131">
        <v>5.3660745600000004</v>
      </c>
      <c r="H135" s="131">
        <v>98.255472130000001</v>
      </c>
      <c r="I135" s="131">
        <v>788.71938961000001</v>
      </c>
      <c r="J135" s="131">
        <v>23.00299953</v>
      </c>
      <c r="K135" s="131">
        <v>2.119513E-2</v>
      </c>
      <c r="L135" s="131">
        <v>4.0143726900000001</v>
      </c>
      <c r="M135" s="131">
        <v>0</v>
      </c>
      <c r="N135" s="131">
        <v>34.821661319999997</v>
      </c>
      <c r="O135" s="131">
        <v>1.69509624</v>
      </c>
      <c r="P135" s="131">
        <v>24.69116425</v>
      </c>
      <c r="Q135" s="131">
        <v>5.8242600000000004E-3</v>
      </c>
      <c r="R135" s="131">
        <v>12.757359810000001</v>
      </c>
      <c r="S135" s="131">
        <v>0</v>
      </c>
      <c r="T135" s="131">
        <v>0.11389907000000001</v>
      </c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</row>
    <row r="136" spans="1:52" hidden="1" outlineLevel="1">
      <c r="A136" s="9">
        <v>44348</v>
      </c>
      <c r="B136" s="131">
        <v>6170.7203359699997</v>
      </c>
      <c r="C136" s="131">
        <v>1993.39543998</v>
      </c>
      <c r="D136" s="131">
        <v>1.63854535</v>
      </c>
      <c r="E136" s="131">
        <v>2717.24878902</v>
      </c>
      <c r="F136" s="131">
        <v>125.45281414999999</v>
      </c>
      <c r="G136" s="131">
        <v>7.0332182200000002</v>
      </c>
      <c r="H136" s="131">
        <v>98.117338529999998</v>
      </c>
      <c r="I136" s="131">
        <v>1128.8394852199999</v>
      </c>
      <c r="J136" s="131">
        <v>18.75087203</v>
      </c>
      <c r="K136" s="131">
        <v>1.5488000000000001E-4</v>
      </c>
      <c r="L136" s="131">
        <v>3.87885422</v>
      </c>
      <c r="M136" s="131">
        <v>0</v>
      </c>
      <c r="N136" s="131">
        <v>34.074684439999999</v>
      </c>
      <c r="O136" s="131">
        <v>2.33868834</v>
      </c>
      <c r="P136" s="131">
        <v>26.757242120000001</v>
      </c>
      <c r="Q136" s="131">
        <v>4.7999999999999998E-6</v>
      </c>
      <c r="R136" s="131">
        <v>13.078137979999999</v>
      </c>
      <c r="S136" s="131">
        <v>0</v>
      </c>
      <c r="T136" s="131">
        <v>0.11606669</v>
      </c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</row>
    <row r="137" spans="1:52" hidden="1" outlineLevel="1">
      <c r="A137" s="9">
        <v>44378</v>
      </c>
      <c r="B137" s="131">
        <v>4901.8330233799998</v>
      </c>
      <c r="C137" s="131">
        <v>2172.7426890500001</v>
      </c>
      <c r="D137" s="131">
        <v>1.5570333300000001</v>
      </c>
      <c r="E137" s="131">
        <v>1345.3158077400001</v>
      </c>
      <c r="F137" s="131">
        <v>62.27103795</v>
      </c>
      <c r="G137" s="131">
        <v>5.2201702599999997</v>
      </c>
      <c r="H137" s="131">
        <v>97.71069636</v>
      </c>
      <c r="I137" s="131">
        <v>1113.8299657499999</v>
      </c>
      <c r="J137" s="131">
        <v>21.1018002</v>
      </c>
      <c r="K137" s="131">
        <v>0</v>
      </c>
      <c r="L137" s="131">
        <v>5.2621104299999999</v>
      </c>
      <c r="M137" s="131">
        <v>0</v>
      </c>
      <c r="N137" s="131">
        <v>33.49939801</v>
      </c>
      <c r="O137" s="131">
        <v>2.5094353300000001</v>
      </c>
      <c r="P137" s="131">
        <v>26.267274830000002</v>
      </c>
      <c r="Q137" s="131">
        <v>2.0678999999999999E-4</v>
      </c>
      <c r="R137" s="131">
        <v>14.41259726</v>
      </c>
      <c r="S137" s="131">
        <v>0</v>
      </c>
      <c r="T137" s="131">
        <v>0.13280009000000001</v>
      </c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</row>
    <row r="138" spans="1:52" hidden="1" outlineLevel="1">
      <c r="A138" s="9">
        <v>44409</v>
      </c>
      <c r="B138" s="131">
        <v>5027.6650455299996</v>
      </c>
      <c r="C138" s="131">
        <v>2220.4688150900001</v>
      </c>
      <c r="D138" s="131">
        <v>1.4747861900000001</v>
      </c>
      <c r="E138" s="131">
        <v>1366.22235346</v>
      </c>
      <c r="F138" s="131">
        <v>91.562244480000004</v>
      </c>
      <c r="G138" s="131">
        <v>6.3297094600000001</v>
      </c>
      <c r="H138" s="131">
        <v>103.28878865999999</v>
      </c>
      <c r="I138" s="131">
        <v>1126.9500259500001</v>
      </c>
      <c r="J138" s="131">
        <v>25.380019799999999</v>
      </c>
      <c r="K138" s="131">
        <v>0</v>
      </c>
      <c r="L138" s="131">
        <v>5.49202747</v>
      </c>
      <c r="M138" s="131">
        <v>0</v>
      </c>
      <c r="N138" s="131">
        <v>32.830650900000002</v>
      </c>
      <c r="O138" s="131">
        <v>6.3779396400000001</v>
      </c>
      <c r="P138" s="131">
        <v>27.06267888</v>
      </c>
      <c r="Q138" s="131">
        <v>0</v>
      </c>
      <c r="R138" s="131">
        <v>14.167049179999999</v>
      </c>
      <c r="S138" s="131">
        <v>0</v>
      </c>
      <c r="T138" s="131">
        <v>5.795637E-2</v>
      </c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</row>
    <row r="139" spans="1:52" hidden="1" outlineLevel="1">
      <c r="A139" s="9">
        <v>44440</v>
      </c>
      <c r="B139" s="131">
        <v>4968.0939924300001</v>
      </c>
      <c r="C139" s="131">
        <v>2195.77866369</v>
      </c>
      <c r="D139" s="131">
        <v>1.8089908100000001</v>
      </c>
      <c r="E139" s="131">
        <v>1393.6874709399999</v>
      </c>
      <c r="F139" s="131">
        <v>62.403294729999999</v>
      </c>
      <c r="G139" s="131">
        <v>7.0725262300000002</v>
      </c>
      <c r="H139" s="131">
        <v>106.50269684</v>
      </c>
      <c r="I139" s="131">
        <v>1013.73214616</v>
      </c>
      <c r="J139" s="131">
        <v>27.469282100000001</v>
      </c>
      <c r="K139" s="131">
        <v>0</v>
      </c>
      <c r="L139" s="131">
        <v>5.2802941099999998</v>
      </c>
      <c r="M139" s="131">
        <v>0</v>
      </c>
      <c r="N139" s="131">
        <v>109.67816895</v>
      </c>
      <c r="O139" s="131">
        <v>2.1907553100000001</v>
      </c>
      <c r="P139" s="131">
        <v>28.569717010000002</v>
      </c>
      <c r="Q139" s="131">
        <v>1.5562E-4</v>
      </c>
      <c r="R139" s="131">
        <v>13.869134710000001</v>
      </c>
      <c r="S139" s="131">
        <v>0</v>
      </c>
      <c r="T139" s="131">
        <v>5.0695219999999999E-2</v>
      </c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</row>
    <row r="140" spans="1:52" hidden="1" outlineLevel="1">
      <c r="A140" s="9">
        <v>44470</v>
      </c>
      <c r="B140" s="131">
        <v>5255.8575895800004</v>
      </c>
      <c r="C140" s="131">
        <v>2192.3074952000002</v>
      </c>
      <c r="D140" s="131">
        <v>1.70793745</v>
      </c>
      <c r="E140" s="131">
        <v>1356.74517842</v>
      </c>
      <c r="F140" s="131">
        <v>113.69622144</v>
      </c>
      <c r="G140" s="131">
        <v>6.5644839199999998</v>
      </c>
      <c r="H140" s="131">
        <v>122.03011662</v>
      </c>
      <c r="I140" s="131">
        <v>1274.55126791</v>
      </c>
      <c r="J140" s="131">
        <v>29.720538489999999</v>
      </c>
      <c r="K140" s="131">
        <v>0</v>
      </c>
      <c r="L140" s="131">
        <v>5.1611197200000003</v>
      </c>
      <c r="M140" s="131">
        <v>0</v>
      </c>
      <c r="N140" s="131">
        <v>108.71309085</v>
      </c>
      <c r="O140" s="131">
        <v>2.6567528600000001</v>
      </c>
      <c r="P140" s="131">
        <v>27.835380969999999</v>
      </c>
      <c r="Q140" s="131">
        <v>0</v>
      </c>
      <c r="R140" s="131">
        <v>14.1356979</v>
      </c>
      <c r="S140" s="131">
        <v>0</v>
      </c>
      <c r="T140" s="131">
        <v>3.2307830000000003E-2</v>
      </c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</row>
    <row r="141" spans="1:52" hidden="1" outlineLevel="1">
      <c r="A141" s="9">
        <v>44501</v>
      </c>
      <c r="B141" s="131">
        <v>5313.9133599400002</v>
      </c>
      <c r="C141" s="131">
        <v>2246.3552110400001</v>
      </c>
      <c r="D141" s="131">
        <v>1.5784166100000001</v>
      </c>
      <c r="E141" s="131">
        <v>1407.5237639500001</v>
      </c>
      <c r="F141" s="131">
        <v>89.802499429999997</v>
      </c>
      <c r="G141" s="131">
        <v>6.6409856999999999</v>
      </c>
      <c r="H141" s="131">
        <v>113.77738393</v>
      </c>
      <c r="I141" s="131">
        <v>1254.70174161</v>
      </c>
      <c r="J141" s="131">
        <v>32.889381290000003</v>
      </c>
      <c r="K141" s="131">
        <v>0</v>
      </c>
      <c r="L141" s="131">
        <v>4.5712219300000001</v>
      </c>
      <c r="M141" s="131">
        <v>0</v>
      </c>
      <c r="N141" s="131">
        <v>108.26390550000001</v>
      </c>
      <c r="O141" s="131">
        <v>3.2018156599999998</v>
      </c>
      <c r="P141" s="131">
        <v>29.43794711</v>
      </c>
      <c r="Q141" s="131">
        <v>0</v>
      </c>
      <c r="R141" s="131">
        <v>15.11945764</v>
      </c>
      <c r="S141" s="131">
        <v>0</v>
      </c>
      <c r="T141" s="131">
        <v>4.9628539999999999E-2</v>
      </c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</row>
    <row r="142" spans="1:52" hidden="1" outlineLevel="1">
      <c r="A142" s="9">
        <v>44531</v>
      </c>
      <c r="B142" s="131">
        <v>5259.8957296899998</v>
      </c>
      <c r="C142" s="131">
        <v>2303.2369942700002</v>
      </c>
      <c r="D142" s="131">
        <v>2.56692455</v>
      </c>
      <c r="E142" s="131">
        <v>1325.0126576099999</v>
      </c>
      <c r="F142" s="131">
        <v>109.10608526</v>
      </c>
      <c r="G142" s="131">
        <v>6.4860291500000002</v>
      </c>
      <c r="H142" s="131">
        <v>84.098882119999999</v>
      </c>
      <c r="I142" s="131">
        <v>1239.75591209</v>
      </c>
      <c r="J142" s="131">
        <v>30.781020430000002</v>
      </c>
      <c r="K142" s="131">
        <v>0</v>
      </c>
      <c r="L142" s="131">
        <v>4.3956495100000001</v>
      </c>
      <c r="M142" s="131">
        <v>0</v>
      </c>
      <c r="N142" s="131">
        <v>106.44829193</v>
      </c>
      <c r="O142" s="131">
        <v>4.4127373299999997</v>
      </c>
      <c r="P142" s="131">
        <v>27.197512249999999</v>
      </c>
      <c r="Q142" s="131">
        <v>0</v>
      </c>
      <c r="R142" s="131">
        <v>16.122873269999999</v>
      </c>
      <c r="S142" s="131">
        <v>0</v>
      </c>
      <c r="T142" s="131">
        <v>0.27415992</v>
      </c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</row>
    <row r="143" spans="1:52" hidden="1" outlineLevel="1">
      <c r="A143" s="9">
        <v>44562</v>
      </c>
      <c r="B143" s="131">
        <v>5060.1876128599997</v>
      </c>
      <c r="C143" s="131">
        <v>2278.16924079</v>
      </c>
      <c r="D143" s="131">
        <v>4.4533276500000003</v>
      </c>
      <c r="E143" s="131">
        <v>1365.65116483</v>
      </c>
      <c r="F143" s="131">
        <v>31.909810459999999</v>
      </c>
      <c r="G143" s="131">
        <v>6.3570952500000004</v>
      </c>
      <c r="H143" s="131">
        <v>82.922252450000002</v>
      </c>
      <c r="I143" s="131">
        <v>1098.1529095000001</v>
      </c>
      <c r="J143" s="131">
        <v>32.759443830000002</v>
      </c>
      <c r="K143" s="131">
        <v>0</v>
      </c>
      <c r="L143" s="131">
        <v>4.2179812200000004</v>
      </c>
      <c r="M143" s="131">
        <v>0</v>
      </c>
      <c r="N143" s="131">
        <v>106.50272043</v>
      </c>
      <c r="O143" s="131">
        <v>4.2562956099999996</v>
      </c>
      <c r="P143" s="131">
        <v>29.165130659999999</v>
      </c>
      <c r="Q143" s="131">
        <v>0</v>
      </c>
      <c r="R143" s="131">
        <v>15.64773742</v>
      </c>
      <c r="S143" s="131">
        <v>0</v>
      </c>
      <c r="T143" s="131">
        <v>2.250276E-2</v>
      </c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</row>
    <row r="144" spans="1:52" hidden="1" outlineLevel="1">
      <c r="A144" s="9">
        <v>44593</v>
      </c>
      <c r="B144" s="131">
        <v>5075.8066983600002</v>
      </c>
      <c r="C144" s="131">
        <v>2298.8987831600002</v>
      </c>
      <c r="D144" s="131">
        <v>4.14403583</v>
      </c>
      <c r="E144" s="131">
        <v>1386.10628109</v>
      </c>
      <c r="F144" s="131">
        <v>14.89353551</v>
      </c>
      <c r="G144" s="131">
        <v>5.7273466700000002</v>
      </c>
      <c r="H144" s="131">
        <v>84.020537910000002</v>
      </c>
      <c r="I144" s="131">
        <v>1047.16275883</v>
      </c>
      <c r="J144" s="131">
        <v>35.926384550000002</v>
      </c>
      <c r="K144" s="131">
        <v>0</v>
      </c>
      <c r="L144" s="131">
        <v>4.0347576800000002</v>
      </c>
      <c r="M144" s="131">
        <v>0</v>
      </c>
      <c r="N144" s="131">
        <v>141.00291813999999</v>
      </c>
      <c r="O144" s="131">
        <v>7.8548259900000001</v>
      </c>
      <c r="P144" s="131">
        <v>28.832176659999998</v>
      </c>
      <c r="Q144" s="131">
        <v>4.9953589999999999E-2</v>
      </c>
      <c r="R144" s="131">
        <v>17.017599199999999</v>
      </c>
      <c r="S144" s="131">
        <v>0</v>
      </c>
      <c r="T144" s="131">
        <v>0.13480354999999999</v>
      </c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</row>
    <row r="145" spans="1:52" hidden="1" outlineLevel="1">
      <c r="A145" s="9">
        <v>44621</v>
      </c>
      <c r="B145" s="131">
        <v>5005.53024301</v>
      </c>
      <c r="C145" s="131">
        <v>2308.2346376099999</v>
      </c>
      <c r="D145" s="131">
        <v>4.1167176899999998</v>
      </c>
      <c r="E145" s="131">
        <v>1339.9502698599999</v>
      </c>
      <c r="F145" s="131">
        <v>14.67024902</v>
      </c>
      <c r="G145" s="131">
        <v>5.0033340500000003</v>
      </c>
      <c r="H145" s="131">
        <v>87.388978069999993</v>
      </c>
      <c r="I145" s="131">
        <v>1008.32480441</v>
      </c>
      <c r="J145" s="131">
        <v>37.370899119999997</v>
      </c>
      <c r="K145" s="131">
        <v>0</v>
      </c>
      <c r="L145" s="131">
        <v>4.0550410499999998</v>
      </c>
      <c r="M145" s="131">
        <v>0</v>
      </c>
      <c r="N145" s="131">
        <v>142.51352774</v>
      </c>
      <c r="O145" s="131">
        <v>7.9576625400000003</v>
      </c>
      <c r="P145" s="131">
        <v>28.706043940000001</v>
      </c>
      <c r="Q145" s="131">
        <v>8.5680000000000001E-4</v>
      </c>
      <c r="R145" s="131">
        <v>17.117589160000001</v>
      </c>
      <c r="S145" s="131">
        <v>0</v>
      </c>
      <c r="T145" s="131">
        <v>0.11963195</v>
      </c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</row>
    <row r="146" spans="1:52" hidden="1" outlineLevel="1">
      <c r="A146" s="9">
        <v>44652</v>
      </c>
      <c r="B146" s="131">
        <v>5144.8062840299999</v>
      </c>
      <c r="C146" s="131">
        <v>2467.06606147</v>
      </c>
      <c r="D146" s="131">
        <v>4.0833672099999996</v>
      </c>
      <c r="E146" s="131">
        <v>1336.8865762200001</v>
      </c>
      <c r="F146" s="131">
        <v>14.547544719999999</v>
      </c>
      <c r="G146" s="131">
        <v>5.3150988999999997</v>
      </c>
      <c r="H146" s="131">
        <v>95.666283759999999</v>
      </c>
      <c r="I146" s="131">
        <v>983.07069509999997</v>
      </c>
      <c r="J146" s="131">
        <v>36.80386918</v>
      </c>
      <c r="K146" s="131">
        <v>0</v>
      </c>
      <c r="L146" s="131">
        <v>4.08659836</v>
      </c>
      <c r="M146" s="131">
        <v>0</v>
      </c>
      <c r="N146" s="131">
        <v>143.41860148999999</v>
      </c>
      <c r="O146" s="131">
        <v>7.9360021600000001</v>
      </c>
      <c r="P146" s="131">
        <v>28.79656803</v>
      </c>
      <c r="Q146" s="131">
        <v>0</v>
      </c>
      <c r="R146" s="131">
        <v>17.00712974</v>
      </c>
      <c r="S146" s="131">
        <v>0</v>
      </c>
      <c r="T146" s="131">
        <v>0.12188769000000001</v>
      </c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</row>
    <row r="147" spans="1:52" hidden="1" outlineLevel="1">
      <c r="A147" s="9">
        <v>44682</v>
      </c>
      <c r="B147" s="131">
        <v>5389.72959137</v>
      </c>
      <c r="C147" s="131">
        <v>3017.2378707600001</v>
      </c>
      <c r="D147" s="131">
        <v>3.9579803199999999</v>
      </c>
      <c r="E147" s="131">
        <v>1191.8968675199999</v>
      </c>
      <c r="F147" s="131">
        <v>14.73173497</v>
      </c>
      <c r="G147" s="131">
        <v>4.37305075</v>
      </c>
      <c r="H147" s="131">
        <v>86.80059765</v>
      </c>
      <c r="I147" s="131">
        <v>848.78725708000002</v>
      </c>
      <c r="J147" s="131">
        <v>64.923668109999994</v>
      </c>
      <c r="K147" s="131">
        <v>0</v>
      </c>
      <c r="L147" s="131">
        <v>3.84951789</v>
      </c>
      <c r="M147" s="131">
        <v>0</v>
      </c>
      <c r="N147" s="131">
        <v>100.50819834000001</v>
      </c>
      <c r="O147" s="131">
        <v>7.9630949199999996</v>
      </c>
      <c r="P147" s="131">
        <v>28.040827960000001</v>
      </c>
      <c r="Q147" s="131">
        <v>0</v>
      </c>
      <c r="R147" s="131">
        <v>16.554473229999999</v>
      </c>
      <c r="S147" s="131">
        <v>0</v>
      </c>
      <c r="T147" s="131">
        <v>0.10445187</v>
      </c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</row>
    <row r="148" spans="1:52" hidden="1" outlineLevel="1">
      <c r="A148" s="9">
        <v>44713</v>
      </c>
      <c r="B148" s="131">
        <v>5442.9275151000002</v>
      </c>
      <c r="C148" s="131">
        <v>3048.0039222800001</v>
      </c>
      <c r="D148" s="131">
        <v>3.3511302399999998</v>
      </c>
      <c r="E148" s="131">
        <v>1184.8189901400001</v>
      </c>
      <c r="F148" s="131">
        <v>54.699780240000003</v>
      </c>
      <c r="G148" s="131">
        <v>4.3543476999999999</v>
      </c>
      <c r="H148" s="131">
        <v>96.000601590000002</v>
      </c>
      <c r="I148" s="131">
        <v>848.01602519999994</v>
      </c>
      <c r="J148" s="131">
        <v>49.29312118</v>
      </c>
      <c r="K148" s="131">
        <v>0</v>
      </c>
      <c r="L148" s="131">
        <v>3.86436175</v>
      </c>
      <c r="M148" s="131">
        <v>0</v>
      </c>
      <c r="N148" s="131">
        <v>100.70154749</v>
      </c>
      <c r="O148" s="131">
        <v>5.3729625700000003</v>
      </c>
      <c r="P148" s="131">
        <v>28.089165609999998</v>
      </c>
      <c r="Q148" s="131">
        <v>0</v>
      </c>
      <c r="R148" s="131">
        <v>16.275510499999999</v>
      </c>
      <c r="S148" s="131">
        <v>0</v>
      </c>
      <c r="T148" s="131">
        <v>8.6048609999999998E-2</v>
      </c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</row>
    <row r="149" spans="1:52" hidden="1" outlineLevel="1">
      <c r="A149" s="9">
        <v>44743</v>
      </c>
      <c r="B149" s="131">
        <v>6069.4972995199996</v>
      </c>
      <c r="C149" s="131">
        <v>3465.53062976</v>
      </c>
      <c r="D149" s="131">
        <v>3.07909553</v>
      </c>
      <c r="E149" s="131">
        <v>1297.1225743</v>
      </c>
      <c r="F149" s="131">
        <v>104.24204508</v>
      </c>
      <c r="G149" s="131">
        <v>4.12967583</v>
      </c>
      <c r="H149" s="131">
        <v>102.65535436</v>
      </c>
      <c r="I149" s="131">
        <v>915.28208809</v>
      </c>
      <c r="J149" s="131">
        <v>48.541402410000003</v>
      </c>
      <c r="K149" s="131">
        <v>2.7569999999999999E-5</v>
      </c>
      <c r="L149" s="131">
        <v>3.75166076</v>
      </c>
      <c r="M149" s="131">
        <v>0</v>
      </c>
      <c r="N149" s="131">
        <v>101.18402996</v>
      </c>
      <c r="O149" s="131">
        <v>5.36656566</v>
      </c>
      <c r="P149" s="131">
        <v>2.2897852099999998</v>
      </c>
      <c r="Q149" s="131">
        <v>1.0149999999999999E-5</v>
      </c>
      <c r="R149" s="131">
        <v>16.2355977</v>
      </c>
      <c r="S149" s="131">
        <v>0</v>
      </c>
      <c r="T149" s="131">
        <v>8.6757150000000005E-2</v>
      </c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</row>
    <row r="150" spans="1:52" hidden="1" outlineLevel="1">
      <c r="A150" s="9">
        <v>44774</v>
      </c>
      <c r="B150" s="131">
        <v>5943.3652137199997</v>
      </c>
      <c r="C150" s="131">
        <v>3424.13265598</v>
      </c>
      <c r="D150" s="131">
        <v>2.8933224200000001</v>
      </c>
      <c r="E150" s="131">
        <v>1223.3445711100001</v>
      </c>
      <c r="F150" s="131">
        <v>117.47434547</v>
      </c>
      <c r="G150" s="131">
        <v>3.8513021599999999</v>
      </c>
      <c r="H150" s="131">
        <v>60.768154879999997</v>
      </c>
      <c r="I150" s="131">
        <v>933.33377306</v>
      </c>
      <c r="J150" s="131">
        <v>47.504121740000002</v>
      </c>
      <c r="K150" s="131">
        <v>0</v>
      </c>
      <c r="L150" s="131">
        <v>3.5482278799999998</v>
      </c>
      <c r="M150" s="131">
        <v>0</v>
      </c>
      <c r="N150" s="131">
        <v>101.47410149</v>
      </c>
      <c r="O150" s="131">
        <v>5.4289372900000004</v>
      </c>
      <c r="P150" s="131">
        <v>2.2043362399999999</v>
      </c>
      <c r="Q150" s="131">
        <v>0</v>
      </c>
      <c r="R150" s="131">
        <v>17.319878979999999</v>
      </c>
      <c r="S150" s="131">
        <v>0</v>
      </c>
      <c r="T150" s="131">
        <v>8.7485019999999997E-2</v>
      </c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</row>
    <row r="151" spans="1:52" hidden="1" outlineLevel="1">
      <c r="A151" s="9">
        <v>44805</v>
      </c>
      <c r="B151" s="131">
        <v>5841.6700044899999</v>
      </c>
      <c r="C151" s="131">
        <v>3316.5030988799999</v>
      </c>
      <c r="D151" s="131">
        <v>2.7656185199999999</v>
      </c>
      <c r="E151" s="131">
        <v>1216.1478739700001</v>
      </c>
      <c r="F151" s="131">
        <v>159.56156976</v>
      </c>
      <c r="G151" s="131">
        <v>3.7169883600000002</v>
      </c>
      <c r="H151" s="131">
        <v>48.47159851</v>
      </c>
      <c r="I151" s="131">
        <v>919.52763282000001</v>
      </c>
      <c r="J151" s="131">
        <v>46.149415980000001</v>
      </c>
      <c r="K151" s="131">
        <v>0</v>
      </c>
      <c r="L151" s="131">
        <v>3.26704339</v>
      </c>
      <c r="M151" s="131">
        <v>0</v>
      </c>
      <c r="N151" s="131">
        <v>101.43782684</v>
      </c>
      <c r="O151" s="131">
        <v>5.3294544799999999</v>
      </c>
      <c r="P151" s="131">
        <v>1.90069489</v>
      </c>
      <c r="Q151" s="131">
        <v>0</v>
      </c>
      <c r="R151" s="131">
        <v>16.802827180000001</v>
      </c>
      <c r="S151" s="131">
        <v>0</v>
      </c>
      <c r="T151" s="131">
        <v>8.8360910000000001E-2</v>
      </c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</row>
    <row r="152" spans="1:52" hidden="1" outlineLevel="1">
      <c r="A152" s="9">
        <v>44835</v>
      </c>
      <c r="B152" s="131">
        <v>5632.9392106400001</v>
      </c>
      <c r="C152" s="131">
        <v>3154.3094927799998</v>
      </c>
      <c r="D152" s="131">
        <v>2.6054292999999999</v>
      </c>
      <c r="E152" s="131">
        <v>1210.0030116600001</v>
      </c>
      <c r="F152" s="131">
        <v>156.70182921</v>
      </c>
      <c r="G152" s="131">
        <v>3.4395089400000001</v>
      </c>
      <c r="H152" s="131">
        <v>55.944881690000003</v>
      </c>
      <c r="I152" s="131">
        <v>880.54365113999995</v>
      </c>
      <c r="J152" s="131">
        <v>41.440976560000003</v>
      </c>
      <c r="K152" s="131">
        <v>0</v>
      </c>
      <c r="L152" s="131">
        <v>3.21154114</v>
      </c>
      <c r="M152" s="131">
        <v>0</v>
      </c>
      <c r="N152" s="131">
        <v>100.45915857</v>
      </c>
      <c r="O152" s="131">
        <v>5.3587831499999998</v>
      </c>
      <c r="P152" s="131">
        <v>1.84498228</v>
      </c>
      <c r="Q152" s="131">
        <v>0</v>
      </c>
      <c r="R152" s="131">
        <v>16.646522990000001</v>
      </c>
      <c r="S152" s="131">
        <v>0</v>
      </c>
      <c r="T152" s="131">
        <v>0.42944123000000001</v>
      </c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</row>
    <row r="153" spans="1:52" hidden="1" outlineLevel="1">
      <c r="A153" s="9">
        <v>44866</v>
      </c>
      <c r="B153" s="131">
        <v>5422.0652390400001</v>
      </c>
      <c r="C153" s="131">
        <v>3056.87174908</v>
      </c>
      <c r="D153" s="131">
        <v>2.4495397900000002</v>
      </c>
      <c r="E153" s="131">
        <v>1206.5107636299999</v>
      </c>
      <c r="F153" s="131">
        <v>112.35342369999999</v>
      </c>
      <c r="G153" s="131">
        <v>3.3234802600000002</v>
      </c>
      <c r="H153" s="131">
        <v>55.675756100000001</v>
      </c>
      <c r="I153" s="131">
        <v>805.56956651999997</v>
      </c>
      <c r="J153" s="131">
        <v>48.642318009999997</v>
      </c>
      <c r="K153" s="131">
        <v>0</v>
      </c>
      <c r="L153" s="131">
        <v>4.4734520900000003</v>
      </c>
      <c r="M153" s="131">
        <v>0</v>
      </c>
      <c r="N153" s="131">
        <v>100.38706057</v>
      </c>
      <c r="O153" s="131">
        <v>4.98769288</v>
      </c>
      <c r="P153" s="131">
        <v>1.80203775</v>
      </c>
      <c r="Q153" s="131">
        <v>0</v>
      </c>
      <c r="R153" s="131">
        <v>16.633296040000001</v>
      </c>
      <c r="S153" s="131">
        <v>0</v>
      </c>
      <c r="T153" s="131">
        <v>2.3851026199999996</v>
      </c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</row>
    <row r="154" spans="1:52" hidden="1" outlineLevel="1">
      <c r="A154" s="9">
        <v>44896</v>
      </c>
      <c r="B154" s="131">
        <v>5170.7749978299998</v>
      </c>
      <c r="C154" s="131">
        <v>2814.0057837600002</v>
      </c>
      <c r="D154" s="131">
        <v>2.1560443299999998</v>
      </c>
      <c r="E154" s="131">
        <v>1239.04372558</v>
      </c>
      <c r="F154" s="131">
        <v>124.11328548</v>
      </c>
      <c r="G154" s="131">
        <v>3.1079274799999999</v>
      </c>
      <c r="H154" s="131">
        <v>27.536533469999998</v>
      </c>
      <c r="I154" s="131">
        <v>787.41717519999997</v>
      </c>
      <c r="J154" s="131">
        <v>45.274211190000003</v>
      </c>
      <c r="K154" s="131">
        <v>0</v>
      </c>
      <c r="L154" s="131">
        <v>4.6011764499999996</v>
      </c>
      <c r="M154" s="131">
        <v>0</v>
      </c>
      <c r="N154" s="131">
        <v>98.894917899999996</v>
      </c>
      <c r="O154" s="131">
        <v>4.8516442299999998</v>
      </c>
      <c r="P154" s="131">
        <v>1.7866503600000001</v>
      </c>
      <c r="Q154" s="131">
        <v>4.4169999999999999E-5</v>
      </c>
      <c r="R154" s="131">
        <v>16.182286000000001</v>
      </c>
      <c r="S154" s="131">
        <v>0</v>
      </c>
      <c r="T154" s="131">
        <v>1.80359223</v>
      </c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</row>
    <row r="155" spans="1:52" hidden="1" outlineLevel="1">
      <c r="A155" s="9">
        <v>44927</v>
      </c>
      <c r="B155" s="131">
        <v>5048.7220395799995</v>
      </c>
      <c r="C155" s="131">
        <v>2906.2212817999998</v>
      </c>
      <c r="D155" s="131">
        <v>1.9148528600000001</v>
      </c>
      <c r="E155" s="131">
        <v>1083.6916367700001</v>
      </c>
      <c r="F155" s="131">
        <v>137.26235735</v>
      </c>
      <c r="G155" s="131">
        <v>2.9228069799999998</v>
      </c>
      <c r="H155" s="131">
        <v>27.022825879999999</v>
      </c>
      <c r="I155" s="131">
        <v>719.65319152999996</v>
      </c>
      <c r="J155" s="131">
        <v>43.706307600000002</v>
      </c>
      <c r="K155" s="131">
        <v>0</v>
      </c>
      <c r="L155" s="131">
        <v>4.4950400100000003</v>
      </c>
      <c r="M155" s="131">
        <v>0</v>
      </c>
      <c r="N155" s="131">
        <v>98.298379030000007</v>
      </c>
      <c r="O155" s="131">
        <v>4.8273917199999996</v>
      </c>
      <c r="P155" s="131">
        <v>1.47145159</v>
      </c>
      <c r="Q155" s="131">
        <v>0</v>
      </c>
      <c r="R155" s="131">
        <v>15.93122047</v>
      </c>
      <c r="S155" s="131">
        <v>0</v>
      </c>
      <c r="T155" s="131">
        <v>1.3032959900000001</v>
      </c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</row>
    <row r="156" spans="1:52" hidden="1" outlineLevel="1">
      <c r="A156" s="9">
        <v>44958</v>
      </c>
      <c r="B156" s="131">
        <v>5029.7977483699997</v>
      </c>
      <c r="C156" s="131">
        <v>2852.9251083300001</v>
      </c>
      <c r="D156" s="131">
        <v>1.82256263</v>
      </c>
      <c r="E156" s="131">
        <v>1052.1720691800001</v>
      </c>
      <c r="F156" s="131">
        <v>138.63142515999999</v>
      </c>
      <c r="G156" s="131">
        <v>3.3092724699999998</v>
      </c>
      <c r="H156" s="131">
        <v>28.84764187</v>
      </c>
      <c r="I156" s="131">
        <v>782.84370649000005</v>
      </c>
      <c r="J156" s="131">
        <v>45.228845040000003</v>
      </c>
      <c r="K156" s="131">
        <v>0</v>
      </c>
      <c r="L156" s="131">
        <v>4.3770975200000004</v>
      </c>
      <c r="M156" s="131">
        <v>0</v>
      </c>
      <c r="N156" s="131">
        <v>97.0577811</v>
      </c>
      <c r="O156" s="131">
        <v>4.7522539699999999</v>
      </c>
      <c r="P156" s="131">
        <v>1.4302570400000001</v>
      </c>
      <c r="Q156" s="131">
        <v>0</v>
      </c>
      <c r="R156" s="131">
        <v>15.53600879</v>
      </c>
      <c r="S156" s="131">
        <v>0</v>
      </c>
      <c r="T156" s="131">
        <v>0.86371878000000002</v>
      </c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</row>
    <row r="157" spans="1:52" hidden="1" outlineLevel="1">
      <c r="A157" s="9">
        <v>44986</v>
      </c>
      <c r="B157" s="131">
        <v>4782.2628734600003</v>
      </c>
      <c r="C157" s="131">
        <v>2693.13745634</v>
      </c>
      <c r="D157" s="131">
        <v>1.5409321899999999</v>
      </c>
      <c r="E157" s="131">
        <v>1033.4304617499999</v>
      </c>
      <c r="F157" s="131">
        <v>134.2260929</v>
      </c>
      <c r="G157" s="131">
        <v>3.1363358300000002</v>
      </c>
      <c r="H157" s="131">
        <v>30.784000890000002</v>
      </c>
      <c r="I157" s="131">
        <v>717.44901282000001</v>
      </c>
      <c r="J157" s="131">
        <v>45.408676479999997</v>
      </c>
      <c r="K157" s="131">
        <v>0</v>
      </c>
      <c r="L157" s="131">
        <v>4.0154789099999997</v>
      </c>
      <c r="M157" s="131">
        <v>0</v>
      </c>
      <c r="N157" s="131">
        <v>96.340063549999996</v>
      </c>
      <c r="O157" s="131">
        <v>4.55757894</v>
      </c>
      <c r="P157" s="131">
        <v>1.3276328100000001</v>
      </c>
      <c r="Q157" s="131">
        <v>0</v>
      </c>
      <c r="R157" s="131">
        <v>16.193902430000001</v>
      </c>
      <c r="S157" s="131">
        <v>0</v>
      </c>
      <c r="T157" s="131">
        <v>0.71524761999999997</v>
      </c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</row>
    <row r="158" spans="1:52" hidden="1" outlineLevel="1">
      <c r="A158" s="9">
        <v>45017</v>
      </c>
      <c r="B158" s="131">
        <v>4712.4843441599996</v>
      </c>
      <c r="C158" s="131">
        <v>2740.9777852000002</v>
      </c>
      <c r="D158" s="131">
        <v>1.35970228</v>
      </c>
      <c r="E158" s="131">
        <v>956.43714303000002</v>
      </c>
      <c r="F158" s="131">
        <v>131.93459849999999</v>
      </c>
      <c r="G158" s="131">
        <v>2.0234267300000002</v>
      </c>
      <c r="H158" s="131">
        <v>52.846173669999999</v>
      </c>
      <c r="I158" s="131">
        <v>668.67924916000004</v>
      </c>
      <c r="J158" s="131">
        <v>36.188927139999997</v>
      </c>
      <c r="K158" s="131">
        <v>0</v>
      </c>
      <c r="L158" s="131">
        <v>3.8989377699999999</v>
      </c>
      <c r="M158" s="131">
        <v>0</v>
      </c>
      <c r="N158" s="131">
        <v>95.800105979999998</v>
      </c>
      <c r="O158" s="131">
        <v>4.4270882299999998</v>
      </c>
      <c r="P158" s="131">
        <v>1.2897074100000001</v>
      </c>
      <c r="Q158" s="131">
        <v>0</v>
      </c>
      <c r="R158" s="131">
        <v>16.053261620000001</v>
      </c>
      <c r="S158" s="131">
        <v>0</v>
      </c>
      <c r="T158" s="131">
        <v>0.56823744000000009</v>
      </c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</row>
    <row r="159" spans="1:52" hidden="1" outlineLevel="1">
      <c r="A159" s="9">
        <v>45047</v>
      </c>
      <c r="B159" s="131">
        <v>4610.5694534100003</v>
      </c>
      <c r="C159" s="131">
        <v>2701.4158652699998</v>
      </c>
      <c r="D159" s="131">
        <v>0.87072419999999995</v>
      </c>
      <c r="E159" s="131">
        <v>876.87734694999995</v>
      </c>
      <c r="F159" s="131">
        <v>152.27315899999999</v>
      </c>
      <c r="G159" s="131">
        <v>1.7103913399999999</v>
      </c>
      <c r="H159" s="131">
        <v>53.421349399999997</v>
      </c>
      <c r="I159" s="131">
        <v>664.30981084999996</v>
      </c>
      <c r="J159" s="131">
        <v>39.294397410000002</v>
      </c>
      <c r="K159" s="131">
        <v>0</v>
      </c>
      <c r="L159" s="131">
        <v>3.39205888</v>
      </c>
      <c r="M159" s="131">
        <v>0</v>
      </c>
      <c r="N159" s="131">
        <v>95.529916549999996</v>
      </c>
      <c r="O159" s="131">
        <v>4.1932316099999998</v>
      </c>
      <c r="P159" s="131">
        <v>1.4622024600000001</v>
      </c>
      <c r="Q159" s="131">
        <v>0</v>
      </c>
      <c r="R159" s="131">
        <v>15.39769707</v>
      </c>
      <c r="S159" s="131">
        <v>0</v>
      </c>
      <c r="T159" s="131">
        <v>0.42130242000000001</v>
      </c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</row>
    <row r="160" spans="1:52" hidden="1" outlineLevel="1">
      <c r="A160" s="9">
        <v>45078</v>
      </c>
      <c r="B160" s="131">
        <v>4619.0066585100003</v>
      </c>
      <c r="C160" s="131">
        <v>2785.1542423300002</v>
      </c>
      <c r="D160" s="131">
        <v>0.88409744000000001</v>
      </c>
      <c r="E160" s="131">
        <v>872.61888543999999</v>
      </c>
      <c r="F160" s="131">
        <v>126.72106273999999</v>
      </c>
      <c r="G160" s="131">
        <v>1.50729136</v>
      </c>
      <c r="H160" s="131">
        <v>49.958945970000002</v>
      </c>
      <c r="I160" s="131">
        <v>627.72445133999997</v>
      </c>
      <c r="J160" s="131">
        <v>34.931921819999999</v>
      </c>
      <c r="K160" s="131">
        <v>0</v>
      </c>
      <c r="L160" s="131">
        <v>3.2723126900000001</v>
      </c>
      <c r="M160" s="131">
        <v>0</v>
      </c>
      <c r="N160" s="131">
        <v>95.026327190000003</v>
      </c>
      <c r="O160" s="131">
        <v>4.1992468599999997</v>
      </c>
      <c r="P160" s="131">
        <v>1.3678865600000001</v>
      </c>
      <c r="Q160" s="131">
        <v>0</v>
      </c>
      <c r="R160" s="131">
        <v>15.37638145</v>
      </c>
      <c r="S160" s="131">
        <v>0</v>
      </c>
      <c r="T160" s="131">
        <v>0.26360531999999998</v>
      </c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</row>
    <row r="161" spans="1:52" hidden="1" outlineLevel="1">
      <c r="A161" s="9">
        <v>45108</v>
      </c>
      <c r="B161" s="131">
        <v>4785.3681369400001</v>
      </c>
      <c r="C161" s="131">
        <v>2848.2364782499999</v>
      </c>
      <c r="D161" s="131">
        <v>0.73918921999999998</v>
      </c>
      <c r="E161" s="131">
        <v>838.82987926999999</v>
      </c>
      <c r="F161" s="131">
        <v>118.79594059</v>
      </c>
      <c r="G161" s="131">
        <v>1.43820043</v>
      </c>
      <c r="H161" s="131">
        <v>45.434130279999998</v>
      </c>
      <c r="I161" s="131">
        <v>777.05691416000002</v>
      </c>
      <c r="J161" s="131">
        <v>35.602954060000002</v>
      </c>
      <c r="K161" s="131">
        <v>0</v>
      </c>
      <c r="L161" s="131">
        <v>3.1036740799999998</v>
      </c>
      <c r="M161" s="131">
        <v>0</v>
      </c>
      <c r="N161" s="131">
        <v>94.534189810000001</v>
      </c>
      <c r="O161" s="131">
        <v>3.9940507200000002</v>
      </c>
      <c r="P161" s="131">
        <v>1.3226697599999999</v>
      </c>
      <c r="Q161" s="131">
        <v>0</v>
      </c>
      <c r="R161" s="131">
        <v>16.084840490000001</v>
      </c>
      <c r="S161" s="131">
        <v>0</v>
      </c>
      <c r="T161" s="131">
        <v>0.19502581999999999</v>
      </c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</row>
    <row r="162" spans="1:52" hidden="1" outlineLevel="1">
      <c r="A162" s="9">
        <v>45139</v>
      </c>
      <c r="B162" s="131">
        <v>4743.4062301699996</v>
      </c>
      <c r="C162" s="131">
        <v>2823.8495844899999</v>
      </c>
      <c r="D162" s="131">
        <v>0.65918631000000005</v>
      </c>
      <c r="E162" s="131">
        <v>854.92794427000001</v>
      </c>
      <c r="F162" s="131">
        <v>139.9939909</v>
      </c>
      <c r="G162" s="131">
        <v>0.90514715999999995</v>
      </c>
      <c r="H162" s="131">
        <v>41.631907130000002</v>
      </c>
      <c r="I162" s="131">
        <v>696.31958307000002</v>
      </c>
      <c r="J162" s="131">
        <v>66.809768869999999</v>
      </c>
      <c r="K162" s="131">
        <v>0</v>
      </c>
      <c r="L162" s="131">
        <v>2.8631034799999999</v>
      </c>
      <c r="M162" s="131">
        <v>0</v>
      </c>
      <c r="N162" s="131">
        <v>94.046488760000003</v>
      </c>
      <c r="O162" s="131">
        <v>4.1329237799999996</v>
      </c>
      <c r="P162" s="131">
        <v>1.29766575</v>
      </c>
      <c r="Q162" s="131">
        <v>0</v>
      </c>
      <c r="R162" s="131">
        <v>15.841804740000001</v>
      </c>
      <c r="S162" s="131">
        <v>0</v>
      </c>
      <c r="T162" s="131">
        <v>0.12713146</v>
      </c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</row>
    <row r="163" spans="1:52" hidden="1" outlineLevel="1">
      <c r="A163" s="9">
        <v>45170</v>
      </c>
      <c r="B163" s="131">
        <v>4712.7392405399996</v>
      </c>
      <c r="C163" s="131">
        <v>2857.2704349400001</v>
      </c>
      <c r="D163" s="131">
        <v>0.60207131000000003</v>
      </c>
      <c r="E163" s="131">
        <v>864.11127888999999</v>
      </c>
      <c r="F163" s="131">
        <v>92.834835339999998</v>
      </c>
      <c r="G163" s="131">
        <v>1.51978798</v>
      </c>
      <c r="H163" s="131">
        <v>36.589061440000002</v>
      </c>
      <c r="I163" s="131">
        <v>704.57392924999999</v>
      </c>
      <c r="J163" s="131">
        <v>37.895715520000003</v>
      </c>
      <c r="K163" s="131">
        <v>0</v>
      </c>
      <c r="L163" s="131">
        <v>2.7170549899999998</v>
      </c>
      <c r="M163" s="131">
        <v>0</v>
      </c>
      <c r="N163" s="131">
        <v>93.585964480000001</v>
      </c>
      <c r="O163" s="131">
        <v>4.0004365000000002</v>
      </c>
      <c r="P163" s="131">
        <v>1.2453823500000001</v>
      </c>
      <c r="Q163" s="131">
        <v>8.9149999999999999E-5</v>
      </c>
      <c r="R163" s="131">
        <v>15.73263291</v>
      </c>
      <c r="S163" s="131">
        <v>0</v>
      </c>
      <c r="T163" s="131">
        <v>6.056549E-2</v>
      </c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</row>
    <row r="164" spans="1:52" hidden="1" outlineLevel="1">
      <c r="A164" s="9">
        <v>45200</v>
      </c>
      <c r="B164" s="131">
        <v>4648.0852387100003</v>
      </c>
      <c r="C164" s="131">
        <v>2781.49100572</v>
      </c>
      <c r="D164" s="131">
        <v>0.38671897999999999</v>
      </c>
      <c r="E164" s="131">
        <v>845.41969182000003</v>
      </c>
      <c r="F164" s="131">
        <v>99.239711299999996</v>
      </c>
      <c r="G164" s="131">
        <v>1.0660963699999999</v>
      </c>
      <c r="H164" s="131">
        <v>31.995598350000002</v>
      </c>
      <c r="I164" s="131">
        <v>722.51849625</v>
      </c>
      <c r="J164" s="131">
        <v>48.90035632</v>
      </c>
      <c r="K164" s="131">
        <v>0</v>
      </c>
      <c r="L164" s="131">
        <v>2.5738849199999998</v>
      </c>
      <c r="M164" s="131">
        <v>0</v>
      </c>
      <c r="N164" s="131">
        <v>93.152371959999996</v>
      </c>
      <c r="O164" s="131">
        <v>4.00209993</v>
      </c>
      <c r="P164" s="131">
        <v>0.84667992999999997</v>
      </c>
      <c r="Q164" s="131">
        <v>0</v>
      </c>
      <c r="R164" s="131">
        <v>16.49251761</v>
      </c>
      <c r="S164" s="131">
        <v>0</v>
      </c>
      <c r="T164" s="131">
        <v>9.2499999999999995E-6</v>
      </c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</row>
    <row r="165" spans="1:52" hidden="1" outlineLevel="1">
      <c r="A165" s="9">
        <v>45231</v>
      </c>
      <c r="B165" s="131">
        <v>4491.1118911599997</v>
      </c>
      <c r="C165" s="131">
        <v>2717.15632108</v>
      </c>
      <c r="D165" s="131">
        <v>1.19094455</v>
      </c>
      <c r="E165" s="131">
        <v>853.50508430000002</v>
      </c>
      <c r="F165" s="131">
        <v>76.637083290000007</v>
      </c>
      <c r="G165" s="131">
        <v>1.26400596</v>
      </c>
      <c r="H165" s="131">
        <v>28.355652190000001</v>
      </c>
      <c r="I165" s="131">
        <v>640.27222778999999</v>
      </c>
      <c r="J165" s="131">
        <v>57.161979649999999</v>
      </c>
      <c r="K165" s="131">
        <v>0</v>
      </c>
      <c r="L165" s="131">
        <v>2.53667994</v>
      </c>
      <c r="M165" s="131">
        <v>0</v>
      </c>
      <c r="N165" s="131">
        <v>92.466947919999996</v>
      </c>
      <c r="O165" s="131">
        <v>3.73520472</v>
      </c>
      <c r="P165" s="131">
        <v>0.57011442999999995</v>
      </c>
      <c r="Q165" s="131">
        <v>0</v>
      </c>
      <c r="R165" s="131">
        <v>16.259645339999999</v>
      </c>
      <c r="S165" s="131">
        <v>0</v>
      </c>
      <c r="T165" s="131">
        <v>0</v>
      </c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</row>
    <row r="166" spans="1:52" hidden="1" outlineLevel="1">
      <c r="A166" s="9">
        <v>45261</v>
      </c>
      <c r="B166" s="131">
        <v>4533.4473823199996</v>
      </c>
      <c r="C166" s="131">
        <v>2652.1212297400002</v>
      </c>
      <c r="D166" s="131">
        <v>1.0883509</v>
      </c>
      <c r="E166" s="131">
        <v>810.24287507999998</v>
      </c>
      <c r="F166" s="131">
        <v>76.836667660000003</v>
      </c>
      <c r="G166" s="131">
        <v>0.82288965999999997</v>
      </c>
      <c r="H166" s="131">
        <v>29.11898257</v>
      </c>
      <c r="I166" s="131">
        <v>722.42391312999996</v>
      </c>
      <c r="J166" s="131">
        <v>77.949043970000005</v>
      </c>
      <c r="K166" s="131">
        <v>0</v>
      </c>
      <c r="L166" s="131">
        <v>2.7521065899999999</v>
      </c>
      <c r="M166" s="131">
        <v>0</v>
      </c>
      <c r="N166" s="131">
        <v>138.13185281</v>
      </c>
      <c r="O166" s="131">
        <v>3.2975284399999998</v>
      </c>
      <c r="P166" s="131">
        <v>1.7180817100000001</v>
      </c>
      <c r="Q166" s="131">
        <v>0</v>
      </c>
      <c r="R166" s="131">
        <v>16.943860059999999</v>
      </c>
      <c r="S166" s="131">
        <v>0</v>
      </c>
      <c r="T166" s="131">
        <v>0</v>
      </c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</row>
    <row r="167" spans="1:52" hidden="1" outlineLevel="1">
      <c r="A167" s="9">
        <v>45292</v>
      </c>
      <c r="B167" s="131">
        <v>4334.2696636299997</v>
      </c>
      <c r="C167" s="131">
        <v>2600.10420944</v>
      </c>
      <c r="D167" s="131">
        <v>1.03017932</v>
      </c>
      <c r="E167" s="131">
        <v>797.19514403999995</v>
      </c>
      <c r="F167" s="131">
        <v>4.1104034900000004</v>
      </c>
      <c r="G167" s="131">
        <v>0.72664021000000001</v>
      </c>
      <c r="H167" s="131">
        <v>28.559427710000001</v>
      </c>
      <c r="I167" s="131">
        <v>665.19088896999995</v>
      </c>
      <c r="J167" s="131">
        <v>75.574798970000003</v>
      </c>
      <c r="K167" s="131">
        <v>0</v>
      </c>
      <c r="L167" s="131">
        <v>4.6628609699999997</v>
      </c>
      <c r="M167" s="131">
        <v>0</v>
      </c>
      <c r="N167" s="131">
        <v>135.26961578000001</v>
      </c>
      <c r="O167" s="131">
        <v>3.2061274000000002</v>
      </c>
      <c r="P167" s="131">
        <v>1.5907470800000001</v>
      </c>
      <c r="Q167" s="131">
        <v>0</v>
      </c>
      <c r="R167" s="131">
        <v>17.048597399999998</v>
      </c>
      <c r="S167" s="131">
        <v>0</v>
      </c>
      <c r="T167" s="131">
        <v>2.285E-5</v>
      </c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</row>
    <row r="168" spans="1:52" hidden="1" outlineLevel="1">
      <c r="A168" s="9">
        <v>45323</v>
      </c>
      <c r="B168" s="131">
        <v>4249.2430225400003</v>
      </c>
      <c r="C168" s="131">
        <v>2513.1789362999998</v>
      </c>
      <c r="D168" s="131">
        <v>0.64136552999999996</v>
      </c>
      <c r="E168" s="131">
        <v>776.62727328000005</v>
      </c>
      <c r="F168" s="131">
        <v>5.0410050200000001</v>
      </c>
      <c r="G168" s="131">
        <v>0.69539304000000002</v>
      </c>
      <c r="H168" s="131">
        <v>25.113813109999999</v>
      </c>
      <c r="I168" s="131">
        <v>685.83349682999994</v>
      </c>
      <c r="J168" s="131">
        <v>83.537982439999993</v>
      </c>
      <c r="K168" s="131">
        <v>0</v>
      </c>
      <c r="L168" s="131">
        <v>4.3290110100000003</v>
      </c>
      <c r="M168" s="131">
        <v>0</v>
      </c>
      <c r="N168" s="131">
        <v>132.85758025000001</v>
      </c>
      <c r="O168" s="131">
        <v>2.94846991</v>
      </c>
      <c r="P168" s="131">
        <v>1.5475325</v>
      </c>
      <c r="Q168" s="131">
        <v>0</v>
      </c>
      <c r="R168" s="131">
        <v>16.89116332</v>
      </c>
      <c r="S168" s="131">
        <v>0</v>
      </c>
      <c r="T168" s="131">
        <v>0</v>
      </c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</row>
    <row r="169" spans="1:52" hidden="1" outlineLevel="1">
      <c r="A169" s="9">
        <v>45352</v>
      </c>
      <c r="B169" s="131">
        <v>4243.6467628199998</v>
      </c>
      <c r="C169" s="131">
        <v>2410.41892031</v>
      </c>
      <c r="D169" s="131">
        <v>0.55824823000000001</v>
      </c>
      <c r="E169" s="131">
        <v>867.74764317999995</v>
      </c>
      <c r="F169" s="131">
        <v>5.0773702299999997</v>
      </c>
      <c r="G169" s="131">
        <v>1.2924338</v>
      </c>
      <c r="H169" s="131">
        <v>31.773312430000001</v>
      </c>
      <c r="I169" s="131">
        <v>697.53538678999996</v>
      </c>
      <c r="J169" s="131">
        <v>72.246691260000006</v>
      </c>
      <c r="K169" s="131">
        <v>0</v>
      </c>
      <c r="L169" s="131">
        <v>4.2021752399999999</v>
      </c>
      <c r="M169" s="131">
        <v>0</v>
      </c>
      <c r="N169" s="131">
        <v>131.00818627999999</v>
      </c>
      <c r="O169" s="131">
        <v>2.9540958399999999</v>
      </c>
      <c r="P169" s="131">
        <v>1.5730975199999999</v>
      </c>
      <c r="Q169" s="131">
        <v>7.52E-6</v>
      </c>
      <c r="R169" s="131">
        <v>17.2292743</v>
      </c>
      <c r="S169" s="131">
        <v>0</v>
      </c>
      <c r="T169" s="131">
        <v>2.9919890000000001E-2</v>
      </c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</row>
    <row r="170" spans="1:52" hidden="1" outlineLevel="1">
      <c r="A170" s="9">
        <v>45383</v>
      </c>
      <c r="B170" s="131">
        <v>4449.7432248300001</v>
      </c>
      <c r="C170" s="131">
        <v>2594.5651398700002</v>
      </c>
      <c r="D170" s="131">
        <v>2.09407714</v>
      </c>
      <c r="E170" s="131">
        <v>883.93429142000002</v>
      </c>
      <c r="F170" s="131">
        <v>4.4466970100000003</v>
      </c>
      <c r="G170" s="131">
        <v>0.62489552000000004</v>
      </c>
      <c r="H170" s="131">
        <v>30.884217830000001</v>
      </c>
      <c r="I170" s="131">
        <v>737.87264693999998</v>
      </c>
      <c r="J170" s="131">
        <v>38.20247079</v>
      </c>
      <c r="K170" s="131">
        <v>2.2750757300000002</v>
      </c>
      <c r="L170" s="131">
        <v>4.0440563999999997</v>
      </c>
      <c r="M170" s="131">
        <v>0</v>
      </c>
      <c r="N170" s="131">
        <v>128.8355904</v>
      </c>
      <c r="O170" s="131">
        <v>2.7476354500000002</v>
      </c>
      <c r="P170" s="131">
        <v>2.7396465999999999</v>
      </c>
      <c r="Q170" s="131">
        <v>4.5989400000000001E-3</v>
      </c>
      <c r="R170" s="131">
        <v>16.471933100000001</v>
      </c>
      <c r="S170" s="131">
        <v>0</v>
      </c>
      <c r="T170" s="131">
        <v>2.5169E-4</v>
      </c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</row>
    <row r="171" spans="1:52" hidden="1" outlineLevel="1">
      <c r="A171" s="9">
        <v>45413</v>
      </c>
      <c r="B171" s="131">
        <v>4642.07553491</v>
      </c>
      <c r="C171" s="131">
        <v>2742.40871694</v>
      </c>
      <c r="D171" s="131">
        <v>1.90132488</v>
      </c>
      <c r="E171" s="131">
        <v>896.12669688000005</v>
      </c>
      <c r="F171" s="131">
        <v>37.71631197</v>
      </c>
      <c r="G171" s="131">
        <v>1.0229311400000001</v>
      </c>
      <c r="H171" s="131">
        <v>30.982786130000001</v>
      </c>
      <c r="I171" s="131">
        <v>744.20342038000001</v>
      </c>
      <c r="J171" s="131">
        <v>29.413986090000002</v>
      </c>
      <c r="K171" s="131">
        <v>2.2209810999999999</v>
      </c>
      <c r="L171" s="131">
        <v>4.4494006099999996</v>
      </c>
      <c r="M171" s="131">
        <v>0</v>
      </c>
      <c r="N171" s="131">
        <v>126.86196888000001</v>
      </c>
      <c r="O171" s="131">
        <v>2.6746159399999998</v>
      </c>
      <c r="P171" s="131">
        <v>2.6527075</v>
      </c>
      <c r="Q171" s="131">
        <v>0</v>
      </c>
      <c r="R171" s="131">
        <v>19.43947253</v>
      </c>
      <c r="S171" s="131">
        <v>0</v>
      </c>
      <c r="T171" s="131">
        <v>2.1394E-4</v>
      </c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</row>
    <row r="172" spans="1:52" hidden="1" outlineLevel="1">
      <c r="A172" s="9">
        <v>45444</v>
      </c>
      <c r="B172" s="131">
        <v>5053.6680608799998</v>
      </c>
      <c r="C172" s="131">
        <v>2774.3055401299998</v>
      </c>
      <c r="D172" s="131">
        <v>1.7037623799999999</v>
      </c>
      <c r="E172" s="131">
        <v>1268.0437124</v>
      </c>
      <c r="F172" s="131">
        <v>26.154950719999999</v>
      </c>
      <c r="G172" s="131">
        <v>0.54228471</v>
      </c>
      <c r="H172" s="131">
        <v>40.806727440000003</v>
      </c>
      <c r="I172" s="131">
        <v>758.21243367</v>
      </c>
      <c r="J172" s="131">
        <v>28.376014699999999</v>
      </c>
      <c r="K172" s="131">
        <v>2.1668710999999998</v>
      </c>
      <c r="L172" s="131">
        <v>3.9748195100000001</v>
      </c>
      <c r="M172" s="131">
        <v>0</v>
      </c>
      <c r="N172" s="131">
        <v>124.76286725</v>
      </c>
      <c r="O172" s="131">
        <v>2.50393249</v>
      </c>
      <c r="P172" s="131">
        <v>2.5650404</v>
      </c>
      <c r="Q172" s="131">
        <v>0</v>
      </c>
      <c r="R172" s="131">
        <v>19.548960659999999</v>
      </c>
      <c r="S172" s="131">
        <v>0</v>
      </c>
      <c r="T172" s="131">
        <v>1.4332E-4</v>
      </c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</row>
    <row r="173" spans="1:52" hidden="1" outlineLevel="1">
      <c r="A173" s="9">
        <v>45474</v>
      </c>
      <c r="B173" s="131">
        <v>5428.1973002599998</v>
      </c>
      <c r="C173" s="131">
        <v>2810.71749568</v>
      </c>
      <c r="D173" s="131">
        <v>1.5615068400000001</v>
      </c>
      <c r="E173" s="131">
        <v>1567.72915829</v>
      </c>
      <c r="F173" s="131">
        <v>50.092806469999999</v>
      </c>
      <c r="G173" s="131">
        <v>0.91294295000000003</v>
      </c>
      <c r="H173" s="131">
        <v>38.861646720000003</v>
      </c>
      <c r="I173" s="131">
        <v>767.99727376999999</v>
      </c>
      <c r="J173" s="131">
        <v>24.641587269999999</v>
      </c>
      <c r="K173" s="131">
        <v>2.11277559</v>
      </c>
      <c r="L173" s="131">
        <v>3.3530441299999998</v>
      </c>
      <c r="M173" s="131">
        <v>0</v>
      </c>
      <c r="N173" s="131">
        <v>122.69318362</v>
      </c>
      <c r="O173" s="131">
        <v>2.1039878500000002</v>
      </c>
      <c r="P173" s="131">
        <v>2.3789623799999999</v>
      </c>
      <c r="Q173" s="131">
        <v>0</v>
      </c>
      <c r="R173" s="131">
        <v>33.03250654</v>
      </c>
      <c r="S173" s="131">
        <v>0</v>
      </c>
      <c r="T173" s="131">
        <v>8.4221599999999997E-3</v>
      </c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</row>
    <row r="174" spans="1:52" hidden="1" outlineLevel="1">
      <c r="A174" s="9">
        <v>45505</v>
      </c>
      <c r="B174" s="131">
        <v>5144.8533740499997</v>
      </c>
      <c r="C174" s="131">
        <v>2847.7393765000002</v>
      </c>
      <c r="D174" s="131">
        <v>1.30588536</v>
      </c>
      <c r="E174" s="131">
        <v>1177.4959584400001</v>
      </c>
      <c r="F174" s="131">
        <v>68.874194369999998</v>
      </c>
      <c r="G174" s="131">
        <v>0.87556215999999998</v>
      </c>
      <c r="H174" s="131">
        <v>45.595625419999998</v>
      </c>
      <c r="I174" s="131">
        <v>804.71500003999995</v>
      </c>
      <c r="J174" s="131">
        <v>32.166331409999998</v>
      </c>
      <c r="K174" s="131">
        <v>2.0586797799999998</v>
      </c>
      <c r="L174" s="131">
        <v>3.4565540700000001</v>
      </c>
      <c r="M174" s="131">
        <v>0</v>
      </c>
      <c r="N174" s="131">
        <v>120.16998606</v>
      </c>
      <c r="O174" s="131">
        <v>2.7311437500000002</v>
      </c>
      <c r="P174" s="131">
        <v>4.1942377899999999</v>
      </c>
      <c r="Q174" s="131">
        <v>1.137E-5</v>
      </c>
      <c r="R174" s="131">
        <v>33.474454770000001</v>
      </c>
      <c r="S174" s="131">
        <v>0</v>
      </c>
      <c r="T174" s="131">
        <v>3.7275999999999998E-4</v>
      </c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</row>
    <row r="175" spans="1:52" hidden="1" outlineLevel="1">
      <c r="A175" s="9">
        <v>45536</v>
      </c>
      <c r="B175" s="131">
        <v>5390.1456139100001</v>
      </c>
      <c r="C175" s="131">
        <v>2755.9169623399998</v>
      </c>
      <c r="D175" s="131">
        <v>0.14547977000000001</v>
      </c>
      <c r="E175" s="131">
        <v>1448.91438591</v>
      </c>
      <c r="F175" s="131">
        <v>22.946943690000001</v>
      </c>
      <c r="G175" s="131">
        <v>0.83897021000000005</v>
      </c>
      <c r="H175" s="131">
        <v>42.698072590000002</v>
      </c>
      <c r="I175" s="131">
        <v>893.80614517000004</v>
      </c>
      <c r="J175" s="131">
        <v>62.730278579999997</v>
      </c>
      <c r="K175" s="131">
        <v>2.0045695600000002</v>
      </c>
      <c r="L175" s="131">
        <v>3.2038913099999999</v>
      </c>
      <c r="M175" s="131">
        <v>0</v>
      </c>
      <c r="N175" s="131">
        <v>117.77380032000001</v>
      </c>
      <c r="O175" s="131">
        <v>2.0279166900000001</v>
      </c>
      <c r="P175" s="131">
        <v>3.7717093300000002</v>
      </c>
      <c r="Q175" s="131">
        <v>0</v>
      </c>
      <c r="R175" s="131">
        <v>33.366351000000002</v>
      </c>
      <c r="S175" s="131">
        <v>0</v>
      </c>
      <c r="T175" s="131">
        <v>1.3744000000000001E-4</v>
      </c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</row>
    <row r="176" spans="1:52" hidden="1" outlineLevel="1">
      <c r="A176" s="9">
        <v>45566</v>
      </c>
      <c r="B176" s="131">
        <v>5558.1590926700001</v>
      </c>
      <c r="C176" s="131">
        <v>2661.7028673300001</v>
      </c>
      <c r="D176" s="131">
        <v>7.3243959999999997E-2</v>
      </c>
      <c r="E176" s="131">
        <v>1808.99260314</v>
      </c>
      <c r="F176" s="131">
        <v>28.257881269999999</v>
      </c>
      <c r="G176" s="131">
        <v>5.5706381399999998</v>
      </c>
      <c r="H176" s="131">
        <v>51.58041996</v>
      </c>
      <c r="I176" s="131">
        <v>784.65372366999998</v>
      </c>
      <c r="J176" s="131">
        <v>57.790305369999999</v>
      </c>
      <c r="K176" s="131">
        <v>2.4343665099999998</v>
      </c>
      <c r="L176" s="131">
        <v>3.0992462500000002</v>
      </c>
      <c r="M176" s="131">
        <v>0</v>
      </c>
      <c r="N176" s="131">
        <v>115.45939251999999</v>
      </c>
      <c r="O176" s="131">
        <v>1.89217543</v>
      </c>
      <c r="P176" s="131">
        <v>3.4380867400000001</v>
      </c>
      <c r="Q176" s="131">
        <v>0</v>
      </c>
      <c r="R176" s="131">
        <v>33.2000776</v>
      </c>
      <c r="S176" s="131">
        <v>0</v>
      </c>
      <c r="T176" s="131">
        <v>1.4064780000000001E-2</v>
      </c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</row>
    <row r="177" spans="1:52">
      <c r="A177" s="9">
        <v>45597</v>
      </c>
      <c r="B177" s="131">
        <v>5949.7195713800002</v>
      </c>
      <c r="C177" s="131">
        <v>2678.4830823799998</v>
      </c>
      <c r="D177" s="131">
        <v>4.6864999999999998E-4</v>
      </c>
      <c r="E177" s="131">
        <v>2190.4638594399999</v>
      </c>
      <c r="F177" s="131">
        <v>6.0548523000000003</v>
      </c>
      <c r="G177" s="131">
        <v>5.9624712899999999</v>
      </c>
      <c r="H177" s="131">
        <v>71.156172859999998</v>
      </c>
      <c r="I177" s="131">
        <v>811.87878158000001</v>
      </c>
      <c r="J177" s="131">
        <v>28.647250450000001</v>
      </c>
      <c r="K177" s="131">
        <v>2.3440883100000001</v>
      </c>
      <c r="L177" s="131">
        <v>3.0254652399999999</v>
      </c>
      <c r="M177" s="131">
        <v>0</v>
      </c>
      <c r="N177" s="131">
        <v>113.36321773</v>
      </c>
      <c r="O177" s="131">
        <v>1.78229997</v>
      </c>
      <c r="P177" s="131">
        <v>3.22976464</v>
      </c>
      <c r="Q177" s="131">
        <v>0</v>
      </c>
      <c r="R177" s="131">
        <v>33.327643389999999</v>
      </c>
      <c r="S177" s="131">
        <v>0</v>
      </c>
      <c r="T177" s="131">
        <v>1.5315000000000001E-4</v>
      </c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</row>
    <row r="178" spans="1:52">
      <c r="A178" s="9">
        <v>45627</v>
      </c>
      <c r="B178" s="131">
        <v>5833.4811412899999</v>
      </c>
      <c r="C178" s="131">
        <v>2692.2846087600001</v>
      </c>
      <c r="D178" s="131">
        <v>0.29175120999999998</v>
      </c>
      <c r="E178" s="131">
        <v>1963.6527128499999</v>
      </c>
      <c r="F178" s="131">
        <v>4.4985695899999998</v>
      </c>
      <c r="G178" s="131">
        <v>4.7808224800000003</v>
      </c>
      <c r="H178" s="131">
        <v>76.314365769999995</v>
      </c>
      <c r="I178" s="131">
        <v>912.56041541000002</v>
      </c>
      <c r="J178" s="131">
        <v>23.720841029999999</v>
      </c>
      <c r="K178" s="131">
        <v>2.2495327700000001</v>
      </c>
      <c r="L178" s="131">
        <v>3.1013329500000002</v>
      </c>
      <c r="M178" s="131">
        <v>0</v>
      </c>
      <c r="N178" s="131">
        <v>111.07917791</v>
      </c>
      <c r="O178" s="131">
        <v>2.6506606499999998</v>
      </c>
      <c r="P178" s="131">
        <v>3.05363622</v>
      </c>
      <c r="Q178" s="131">
        <v>0</v>
      </c>
      <c r="R178" s="131">
        <v>33.233964270000001</v>
      </c>
      <c r="S178" s="131">
        <v>0</v>
      </c>
      <c r="T178" s="131">
        <v>8.7494200000000008E-3</v>
      </c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</row>
    <row r="179" spans="1:52">
      <c r="A179" s="9">
        <v>45658</v>
      </c>
      <c r="B179" s="131">
        <v>5332.9884943099996</v>
      </c>
      <c r="C179" s="131">
        <v>2588.67309505</v>
      </c>
      <c r="D179" s="131">
        <v>6.0864999999999997E-4</v>
      </c>
      <c r="E179" s="131">
        <v>1699.8362715799999</v>
      </c>
      <c r="F179" s="131">
        <v>4.8548153100000002</v>
      </c>
      <c r="G179" s="131">
        <v>4.7177536599999996</v>
      </c>
      <c r="H179" s="131">
        <v>68.791875309999995</v>
      </c>
      <c r="I179" s="131">
        <v>771.47605754999995</v>
      </c>
      <c r="J179" s="131">
        <v>27.20797065</v>
      </c>
      <c r="K179" s="131">
        <v>2.1547863899999999</v>
      </c>
      <c r="L179" s="131">
        <v>4.8956182100000003</v>
      </c>
      <c r="M179" s="131">
        <v>0</v>
      </c>
      <c r="N179" s="131">
        <v>120.70238648</v>
      </c>
      <c r="O179" s="131">
        <v>2.3997486100000001</v>
      </c>
      <c r="P179" s="131">
        <v>4.67581677</v>
      </c>
      <c r="Q179" s="131">
        <v>0</v>
      </c>
      <c r="R179" s="131">
        <v>32.578822260000003</v>
      </c>
      <c r="S179" s="131">
        <v>0</v>
      </c>
      <c r="T179" s="131">
        <v>2.2867829999999999E-2</v>
      </c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</row>
    <row r="180" spans="1:52">
      <c r="A180" s="9">
        <v>45689</v>
      </c>
      <c r="B180" s="131">
        <v>5584.1471898999998</v>
      </c>
      <c r="C180" s="131">
        <v>2632.44202133</v>
      </c>
      <c r="D180" s="131">
        <v>0.32986191999999998</v>
      </c>
      <c r="E180" s="131">
        <v>1899.1035380400001</v>
      </c>
      <c r="F180" s="131">
        <v>4.0234195399999999</v>
      </c>
      <c r="G180" s="131">
        <v>5.2880988000000002</v>
      </c>
      <c r="H180" s="131">
        <v>73.221868709999995</v>
      </c>
      <c r="I180" s="131">
        <v>780.45611301999998</v>
      </c>
      <c r="J180" s="131">
        <v>24.584718169999999</v>
      </c>
      <c r="K180" s="131">
        <v>2.05923794</v>
      </c>
      <c r="L180" s="131">
        <v>4.7923966900000003</v>
      </c>
      <c r="M180" s="131">
        <v>0</v>
      </c>
      <c r="N180" s="131">
        <v>118.84522392</v>
      </c>
      <c r="O180" s="131">
        <v>2.2708709599999999</v>
      </c>
      <c r="P180" s="131">
        <v>4.8234481200000001</v>
      </c>
      <c r="Q180" s="131">
        <v>0</v>
      </c>
      <c r="R180" s="131">
        <v>31.891743609999999</v>
      </c>
      <c r="S180" s="131">
        <v>0</v>
      </c>
      <c r="T180" s="131">
        <v>1.4629130000000001E-2</v>
      </c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</row>
    <row r="181" spans="1:52">
      <c r="A181" s="9">
        <v>45717</v>
      </c>
      <c r="B181" s="131">
        <v>6014.0862628100003</v>
      </c>
      <c r="C181" s="131">
        <v>2757.92537533</v>
      </c>
      <c r="D181" s="131">
        <v>0</v>
      </c>
      <c r="E181" s="131">
        <v>2061.4319572499999</v>
      </c>
      <c r="F181" s="131">
        <v>3.6282199500000001</v>
      </c>
      <c r="G181" s="131">
        <v>5.4844278600000003</v>
      </c>
      <c r="H181" s="131">
        <v>82.705239509999998</v>
      </c>
      <c r="I181" s="131">
        <v>908.46290657999998</v>
      </c>
      <c r="J181" s="131">
        <v>21.57318918</v>
      </c>
      <c r="K181" s="131">
        <v>1.9648030599999999</v>
      </c>
      <c r="L181" s="131">
        <v>4.9998117300000002</v>
      </c>
      <c r="M181" s="131">
        <v>0</v>
      </c>
      <c r="N181" s="131">
        <v>125.30151456</v>
      </c>
      <c r="O181" s="131">
        <v>4.2702219100000001</v>
      </c>
      <c r="P181" s="131">
        <v>5.2264959700000002</v>
      </c>
      <c r="Q181" s="131">
        <v>0</v>
      </c>
      <c r="R181" s="131">
        <v>31.112031500000001</v>
      </c>
      <c r="S181" s="131">
        <v>0</v>
      </c>
      <c r="T181" s="131">
        <v>6.8419999999999999E-5</v>
      </c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</row>
    <row r="182" spans="1:52">
      <c r="A182" s="9">
        <v>45748</v>
      </c>
      <c r="B182" s="131">
        <v>6014.6829297800004</v>
      </c>
      <c r="C182" s="131">
        <v>2989.6378294599999</v>
      </c>
      <c r="D182" s="131">
        <v>2.98169628</v>
      </c>
      <c r="E182" s="131">
        <v>1942.6399641600001</v>
      </c>
      <c r="F182" s="131">
        <v>3.2823851999999998</v>
      </c>
      <c r="G182" s="131">
        <v>5.07233394</v>
      </c>
      <c r="H182" s="131">
        <v>84.843857360000001</v>
      </c>
      <c r="I182" s="131">
        <v>774.43538210999998</v>
      </c>
      <c r="J182" s="131">
        <v>25.911627599999999</v>
      </c>
      <c r="K182" s="131">
        <v>0.20395236999999999</v>
      </c>
      <c r="L182" s="131">
        <v>4.8676801699999999</v>
      </c>
      <c r="M182" s="131">
        <v>0</v>
      </c>
      <c r="N182" s="131">
        <v>141.62977615</v>
      </c>
      <c r="O182" s="131">
        <v>4.1680854600000004</v>
      </c>
      <c r="P182" s="131">
        <v>4.9975076600000001</v>
      </c>
      <c r="Q182" s="131">
        <v>0</v>
      </c>
      <c r="R182" s="131">
        <v>30.010851859999999</v>
      </c>
      <c r="S182" s="131">
        <v>0</v>
      </c>
      <c r="T182" s="131">
        <v>0</v>
      </c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</row>
    <row r="183" spans="1:52">
      <c r="A183" s="9">
        <v>45778</v>
      </c>
      <c r="B183" s="131">
        <v>5931.4524375299998</v>
      </c>
      <c r="C183" s="131">
        <v>3122.72381516</v>
      </c>
      <c r="D183" s="131">
        <v>5.22756E-3</v>
      </c>
      <c r="E183" s="131">
        <v>1714.02195327</v>
      </c>
      <c r="F183" s="131">
        <v>3.2803840200000001</v>
      </c>
      <c r="G183" s="131">
        <v>5.5154429499999997</v>
      </c>
      <c r="H183" s="131">
        <v>80.708410740000005</v>
      </c>
      <c r="I183" s="131">
        <v>793.45206717999997</v>
      </c>
      <c r="J183" s="131">
        <v>28.71022499</v>
      </c>
      <c r="K183" s="131">
        <v>0.12285223000000001</v>
      </c>
      <c r="L183" s="131">
        <v>4.7450076000000001</v>
      </c>
      <c r="M183" s="131">
        <v>0</v>
      </c>
      <c r="N183" s="131">
        <v>137.91638782000001</v>
      </c>
      <c r="O183" s="131">
        <v>3.9545509700000001</v>
      </c>
      <c r="P183" s="131">
        <v>6.9125941800000001</v>
      </c>
      <c r="Q183" s="131">
        <v>0</v>
      </c>
      <c r="R183" s="131">
        <v>29.383518859999999</v>
      </c>
      <c r="S183" s="131">
        <v>0</v>
      </c>
      <c r="T183" s="131">
        <v>0</v>
      </c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</row>
    <row r="184" spans="1:52">
      <c r="A184" s="9">
        <v>45809</v>
      </c>
      <c r="B184" s="131">
        <v>5843.6764215100002</v>
      </c>
      <c r="C184" s="131">
        <v>3205.3419446900002</v>
      </c>
      <c r="D184" s="131">
        <v>1.6641809599999999</v>
      </c>
      <c r="E184" s="131">
        <v>1529.6968574699999</v>
      </c>
      <c r="F184" s="131">
        <v>2.9772158200000001</v>
      </c>
      <c r="G184" s="131">
        <v>4.5657241600000003</v>
      </c>
      <c r="H184" s="131">
        <v>83.458839879999999</v>
      </c>
      <c r="I184" s="131">
        <v>812.35454801000003</v>
      </c>
      <c r="J184" s="131">
        <v>25.358986300000002</v>
      </c>
      <c r="K184" s="131">
        <v>8.1729510000000005E-2</v>
      </c>
      <c r="L184" s="131">
        <v>4.5983928799999996</v>
      </c>
      <c r="M184" s="131">
        <v>0</v>
      </c>
      <c r="N184" s="131">
        <v>133.93613869000001</v>
      </c>
      <c r="O184" s="131">
        <v>3.8849991500000001</v>
      </c>
      <c r="P184" s="131">
        <v>7.5618985600000004</v>
      </c>
      <c r="Q184" s="131">
        <v>0</v>
      </c>
      <c r="R184" s="131">
        <v>28.19496543</v>
      </c>
      <c r="S184" s="131">
        <v>0</v>
      </c>
      <c r="T184" s="131">
        <v>0</v>
      </c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</row>
    <row r="185" spans="1:52">
      <c r="A185" s="9">
        <v>45839</v>
      </c>
      <c r="B185" s="131">
        <v>6151.5327443300002</v>
      </c>
      <c r="C185" s="131">
        <v>3539.18553393</v>
      </c>
      <c r="D185" s="131">
        <v>1.3283630799999999</v>
      </c>
      <c r="E185" s="131">
        <v>1360.75386224</v>
      </c>
      <c r="F185" s="131">
        <v>19.658445059999998</v>
      </c>
      <c r="G185" s="131">
        <v>4.5027319500000003</v>
      </c>
      <c r="H185" s="131">
        <v>88.067583429999999</v>
      </c>
      <c r="I185" s="131">
        <v>935.32295871999997</v>
      </c>
      <c r="J185" s="131">
        <v>27.322082259999998</v>
      </c>
      <c r="K185" s="131">
        <v>4.1057910000000003E-2</v>
      </c>
      <c r="L185" s="131">
        <v>4.6221238700000002</v>
      </c>
      <c r="M185" s="131">
        <v>0</v>
      </c>
      <c r="N185" s="131">
        <v>131.67983952</v>
      </c>
      <c r="O185" s="131">
        <v>4.0074795600000002</v>
      </c>
      <c r="P185" s="131">
        <v>7.1645269899999997</v>
      </c>
      <c r="Q185" s="131">
        <v>0</v>
      </c>
      <c r="R185" s="131">
        <v>27.87615581</v>
      </c>
      <c r="S185" s="131">
        <v>0</v>
      </c>
      <c r="T185" s="131">
        <v>0</v>
      </c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</row>
    <row r="186" spans="1:52">
      <c r="A186" s="9">
        <v>45870</v>
      </c>
      <c r="B186" s="131">
        <v>5929.4908963400003</v>
      </c>
      <c r="C186" s="131">
        <v>3475.5939130699999</v>
      </c>
      <c r="D186" s="131">
        <v>3.01506E-3</v>
      </c>
      <c r="E186" s="131">
        <v>1220.1010200600001</v>
      </c>
      <c r="F186" s="131">
        <v>39.883037850000001</v>
      </c>
      <c r="G186" s="131">
        <v>4.3026063199999998</v>
      </c>
      <c r="H186" s="131">
        <v>81.198402979999997</v>
      </c>
      <c r="I186" s="131">
        <v>876.49371140000005</v>
      </c>
      <c r="J186" s="131">
        <v>58.566663269999999</v>
      </c>
      <c r="K186" s="131">
        <v>3.0253000000000002E-4</v>
      </c>
      <c r="L186" s="131">
        <v>4.4800385800000004</v>
      </c>
      <c r="M186" s="131">
        <v>0</v>
      </c>
      <c r="N186" s="131">
        <v>129.31156179999999</v>
      </c>
      <c r="O186" s="131">
        <v>3.4854720600000002</v>
      </c>
      <c r="P186" s="131">
        <v>7.3368696</v>
      </c>
      <c r="Q186" s="131">
        <v>0</v>
      </c>
      <c r="R186" s="131">
        <v>28.734281759999998</v>
      </c>
      <c r="S186" s="131">
        <v>0</v>
      </c>
      <c r="T186" s="131">
        <v>0</v>
      </c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</row>
    <row r="187" spans="1:52">
      <c r="A187" s="9">
        <v>45901</v>
      </c>
      <c r="B187" s="131">
        <v>7010.4185406099996</v>
      </c>
      <c r="C187" s="131">
        <v>3495.8444888499998</v>
      </c>
      <c r="D187" s="131">
        <v>1.32108957</v>
      </c>
      <c r="E187" s="131">
        <v>2363.6366182400002</v>
      </c>
      <c r="F187" s="131">
        <v>10.35104334</v>
      </c>
      <c r="G187" s="131">
        <v>4.6365091400000003</v>
      </c>
      <c r="H187" s="131">
        <v>83.361376419999999</v>
      </c>
      <c r="I187" s="131">
        <v>827.72241098999996</v>
      </c>
      <c r="J187" s="131">
        <v>51.907706679999997</v>
      </c>
      <c r="K187" s="131">
        <v>0</v>
      </c>
      <c r="L187" s="131">
        <v>4.2597456999999999</v>
      </c>
      <c r="M187" s="131">
        <v>0</v>
      </c>
      <c r="N187" s="131">
        <v>127.37858597</v>
      </c>
      <c r="O187" s="131">
        <v>3.3429437499999999</v>
      </c>
      <c r="P187" s="131">
        <v>6.8516812700000003</v>
      </c>
      <c r="Q187" s="131">
        <v>0</v>
      </c>
      <c r="R187" s="131">
        <v>29.80434069</v>
      </c>
      <c r="S187" s="131">
        <v>0</v>
      </c>
      <c r="T187" s="131">
        <v>0</v>
      </c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</row>
    <row r="188" spans="1:52">
      <c r="A188" s="9">
        <v>45931</v>
      </c>
      <c r="B188" s="131">
        <v>7784.4790865900004</v>
      </c>
      <c r="C188" s="131">
        <v>3641.4268570899999</v>
      </c>
      <c r="D188" s="131">
        <v>3.9994000000000002E-3</v>
      </c>
      <c r="E188" s="131">
        <v>3029.35570293</v>
      </c>
      <c r="F188" s="131">
        <v>33.348763239999997</v>
      </c>
      <c r="G188" s="131">
        <v>4.5874314700000003</v>
      </c>
      <c r="H188" s="131">
        <v>102.3528491</v>
      </c>
      <c r="I188" s="131">
        <v>751.95680293999999</v>
      </c>
      <c r="J188" s="131">
        <v>49.294666290000002</v>
      </c>
      <c r="K188" s="131">
        <v>0</v>
      </c>
      <c r="L188" s="131">
        <v>6.5274468099999998</v>
      </c>
      <c r="M188" s="131">
        <v>0</v>
      </c>
      <c r="N188" s="131">
        <v>125.37643876</v>
      </c>
      <c r="O188" s="131">
        <v>2.9248715199999999</v>
      </c>
      <c r="P188" s="131">
        <v>6.6777135799999998</v>
      </c>
      <c r="Q188" s="131">
        <v>0</v>
      </c>
      <c r="R188" s="131">
        <v>30.645543459999999</v>
      </c>
      <c r="S188" s="131">
        <v>0</v>
      </c>
      <c r="T188" s="131">
        <v>0</v>
      </c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</row>
    <row r="189" spans="1:52">
      <c r="A189" s="9">
        <v>45962</v>
      </c>
      <c r="B189" s="131">
        <v>7846.2038531600001</v>
      </c>
      <c r="C189" s="131">
        <v>3687.6384300499999</v>
      </c>
      <c r="D189" s="131">
        <v>2.2875299999999999E-3</v>
      </c>
      <c r="E189" s="131">
        <v>3011.6253883999998</v>
      </c>
      <c r="F189" s="131">
        <v>28.99222181</v>
      </c>
      <c r="G189" s="131">
        <v>5.2691631799999996</v>
      </c>
      <c r="H189" s="131">
        <v>108.44927297</v>
      </c>
      <c r="I189" s="131">
        <v>781.46103812000001</v>
      </c>
      <c r="J189" s="131">
        <v>51.738963409999997</v>
      </c>
      <c r="K189" s="131">
        <v>0</v>
      </c>
      <c r="L189" s="131">
        <v>6.3551765900000001</v>
      </c>
      <c r="M189" s="131">
        <v>0</v>
      </c>
      <c r="N189" s="131">
        <v>123.61778415000001</v>
      </c>
      <c r="O189" s="131">
        <v>3.2708531399999998</v>
      </c>
      <c r="P189" s="131">
        <v>7.6048041499999997</v>
      </c>
      <c r="Q189" s="131">
        <v>0</v>
      </c>
      <c r="R189" s="131">
        <v>30.178469660000001</v>
      </c>
      <c r="S189" s="131">
        <v>0</v>
      </c>
      <c r="T189" s="131">
        <v>0</v>
      </c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131</v>
      </c>
    </row>
    <row r="2" spans="1:20" s="11" customFormat="1" ht="5.25" customHeight="1">
      <c r="A2" s="43"/>
    </row>
    <row r="3" spans="1:20" ht="26.25" customHeight="1">
      <c r="A3" s="216" t="s">
        <v>69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</row>
    <row r="4" spans="1:20" ht="12.75" customHeight="1">
      <c r="A4" s="12" t="s">
        <v>130</v>
      </c>
    </row>
    <row r="5" spans="1:20" ht="12.75" customHeight="1">
      <c r="A5" s="22" t="s">
        <v>230</v>
      </c>
    </row>
    <row r="6" spans="1:20" s="25" customFormat="1">
      <c r="A6" s="218" t="s">
        <v>0</v>
      </c>
      <c r="B6" s="207" t="s">
        <v>1</v>
      </c>
      <c r="C6" s="207" t="s">
        <v>57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56</v>
      </c>
      <c r="M6" s="219" t="s">
        <v>55</v>
      </c>
    </row>
    <row r="7" spans="1:20" s="25" customFormat="1">
      <c r="A7" s="218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219"/>
    </row>
    <row r="8" spans="1:20" ht="27.6">
      <c r="A8" s="218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219"/>
    </row>
    <row r="9" spans="1:20" hidden="1">
      <c r="A9" s="120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21"/>
    </row>
    <row r="10" spans="1:20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</row>
    <row r="11" spans="1:20" hidden="1" outlineLevel="1">
      <c r="A11" s="9">
        <v>40544</v>
      </c>
      <c r="B11" s="131">
        <v>3268.51800439</v>
      </c>
      <c r="C11" s="131"/>
      <c r="D11" s="35"/>
      <c r="E11" s="35"/>
      <c r="F11" s="35"/>
      <c r="G11" s="35"/>
      <c r="H11" s="35"/>
      <c r="I11" s="35"/>
      <c r="J11" s="35"/>
      <c r="K11" s="35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20" hidden="1" outlineLevel="1">
      <c r="A12" s="9">
        <v>40575</v>
      </c>
      <c r="B12" s="131">
        <v>3484.10133911</v>
      </c>
      <c r="C12" s="131"/>
      <c r="D12" s="35"/>
      <c r="E12" s="35"/>
      <c r="F12" s="35"/>
      <c r="G12" s="35"/>
      <c r="H12" s="35"/>
      <c r="I12" s="35"/>
      <c r="J12" s="35"/>
      <c r="K12" s="35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20" hidden="1" outlineLevel="1">
      <c r="A13" s="9">
        <v>40603</v>
      </c>
      <c r="B13" s="131">
        <v>3508.5481435699999</v>
      </c>
      <c r="C13" s="131"/>
      <c r="D13" s="35"/>
      <c r="E13" s="35"/>
      <c r="F13" s="35"/>
      <c r="G13" s="35"/>
      <c r="H13" s="35"/>
      <c r="I13" s="35"/>
      <c r="J13" s="35"/>
      <c r="K13" s="35"/>
      <c r="L13" s="131"/>
      <c r="M13" s="131"/>
      <c r="N13" s="131"/>
      <c r="O13" s="131"/>
      <c r="P13" s="131"/>
      <c r="Q13" s="131"/>
      <c r="R13" s="131"/>
      <c r="S13" s="131"/>
      <c r="T13" s="131"/>
    </row>
    <row r="14" spans="1:20" hidden="1" outlineLevel="1">
      <c r="A14" s="9">
        <v>40634</v>
      </c>
      <c r="B14" s="131">
        <v>3438.9671620899999</v>
      </c>
      <c r="C14" s="131"/>
      <c r="D14" s="35"/>
      <c r="E14" s="35"/>
      <c r="F14" s="35"/>
      <c r="G14" s="35"/>
      <c r="H14" s="35"/>
      <c r="I14" s="35"/>
      <c r="J14" s="35"/>
      <c r="K14" s="35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20" hidden="1" outlineLevel="1">
      <c r="A15" s="9">
        <v>40664</v>
      </c>
      <c r="B15" s="131">
        <v>3387.8297229999998</v>
      </c>
      <c r="C15" s="131"/>
      <c r="D15" s="35"/>
      <c r="E15" s="35"/>
      <c r="F15" s="35"/>
      <c r="G15" s="35"/>
      <c r="H15" s="35"/>
      <c r="I15" s="35"/>
      <c r="J15" s="35"/>
      <c r="K15" s="35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20" hidden="1" outlineLevel="1">
      <c r="A16" s="9">
        <v>40695</v>
      </c>
      <c r="B16" s="131">
        <v>3332.67766665</v>
      </c>
      <c r="C16" s="131"/>
      <c r="D16" s="35"/>
      <c r="E16" s="35"/>
      <c r="F16" s="35"/>
      <c r="G16" s="35"/>
      <c r="H16" s="35"/>
      <c r="I16" s="35"/>
      <c r="J16" s="35"/>
      <c r="K16" s="35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1:20" hidden="1" outlineLevel="1">
      <c r="A17" s="9">
        <v>40725</v>
      </c>
      <c r="B17" s="131">
        <v>3238.1142639599998</v>
      </c>
      <c r="C17" s="131"/>
      <c r="D17" s="35"/>
      <c r="E17" s="35"/>
      <c r="F17" s="35"/>
      <c r="G17" s="35"/>
      <c r="H17" s="35"/>
      <c r="I17" s="35"/>
      <c r="J17" s="35"/>
      <c r="K17" s="35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1:20" hidden="1" outlineLevel="1">
      <c r="A18" s="9">
        <v>40756</v>
      </c>
      <c r="B18" s="131">
        <v>3125.0680044300002</v>
      </c>
      <c r="C18" s="131"/>
      <c r="D18" s="35"/>
      <c r="E18" s="35"/>
      <c r="F18" s="35"/>
      <c r="G18" s="35"/>
      <c r="H18" s="35"/>
      <c r="I18" s="35"/>
      <c r="J18" s="35"/>
      <c r="K18" s="35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 hidden="1" outlineLevel="1">
      <c r="A19" s="9">
        <v>40787</v>
      </c>
      <c r="B19" s="131">
        <v>3126.13587925</v>
      </c>
      <c r="C19" s="131"/>
      <c r="D19" s="35"/>
      <c r="E19" s="35"/>
      <c r="F19" s="35"/>
      <c r="G19" s="35"/>
      <c r="H19" s="35"/>
      <c r="I19" s="35"/>
      <c r="J19" s="35"/>
      <c r="K19" s="35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 hidden="1" outlineLevel="1">
      <c r="A20" s="9">
        <v>40817</v>
      </c>
      <c r="B20" s="131">
        <v>3123.9007977000001</v>
      </c>
      <c r="C20" s="131"/>
      <c r="D20" s="35"/>
      <c r="E20" s="35"/>
      <c r="F20" s="35"/>
      <c r="G20" s="35"/>
      <c r="H20" s="35"/>
      <c r="I20" s="35"/>
      <c r="J20" s="35"/>
      <c r="K20" s="35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1:20" hidden="1" outlineLevel="1">
      <c r="A21" s="9">
        <v>40848</v>
      </c>
      <c r="B21" s="131">
        <v>2997.3557593400001</v>
      </c>
      <c r="C21" s="131"/>
      <c r="D21" s="35"/>
      <c r="E21" s="35"/>
      <c r="F21" s="35"/>
      <c r="G21" s="35"/>
      <c r="H21" s="35"/>
      <c r="I21" s="35"/>
      <c r="J21" s="35"/>
      <c r="K21" s="35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1:20" hidden="1" outlineLevel="1">
      <c r="A22" s="9">
        <v>40878</v>
      </c>
      <c r="B22" s="131">
        <v>2935.8967937100001</v>
      </c>
      <c r="C22" s="131"/>
      <c r="D22" s="35"/>
      <c r="E22" s="35"/>
      <c r="F22" s="35"/>
      <c r="G22" s="35"/>
      <c r="H22" s="35"/>
      <c r="I22" s="35"/>
      <c r="J22" s="35"/>
      <c r="K22" s="35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1:20" hidden="1" outlineLevel="1">
      <c r="A23" s="9">
        <v>40909</v>
      </c>
      <c r="B23" s="131">
        <v>2924.7561799099999</v>
      </c>
      <c r="C23" s="131"/>
      <c r="D23" s="35"/>
      <c r="E23" s="35"/>
      <c r="F23" s="35"/>
      <c r="G23" s="35"/>
      <c r="H23" s="35"/>
      <c r="I23" s="35"/>
      <c r="J23" s="35"/>
      <c r="K23" s="35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1:20" hidden="1" outlineLevel="1">
      <c r="A24" s="9">
        <v>40940</v>
      </c>
      <c r="B24" s="131">
        <v>2920.0828974400001</v>
      </c>
      <c r="C24" s="131"/>
      <c r="D24" s="35"/>
      <c r="E24" s="35"/>
      <c r="F24" s="35"/>
      <c r="G24" s="35"/>
      <c r="H24" s="35"/>
      <c r="I24" s="35"/>
      <c r="J24" s="35"/>
      <c r="K24" s="35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1:20" hidden="1" outlineLevel="1">
      <c r="A25" s="9">
        <v>40969</v>
      </c>
      <c r="B25" s="131">
        <v>2880.5910655900002</v>
      </c>
      <c r="C25" s="131"/>
      <c r="D25" s="35"/>
      <c r="E25" s="35"/>
      <c r="F25" s="35"/>
      <c r="G25" s="35"/>
      <c r="H25" s="35"/>
      <c r="I25" s="35"/>
      <c r="J25" s="35"/>
      <c r="K25" s="35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1:20" hidden="1" outlineLevel="1">
      <c r="A26" s="9">
        <v>41000</v>
      </c>
      <c r="B26" s="131">
        <v>2769.3842466900001</v>
      </c>
      <c r="C26" s="131"/>
      <c r="D26" s="35"/>
      <c r="E26" s="35"/>
      <c r="F26" s="35"/>
      <c r="G26" s="35"/>
      <c r="H26" s="35"/>
      <c r="I26" s="35"/>
      <c r="J26" s="35"/>
      <c r="K26" s="35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1:20" hidden="1" outlineLevel="1">
      <c r="A27" s="9">
        <v>41030</v>
      </c>
      <c r="B27" s="131">
        <v>2784.2369137800001</v>
      </c>
      <c r="C27" s="131"/>
      <c r="D27" s="35"/>
      <c r="E27" s="35"/>
      <c r="F27" s="35"/>
      <c r="G27" s="35"/>
      <c r="H27" s="35"/>
      <c r="I27" s="35"/>
      <c r="J27" s="35"/>
      <c r="K27" s="35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1:20" hidden="1" outlineLevel="1">
      <c r="A28" s="9">
        <v>41061</v>
      </c>
      <c r="B28" s="131">
        <v>2778.8981923699998</v>
      </c>
      <c r="C28" s="131"/>
      <c r="D28" s="35"/>
      <c r="E28" s="35"/>
      <c r="F28" s="35"/>
      <c r="G28" s="35"/>
      <c r="H28" s="35"/>
      <c r="I28" s="35"/>
      <c r="J28" s="35"/>
      <c r="K28" s="35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 hidden="1" outlineLevel="1">
      <c r="A29" s="9">
        <v>41091</v>
      </c>
      <c r="B29" s="131">
        <v>2710.4819607700001</v>
      </c>
      <c r="C29" s="131"/>
      <c r="D29" s="35"/>
      <c r="E29" s="35"/>
      <c r="F29" s="35"/>
      <c r="G29" s="35"/>
      <c r="H29" s="35"/>
      <c r="I29" s="35"/>
      <c r="J29" s="35"/>
      <c r="K29" s="35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1:20" hidden="1" outlineLevel="1">
      <c r="A30" s="9">
        <v>41122</v>
      </c>
      <c r="B30" s="131">
        <v>2746.8581474500002</v>
      </c>
      <c r="C30" s="131"/>
      <c r="D30" s="35"/>
      <c r="E30" s="35"/>
      <c r="F30" s="35"/>
      <c r="G30" s="35"/>
      <c r="H30" s="35"/>
      <c r="I30" s="35"/>
      <c r="J30" s="35"/>
      <c r="K30" s="35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1:20" hidden="1" outlineLevel="1">
      <c r="A31" s="9">
        <v>41153</v>
      </c>
      <c r="B31" s="131">
        <v>2765.6573161299998</v>
      </c>
      <c r="C31" s="131"/>
      <c r="D31" s="35"/>
      <c r="E31" s="35"/>
      <c r="F31" s="35"/>
      <c r="G31" s="35"/>
      <c r="H31" s="35"/>
      <c r="I31" s="35"/>
      <c r="J31" s="35"/>
      <c r="K31" s="35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1:20" hidden="1" outlineLevel="1">
      <c r="A32" s="9">
        <v>41183</v>
      </c>
      <c r="B32" s="131">
        <v>2872.1334265400001</v>
      </c>
      <c r="C32" s="131"/>
      <c r="D32" s="35"/>
      <c r="E32" s="35"/>
      <c r="F32" s="35"/>
      <c r="G32" s="35"/>
      <c r="H32" s="35"/>
      <c r="I32" s="35"/>
      <c r="J32" s="35"/>
      <c r="K32" s="35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1:20" hidden="1" outlineLevel="1">
      <c r="A33" s="9">
        <v>41214</v>
      </c>
      <c r="B33" s="131">
        <v>2939.3660301800001</v>
      </c>
      <c r="C33" s="131"/>
      <c r="D33" s="35"/>
      <c r="E33" s="35"/>
      <c r="F33" s="35"/>
      <c r="G33" s="35"/>
      <c r="H33" s="35"/>
      <c r="I33" s="35"/>
      <c r="J33" s="35"/>
      <c r="K33" s="35"/>
      <c r="L33" s="131"/>
      <c r="M33" s="131"/>
      <c r="N33" s="131"/>
      <c r="O33" s="131"/>
      <c r="P33" s="131"/>
      <c r="Q33" s="131"/>
      <c r="R33" s="131"/>
      <c r="S33" s="131"/>
      <c r="T33" s="131"/>
    </row>
    <row r="34" spans="1:20" hidden="1" outlineLevel="1">
      <c r="A34" s="9">
        <v>41244</v>
      </c>
      <c r="B34" s="131">
        <v>2991.1791087299998</v>
      </c>
      <c r="C34" s="131"/>
      <c r="D34" s="35"/>
      <c r="E34" s="35"/>
      <c r="F34" s="35"/>
      <c r="G34" s="35"/>
      <c r="H34" s="35"/>
      <c r="I34" s="35"/>
      <c r="J34" s="35"/>
      <c r="K34" s="35"/>
      <c r="L34" s="131"/>
      <c r="M34" s="131"/>
      <c r="N34" s="131"/>
      <c r="O34" s="131"/>
      <c r="P34" s="131"/>
      <c r="Q34" s="131"/>
      <c r="R34" s="131"/>
      <c r="S34" s="131"/>
      <c r="T34" s="131"/>
    </row>
    <row r="35" spans="1:20" hidden="1" outlineLevel="1">
      <c r="A35" s="9">
        <v>41275</v>
      </c>
      <c r="B35" s="131">
        <v>2962.8468179400002</v>
      </c>
      <c r="C35" s="131"/>
      <c r="D35" s="35"/>
      <c r="E35" s="35"/>
      <c r="F35" s="35"/>
      <c r="G35" s="35"/>
      <c r="H35" s="35"/>
      <c r="I35" s="35"/>
      <c r="J35" s="35"/>
      <c r="K35" s="35"/>
      <c r="L35" s="131"/>
      <c r="M35" s="131"/>
      <c r="N35" s="131"/>
      <c r="O35" s="131"/>
      <c r="P35" s="131"/>
      <c r="Q35" s="131"/>
      <c r="R35" s="131"/>
      <c r="S35" s="131"/>
      <c r="T35" s="131"/>
    </row>
    <row r="36" spans="1:20" hidden="1" outlineLevel="1">
      <c r="A36" s="9">
        <v>41306</v>
      </c>
      <c r="B36" s="131">
        <v>2756.1545160599999</v>
      </c>
      <c r="C36" s="131">
        <v>25.060019260000001</v>
      </c>
      <c r="D36" s="131">
        <v>18.22312784</v>
      </c>
      <c r="E36" s="131">
        <v>4.0267937199999997</v>
      </c>
      <c r="F36" s="131">
        <v>10.995716789999999</v>
      </c>
      <c r="G36" s="131">
        <v>3.20061733</v>
      </c>
      <c r="H36" s="131">
        <v>6.8368914199999997</v>
      </c>
      <c r="I36" s="131">
        <v>0.47713422</v>
      </c>
      <c r="J36" s="131">
        <v>3.4012426699999998</v>
      </c>
      <c r="K36" s="131">
        <v>2.95851453</v>
      </c>
      <c r="L36" s="131">
        <v>2731.0944967999999</v>
      </c>
      <c r="M36" s="131">
        <v>862.71074550000003</v>
      </c>
      <c r="N36" s="131"/>
      <c r="O36" s="131"/>
      <c r="P36" s="131"/>
      <c r="Q36" s="131"/>
      <c r="R36" s="131"/>
      <c r="S36" s="131"/>
      <c r="T36" s="131"/>
    </row>
    <row r="37" spans="1:20" hidden="1" outlineLevel="1">
      <c r="A37" s="9">
        <v>41334</v>
      </c>
      <c r="B37" s="131">
        <v>2846.4273462800002</v>
      </c>
      <c r="C37" s="131">
        <v>25.216964910000002</v>
      </c>
      <c r="D37" s="131">
        <v>18.444066169999999</v>
      </c>
      <c r="E37" s="131">
        <v>4.0267937199999997</v>
      </c>
      <c r="F37" s="131">
        <v>12.03741164</v>
      </c>
      <c r="G37" s="131">
        <v>2.3798608099999998</v>
      </c>
      <c r="H37" s="131">
        <v>6.7728987399999996</v>
      </c>
      <c r="I37" s="131">
        <v>0.47713422</v>
      </c>
      <c r="J37" s="131">
        <v>3.4234747200000002</v>
      </c>
      <c r="K37" s="131">
        <v>2.8722897999999999</v>
      </c>
      <c r="L37" s="131">
        <v>2821.2103813699996</v>
      </c>
      <c r="M37" s="131">
        <v>1261.68164239</v>
      </c>
      <c r="N37" s="131"/>
      <c r="O37" s="131"/>
      <c r="P37" s="131"/>
      <c r="Q37" s="131"/>
      <c r="R37" s="131"/>
      <c r="S37" s="131"/>
      <c r="T37" s="131"/>
    </row>
    <row r="38" spans="1:20" hidden="1" outlineLevel="1">
      <c r="A38" s="9">
        <v>41365</v>
      </c>
      <c r="B38" s="131">
        <v>2930.41062814</v>
      </c>
      <c r="C38" s="131">
        <v>23.483906829999999</v>
      </c>
      <c r="D38" s="131">
        <v>17.192106339999999</v>
      </c>
      <c r="E38" s="131">
        <v>3.3237662600000002</v>
      </c>
      <c r="F38" s="131">
        <v>11.71768056</v>
      </c>
      <c r="G38" s="131">
        <v>2.15065952</v>
      </c>
      <c r="H38" s="131">
        <v>6.29180049</v>
      </c>
      <c r="I38" s="131">
        <v>0</v>
      </c>
      <c r="J38" s="131">
        <v>3.42790412</v>
      </c>
      <c r="K38" s="131">
        <v>2.86389637</v>
      </c>
      <c r="L38" s="131">
        <v>2906.9267213100002</v>
      </c>
      <c r="M38" s="131">
        <v>1140.2697211300001</v>
      </c>
      <c r="N38" s="131"/>
      <c r="O38" s="131"/>
      <c r="P38" s="131"/>
      <c r="Q38" s="131"/>
      <c r="R38" s="131"/>
      <c r="S38" s="131"/>
      <c r="T38" s="131"/>
    </row>
    <row r="39" spans="1:20" hidden="1" outlineLevel="1">
      <c r="A39" s="9">
        <v>41395</v>
      </c>
      <c r="B39" s="131">
        <v>2814.5374934900001</v>
      </c>
      <c r="C39" s="131">
        <v>23.478596769999999</v>
      </c>
      <c r="D39" s="131">
        <v>17.207289060000001</v>
      </c>
      <c r="E39" s="131">
        <v>3.3237662600000002</v>
      </c>
      <c r="F39" s="131">
        <v>11.742830680000001</v>
      </c>
      <c r="G39" s="131">
        <v>2.1406921200000002</v>
      </c>
      <c r="H39" s="131">
        <v>6.2713077100000003</v>
      </c>
      <c r="I39" s="131">
        <v>0</v>
      </c>
      <c r="J39" s="131">
        <v>3.43248123</v>
      </c>
      <c r="K39" s="131">
        <v>2.8388264799999998</v>
      </c>
      <c r="L39" s="131">
        <v>2791.0588967200001</v>
      </c>
      <c r="M39" s="131">
        <v>949.35011188999999</v>
      </c>
      <c r="N39" s="131"/>
      <c r="O39" s="131"/>
      <c r="P39" s="131"/>
      <c r="Q39" s="131"/>
      <c r="R39" s="131"/>
      <c r="S39" s="131"/>
      <c r="T39" s="131"/>
    </row>
    <row r="40" spans="1:20" hidden="1" outlineLevel="1">
      <c r="A40" s="9">
        <v>41426</v>
      </c>
      <c r="B40" s="131">
        <v>2798.9629149699999</v>
      </c>
      <c r="C40" s="131">
        <v>22.82006668</v>
      </c>
      <c r="D40" s="131">
        <v>16.545969620000001</v>
      </c>
      <c r="E40" s="131">
        <v>3.3237662600000002</v>
      </c>
      <c r="F40" s="131">
        <v>11.08817713</v>
      </c>
      <c r="G40" s="131">
        <v>2.1340262299999999</v>
      </c>
      <c r="H40" s="131">
        <v>6.2740970599999999</v>
      </c>
      <c r="I40" s="131">
        <v>0</v>
      </c>
      <c r="J40" s="131">
        <v>3.4369106299999999</v>
      </c>
      <c r="K40" s="131">
        <v>2.83718643</v>
      </c>
      <c r="L40" s="131">
        <v>2776.1428482900001</v>
      </c>
      <c r="M40" s="131">
        <v>991.33951482999998</v>
      </c>
      <c r="N40" s="131"/>
      <c r="O40" s="131"/>
      <c r="P40" s="131"/>
      <c r="Q40" s="131"/>
      <c r="R40" s="131"/>
      <c r="S40" s="131"/>
      <c r="T40" s="131"/>
    </row>
    <row r="41" spans="1:20" hidden="1" outlineLevel="1">
      <c r="A41" s="9">
        <v>41456</v>
      </c>
      <c r="B41" s="131">
        <v>2802.0056305100002</v>
      </c>
      <c r="C41" s="131">
        <v>22.69119963</v>
      </c>
      <c r="D41" s="131">
        <v>16.413678579999999</v>
      </c>
      <c r="E41" s="131">
        <v>3.3237662600000002</v>
      </c>
      <c r="F41" s="131">
        <v>10.98232818</v>
      </c>
      <c r="G41" s="131">
        <v>2.1075841400000002</v>
      </c>
      <c r="H41" s="131">
        <v>6.2775210499999998</v>
      </c>
      <c r="I41" s="131">
        <v>0</v>
      </c>
      <c r="J41" s="131">
        <v>3.4414877399999999</v>
      </c>
      <c r="K41" s="131">
        <v>2.8360333099999999</v>
      </c>
      <c r="L41" s="131">
        <v>2779.3144308800001</v>
      </c>
      <c r="M41" s="131">
        <v>1077.93764569</v>
      </c>
      <c r="N41" s="131"/>
      <c r="O41" s="131"/>
      <c r="P41" s="131"/>
      <c r="Q41" s="131"/>
      <c r="R41" s="131"/>
      <c r="S41" s="131"/>
      <c r="T41" s="131"/>
    </row>
    <row r="42" spans="1:20" hidden="1" outlineLevel="1">
      <c r="A42" s="9">
        <v>41487</v>
      </c>
      <c r="B42" s="131">
        <v>2620.9006056899998</v>
      </c>
      <c r="C42" s="131">
        <v>22.470323130000001</v>
      </c>
      <c r="D42" s="131">
        <v>16.194842850000001</v>
      </c>
      <c r="E42" s="131">
        <v>3.3237662600000002</v>
      </c>
      <c r="F42" s="131">
        <v>10.77761417</v>
      </c>
      <c r="G42" s="131">
        <v>2.0934624199999998</v>
      </c>
      <c r="H42" s="131">
        <v>6.27548028</v>
      </c>
      <c r="I42" s="131">
        <v>0</v>
      </c>
      <c r="J42" s="131">
        <v>3.44606485</v>
      </c>
      <c r="K42" s="131">
        <v>2.8294154300000001</v>
      </c>
      <c r="L42" s="131">
        <v>2598.4302825600003</v>
      </c>
      <c r="M42" s="131">
        <v>923.90116308999995</v>
      </c>
      <c r="N42" s="131"/>
      <c r="O42" s="131"/>
      <c r="P42" s="131"/>
      <c r="Q42" s="131"/>
      <c r="R42" s="131"/>
      <c r="S42" s="131"/>
      <c r="T42" s="131"/>
    </row>
    <row r="43" spans="1:20" hidden="1" outlineLevel="1">
      <c r="A43" s="9">
        <v>41518</v>
      </c>
      <c r="B43" s="131">
        <v>2644.1352722699999</v>
      </c>
      <c r="C43" s="131">
        <v>22.476396059999999</v>
      </c>
      <c r="D43" s="131">
        <v>16.201852590000001</v>
      </c>
      <c r="E43" s="131">
        <v>3.3237662600000002</v>
      </c>
      <c r="F43" s="131">
        <v>10.79712159</v>
      </c>
      <c r="G43" s="131">
        <v>2.0809647400000002</v>
      </c>
      <c r="H43" s="131">
        <v>6.2745434700000002</v>
      </c>
      <c r="I43" s="131">
        <v>0</v>
      </c>
      <c r="J43" s="131">
        <v>3.4504942600000001</v>
      </c>
      <c r="K43" s="131">
        <v>2.8240492100000001</v>
      </c>
      <c r="L43" s="131">
        <v>2621.65887621</v>
      </c>
      <c r="M43" s="131">
        <v>996.31324515999995</v>
      </c>
      <c r="N43" s="131"/>
      <c r="O43" s="131"/>
      <c r="P43" s="131"/>
      <c r="Q43" s="131"/>
      <c r="R43" s="131"/>
      <c r="S43" s="131"/>
      <c r="T43" s="131"/>
    </row>
    <row r="44" spans="1:20" hidden="1" outlineLevel="1">
      <c r="A44" s="9">
        <v>41548</v>
      </c>
      <c r="B44" s="131">
        <v>2537.5174392899999</v>
      </c>
      <c r="C44" s="131">
        <v>22.492758429999999</v>
      </c>
      <c r="D44" s="131">
        <v>16.205963440000001</v>
      </c>
      <c r="E44" s="131">
        <v>3.3237662600000002</v>
      </c>
      <c r="F44" s="131">
        <v>10.82088617</v>
      </c>
      <c r="G44" s="131">
        <v>2.0613110099999998</v>
      </c>
      <c r="H44" s="131">
        <v>6.2867949899999997</v>
      </c>
      <c r="I44" s="131">
        <v>0</v>
      </c>
      <c r="J44" s="131">
        <v>3.4550713700000002</v>
      </c>
      <c r="K44" s="131">
        <v>2.83172362</v>
      </c>
      <c r="L44" s="131">
        <v>2515.02468086</v>
      </c>
      <c r="M44" s="131">
        <v>955.41294373000005</v>
      </c>
      <c r="N44" s="131"/>
      <c r="O44" s="131"/>
      <c r="P44" s="131"/>
      <c r="Q44" s="131"/>
      <c r="R44" s="131"/>
      <c r="S44" s="131"/>
      <c r="T44" s="131"/>
    </row>
    <row r="45" spans="1:20" hidden="1" outlineLevel="1">
      <c r="A45" s="9">
        <v>41579</v>
      </c>
      <c r="B45" s="131">
        <v>2532.7515886800002</v>
      </c>
      <c r="C45" s="131">
        <v>22.493990830000001</v>
      </c>
      <c r="D45" s="131">
        <v>16.220267199999999</v>
      </c>
      <c r="E45" s="131">
        <v>3.3237662600000002</v>
      </c>
      <c r="F45" s="131">
        <v>10.839778219999999</v>
      </c>
      <c r="G45" s="131">
        <v>2.0567227199999998</v>
      </c>
      <c r="H45" s="131">
        <v>6.2737236300000001</v>
      </c>
      <c r="I45" s="131">
        <v>0</v>
      </c>
      <c r="J45" s="131">
        <v>3.45950077</v>
      </c>
      <c r="K45" s="131">
        <v>2.8142228600000001</v>
      </c>
      <c r="L45" s="131">
        <v>2510.2575978499999</v>
      </c>
      <c r="M45" s="131">
        <v>967.24734404000003</v>
      </c>
      <c r="N45" s="131"/>
      <c r="O45" s="131"/>
      <c r="P45" s="131"/>
      <c r="Q45" s="131"/>
      <c r="R45" s="131"/>
      <c r="S45" s="131"/>
      <c r="T45" s="131"/>
    </row>
    <row r="46" spans="1:20" hidden="1" outlineLevel="1">
      <c r="A46" s="9">
        <v>41609</v>
      </c>
      <c r="B46" s="131">
        <v>2592.30295041</v>
      </c>
      <c r="C46" s="131">
        <v>20.51058583</v>
      </c>
      <c r="D46" s="131">
        <v>14.24450549</v>
      </c>
      <c r="E46" s="131">
        <v>2.3525662600000001</v>
      </c>
      <c r="F46" s="131">
        <v>9.8458871400000003</v>
      </c>
      <c r="G46" s="131">
        <v>2.0460520899999999</v>
      </c>
      <c r="H46" s="131">
        <v>6.2660803400000002</v>
      </c>
      <c r="I46" s="131">
        <v>0</v>
      </c>
      <c r="J46" s="131">
        <v>3.4640778800000001</v>
      </c>
      <c r="K46" s="131">
        <v>2.8020024600000002</v>
      </c>
      <c r="L46" s="131">
        <v>2571.7923645800001</v>
      </c>
      <c r="M46" s="131">
        <v>957.89134940999998</v>
      </c>
      <c r="N46" s="131"/>
      <c r="O46" s="131"/>
      <c r="P46" s="131"/>
      <c r="Q46" s="131"/>
      <c r="R46" s="131"/>
      <c r="S46" s="131"/>
      <c r="T46" s="131"/>
    </row>
    <row r="47" spans="1:20" hidden="1" outlineLevel="1">
      <c r="A47" s="9">
        <v>41640</v>
      </c>
      <c r="B47" s="131">
        <v>2423.4727225500001</v>
      </c>
      <c r="C47" s="131">
        <v>20.43530625</v>
      </c>
      <c r="D47" s="131">
        <v>14.191777760000001</v>
      </c>
      <c r="E47" s="131">
        <v>2.3525662600000001</v>
      </c>
      <c r="F47" s="131">
        <v>9.8307239800000001</v>
      </c>
      <c r="G47" s="131">
        <v>2.0084875200000001</v>
      </c>
      <c r="H47" s="131">
        <v>6.2435284900000001</v>
      </c>
      <c r="I47" s="131">
        <v>0</v>
      </c>
      <c r="J47" s="131">
        <v>3.4686549900000001</v>
      </c>
      <c r="K47" s="131">
        <v>2.7748735</v>
      </c>
      <c r="L47" s="131">
        <v>2403.0374163000001</v>
      </c>
      <c r="M47" s="131">
        <v>971.73168727999996</v>
      </c>
      <c r="N47" s="131"/>
      <c r="O47" s="131"/>
      <c r="P47" s="131"/>
      <c r="Q47" s="131"/>
      <c r="R47" s="131"/>
      <c r="S47" s="131"/>
      <c r="T47" s="131"/>
    </row>
    <row r="48" spans="1:20" hidden="1" outlineLevel="1">
      <c r="A48" s="9">
        <v>41671</v>
      </c>
      <c r="B48" s="131">
        <v>2685.3887188399999</v>
      </c>
      <c r="C48" s="131">
        <v>21.96984805</v>
      </c>
      <c r="D48" s="131">
        <v>14.16504922</v>
      </c>
      <c r="E48" s="131">
        <v>2.3525662600000001</v>
      </c>
      <c r="F48" s="131">
        <v>9.8088128999999995</v>
      </c>
      <c r="G48" s="131">
        <v>2.0036700600000001</v>
      </c>
      <c r="H48" s="131">
        <v>7.8047988300000002</v>
      </c>
      <c r="I48" s="131">
        <v>0</v>
      </c>
      <c r="J48" s="131">
        <v>4.3388357299999996</v>
      </c>
      <c r="K48" s="131">
        <v>3.4659631000000002</v>
      </c>
      <c r="L48" s="131">
        <v>2663.4188707899998</v>
      </c>
      <c r="M48" s="131">
        <v>1140.96510418</v>
      </c>
      <c r="N48" s="131"/>
      <c r="O48" s="131"/>
      <c r="P48" s="131"/>
      <c r="Q48" s="131"/>
      <c r="R48" s="131"/>
      <c r="S48" s="131"/>
      <c r="T48" s="131"/>
    </row>
    <row r="49" spans="1:20" hidden="1" outlineLevel="1">
      <c r="A49" s="9">
        <v>41699</v>
      </c>
      <c r="B49" s="131">
        <v>2874.4425696799999</v>
      </c>
      <c r="C49" s="131">
        <v>15.442486450000001</v>
      </c>
      <c r="D49" s="131">
        <v>14.14673309</v>
      </c>
      <c r="E49" s="131">
        <v>2.3525662600000001</v>
      </c>
      <c r="F49" s="131">
        <v>9.7949872399999993</v>
      </c>
      <c r="G49" s="131">
        <v>1.99917959</v>
      </c>
      <c r="H49" s="131">
        <v>1.29575336</v>
      </c>
      <c r="I49" s="131">
        <v>0</v>
      </c>
      <c r="J49" s="131">
        <v>0.75924185</v>
      </c>
      <c r="K49" s="131">
        <v>0.53651150999999997</v>
      </c>
      <c r="L49" s="131">
        <v>2859.0000832299997</v>
      </c>
      <c r="M49" s="131">
        <v>1242.4609726199999</v>
      </c>
      <c r="N49" s="131"/>
      <c r="O49" s="131"/>
      <c r="P49" s="131"/>
      <c r="Q49" s="131"/>
      <c r="R49" s="131"/>
      <c r="S49" s="131"/>
      <c r="T49" s="131"/>
    </row>
    <row r="50" spans="1:20" hidden="1" outlineLevel="1">
      <c r="A50" s="9">
        <v>41730</v>
      </c>
      <c r="B50" s="131">
        <v>2919.8101082100002</v>
      </c>
      <c r="C50" s="131">
        <v>15.46625371</v>
      </c>
      <c r="D50" s="131">
        <v>14.104096200000001</v>
      </c>
      <c r="E50" s="131">
        <v>2.3525662600000001</v>
      </c>
      <c r="F50" s="131">
        <v>9.7778827899999996</v>
      </c>
      <c r="G50" s="131">
        <v>1.9736471499999999</v>
      </c>
      <c r="H50" s="131">
        <v>1.3621575100000001</v>
      </c>
      <c r="I50" s="131">
        <v>0</v>
      </c>
      <c r="J50" s="131">
        <v>0.79653954000000005</v>
      </c>
      <c r="K50" s="131">
        <v>0.56561797000000003</v>
      </c>
      <c r="L50" s="131">
        <v>2904.3438544999999</v>
      </c>
      <c r="M50" s="131">
        <v>1128.91475227</v>
      </c>
      <c r="N50" s="131"/>
      <c r="O50" s="131"/>
      <c r="P50" s="131"/>
      <c r="Q50" s="131"/>
      <c r="R50" s="131"/>
      <c r="S50" s="131"/>
      <c r="T50" s="131"/>
    </row>
    <row r="51" spans="1:20" hidden="1" outlineLevel="1">
      <c r="A51" s="9">
        <v>41760</v>
      </c>
      <c r="B51" s="131">
        <v>2932.6185068</v>
      </c>
      <c r="C51" s="131">
        <v>15.47085678</v>
      </c>
      <c r="D51" s="131">
        <v>14.070129359999999</v>
      </c>
      <c r="E51" s="131">
        <v>2.3525662600000001</v>
      </c>
      <c r="F51" s="131">
        <v>9.7629574699999999</v>
      </c>
      <c r="G51" s="131">
        <v>1.9546056300000001</v>
      </c>
      <c r="H51" s="131">
        <v>1.4007274199999999</v>
      </c>
      <c r="I51" s="131">
        <v>0</v>
      </c>
      <c r="J51" s="131">
        <v>0.82937002000000004</v>
      </c>
      <c r="K51" s="131">
        <v>0.57135740000000002</v>
      </c>
      <c r="L51" s="131">
        <v>2917.1476500200001</v>
      </c>
      <c r="M51" s="131">
        <v>1160.4003131300001</v>
      </c>
      <c r="N51" s="131"/>
      <c r="O51" s="131"/>
      <c r="P51" s="131"/>
      <c r="Q51" s="131"/>
      <c r="R51" s="131"/>
      <c r="S51" s="131"/>
      <c r="T51" s="131"/>
    </row>
    <row r="52" spans="1:20" hidden="1" outlineLevel="1">
      <c r="A52" s="9">
        <v>41791</v>
      </c>
      <c r="B52" s="131">
        <v>2868.8712020100002</v>
      </c>
      <c r="C52" s="131">
        <v>15.028977299999999</v>
      </c>
      <c r="D52" s="131">
        <v>13.61296907</v>
      </c>
      <c r="E52" s="131">
        <v>2.3525662600000001</v>
      </c>
      <c r="F52" s="131">
        <v>9.3256502799999996</v>
      </c>
      <c r="G52" s="131">
        <v>1.9347525299999999</v>
      </c>
      <c r="H52" s="131">
        <v>1.4160082300000001</v>
      </c>
      <c r="I52" s="131">
        <v>0</v>
      </c>
      <c r="J52" s="131">
        <v>0.83932751000000005</v>
      </c>
      <c r="K52" s="131">
        <v>0.57668072000000004</v>
      </c>
      <c r="L52" s="131">
        <v>2853.8422247100002</v>
      </c>
      <c r="M52" s="131">
        <v>968.85793758</v>
      </c>
      <c r="N52" s="131"/>
      <c r="O52" s="131"/>
      <c r="P52" s="131"/>
      <c r="Q52" s="131"/>
      <c r="R52" s="131"/>
      <c r="S52" s="131"/>
      <c r="T52" s="131"/>
    </row>
    <row r="53" spans="1:20" hidden="1" outlineLevel="1">
      <c r="A53" s="9">
        <v>41821</v>
      </c>
      <c r="B53" s="131">
        <v>3312.5310550999998</v>
      </c>
      <c r="C53" s="131">
        <v>14.210503210000001</v>
      </c>
      <c r="D53" s="131">
        <v>13.64031567</v>
      </c>
      <c r="E53" s="131">
        <v>2.3525662600000001</v>
      </c>
      <c r="F53" s="131">
        <v>9.3628543400000002</v>
      </c>
      <c r="G53" s="131">
        <v>1.92489507</v>
      </c>
      <c r="H53" s="131">
        <v>0.57018754000000005</v>
      </c>
      <c r="I53" s="131">
        <v>0</v>
      </c>
      <c r="J53" s="131">
        <v>0</v>
      </c>
      <c r="K53" s="131">
        <v>0.57018754000000005</v>
      </c>
      <c r="L53" s="131">
        <v>3298.3205518899999</v>
      </c>
      <c r="M53" s="131">
        <v>958.80390531</v>
      </c>
      <c r="N53" s="131"/>
      <c r="O53" s="131"/>
      <c r="P53" s="131"/>
      <c r="Q53" s="131"/>
      <c r="R53" s="131"/>
      <c r="S53" s="131"/>
      <c r="T53" s="131"/>
    </row>
    <row r="54" spans="1:20" hidden="1" outlineLevel="1">
      <c r="A54" s="9">
        <v>41852</v>
      </c>
      <c r="B54" s="131">
        <v>3521.85123927</v>
      </c>
      <c r="C54" s="131">
        <v>14.30209082</v>
      </c>
      <c r="D54" s="131">
        <v>13.65941392</v>
      </c>
      <c r="E54" s="131">
        <v>2.3525662600000001</v>
      </c>
      <c r="F54" s="131">
        <v>9.3992864600000008</v>
      </c>
      <c r="G54" s="131">
        <v>1.9075612</v>
      </c>
      <c r="H54" s="131">
        <v>0.6426769</v>
      </c>
      <c r="I54" s="131">
        <v>0</v>
      </c>
      <c r="J54" s="131">
        <v>0</v>
      </c>
      <c r="K54" s="131">
        <v>0.6426769</v>
      </c>
      <c r="L54" s="131">
        <v>3507.5491484499998</v>
      </c>
      <c r="M54" s="131">
        <v>1029.6748341299999</v>
      </c>
      <c r="N54" s="131"/>
      <c r="O54" s="131"/>
      <c r="P54" s="131"/>
      <c r="Q54" s="131"/>
      <c r="R54" s="131"/>
      <c r="S54" s="131"/>
      <c r="T54" s="131"/>
    </row>
    <row r="55" spans="1:20" hidden="1" outlineLevel="1">
      <c r="A55" s="9">
        <v>41883</v>
      </c>
      <c r="B55" s="131">
        <v>3383.1282686700001</v>
      </c>
      <c r="C55" s="131">
        <v>14.254522720000001</v>
      </c>
      <c r="D55" s="131">
        <v>13.6683898</v>
      </c>
      <c r="E55" s="131">
        <v>2.3525662600000001</v>
      </c>
      <c r="F55" s="131">
        <v>9.4336282600000008</v>
      </c>
      <c r="G55" s="131">
        <v>1.8821952799999999</v>
      </c>
      <c r="H55" s="131">
        <v>0.58613291999999995</v>
      </c>
      <c r="I55" s="131">
        <v>0</v>
      </c>
      <c r="J55" s="131">
        <v>0</v>
      </c>
      <c r="K55" s="131">
        <v>0.58613291999999995</v>
      </c>
      <c r="L55" s="131">
        <v>3368.8737459500003</v>
      </c>
      <c r="M55" s="131">
        <v>1009.66423954</v>
      </c>
      <c r="N55" s="131"/>
      <c r="O55" s="131"/>
      <c r="P55" s="131"/>
      <c r="Q55" s="131"/>
      <c r="R55" s="131"/>
      <c r="S55" s="131"/>
      <c r="T55" s="131"/>
    </row>
    <row r="56" spans="1:20" hidden="1" outlineLevel="1">
      <c r="A56" s="9">
        <v>41913</v>
      </c>
      <c r="B56" s="131">
        <v>3363.91335209</v>
      </c>
      <c r="C56" s="131">
        <v>11.225957429999999</v>
      </c>
      <c r="D56" s="131">
        <v>10.65117616</v>
      </c>
      <c r="E56" s="131">
        <v>2.3525662600000001</v>
      </c>
      <c r="F56" s="131">
        <v>6.4228230399999999</v>
      </c>
      <c r="G56" s="131">
        <v>1.8757868600000001</v>
      </c>
      <c r="H56" s="131">
        <v>0.57478127000000001</v>
      </c>
      <c r="I56" s="131">
        <v>0</v>
      </c>
      <c r="J56" s="131">
        <v>0</v>
      </c>
      <c r="K56" s="131">
        <v>0.57478127000000001</v>
      </c>
      <c r="L56" s="131">
        <v>3352.6873946600003</v>
      </c>
      <c r="M56" s="131">
        <v>997.08031224000001</v>
      </c>
      <c r="N56" s="131"/>
      <c r="O56" s="131"/>
      <c r="P56" s="131"/>
      <c r="Q56" s="131"/>
      <c r="R56" s="131"/>
      <c r="S56" s="131"/>
      <c r="T56" s="131"/>
    </row>
    <row r="57" spans="1:20" hidden="1" outlineLevel="1">
      <c r="A57" s="9">
        <v>41944</v>
      </c>
      <c r="B57" s="131">
        <v>3591.5751540599999</v>
      </c>
      <c r="C57" s="131">
        <v>11.249803549999999</v>
      </c>
      <c r="D57" s="131">
        <v>10.64946874</v>
      </c>
      <c r="E57" s="131">
        <v>2.3525662600000001</v>
      </c>
      <c r="F57" s="131">
        <v>6.4401293199999996</v>
      </c>
      <c r="G57" s="131">
        <v>1.8567731599999999</v>
      </c>
      <c r="H57" s="131">
        <v>0.60033481</v>
      </c>
      <c r="I57" s="131">
        <v>0</v>
      </c>
      <c r="J57" s="131">
        <v>0</v>
      </c>
      <c r="K57" s="131">
        <v>0.60033481</v>
      </c>
      <c r="L57" s="131">
        <v>3580.3253505100001</v>
      </c>
      <c r="M57" s="131">
        <v>1114.5412317099999</v>
      </c>
      <c r="N57" s="131"/>
      <c r="O57" s="131"/>
      <c r="P57" s="131"/>
      <c r="Q57" s="131"/>
      <c r="R57" s="131"/>
      <c r="S57" s="131"/>
      <c r="T57" s="131"/>
    </row>
    <row r="58" spans="1:20" hidden="1" outlineLevel="1">
      <c r="A58" s="9">
        <v>41974</v>
      </c>
      <c r="B58" s="131">
        <v>3148.9141547999998</v>
      </c>
      <c r="C58" s="131">
        <v>10.94734849</v>
      </c>
      <c r="D58" s="131">
        <v>10.409042469999999</v>
      </c>
      <c r="E58" s="131">
        <v>2.3525662600000001</v>
      </c>
      <c r="F58" s="131">
        <v>6.3147730500000003</v>
      </c>
      <c r="G58" s="131">
        <v>1.7417031599999999</v>
      </c>
      <c r="H58" s="131">
        <v>0.53830602000000005</v>
      </c>
      <c r="I58" s="131">
        <v>0</v>
      </c>
      <c r="J58" s="131">
        <v>0</v>
      </c>
      <c r="K58" s="131">
        <v>0.53830602000000005</v>
      </c>
      <c r="L58" s="131">
        <v>3137.9668063099998</v>
      </c>
      <c r="M58" s="131">
        <v>908.29750810999997</v>
      </c>
      <c r="N58" s="131"/>
      <c r="O58" s="131"/>
      <c r="P58" s="131"/>
      <c r="Q58" s="131"/>
      <c r="R58" s="131"/>
      <c r="S58" s="131"/>
      <c r="T58" s="131"/>
    </row>
    <row r="59" spans="1:20" hidden="1" outlineLevel="1">
      <c r="A59" s="9">
        <v>42005</v>
      </c>
      <c r="B59" s="131">
        <v>3219.6116427799998</v>
      </c>
      <c r="C59" s="131">
        <v>11.04136462</v>
      </c>
      <c r="D59" s="131">
        <v>10.442291239999999</v>
      </c>
      <c r="E59" s="131">
        <v>2.3525662600000001</v>
      </c>
      <c r="F59" s="131">
        <v>6.3503154000000004</v>
      </c>
      <c r="G59" s="131">
        <v>1.73940958</v>
      </c>
      <c r="H59" s="131">
        <v>0.59907337999999999</v>
      </c>
      <c r="I59" s="131">
        <v>0</v>
      </c>
      <c r="J59" s="131">
        <v>0</v>
      </c>
      <c r="K59" s="131">
        <v>0.59907337999999999</v>
      </c>
      <c r="L59" s="131">
        <v>3208.5702781599998</v>
      </c>
      <c r="M59" s="131">
        <v>889.36378812999999</v>
      </c>
      <c r="N59" s="131"/>
      <c r="O59" s="131"/>
      <c r="P59" s="131"/>
      <c r="Q59" s="131"/>
      <c r="R59" s="131"/>
      <c r="S59" s="131"/>
      <c r="T59" s="131"/>
    </row>
    <row r="60" spans="1:20" hidden="1" outlineLevel="1">
      <c r="A60" s="9">
        <v>42036</v>
      </c>
      <c r="B60" s="131">
        <v>4348.12923847</v>
      </c>
      <c r="C60" s="131">
        <v>11.47487349</v>
      </c>
      <c r="D60" s="131">
        <v>10.472371969999999</v>
      </c>
      <c r="E60" s="131">
        <v>2.3525662600000001</v>
      </c>
      <c r="F60" s="131">
        <v>6.3824107699999999</v>
      </c>
      <c r="G60" s="131">
        <v>1.7373949399999999</v>
      </c>
      <c r="H60" s="131">
        <v>1.00250152</v>
      </c>
      <c r="I60" s="131">
        <v>0</v>
      </c>
      <c r="J60" s="131">
        <v>0</v>
      </c>
      <c r="K60" s="131">
        <v>1.00250152</v>
      </c>
      <c r="L60" s="131">
        <v>4336.6543649800005</v>
      </c>
      <c r="M60" s="131">
        <v>1288.3096384299999</v>
      </c>
      <c r="N60" s="131"/>
      <c r="O60" s="131"/>
      <c r="P60" s="131"/>
      <c r="Q60" s="131"/>
      <c r="R60" s="131"/>
      <c r="S60" s="131"/>
      <c r="T60" s="131"/>
    </row>
    <row r="61" spans="1:20" hidden="1" outlineLevel="1">
      <c r="A61" s="9">
        <v>42064</v>
      </c>
      <c r="B61" s="131">
        <v>3610.3344417399999</v>
      </c>
      <c r="C61" s="131">
        <v>11.342927769999999</v>
      </c>
      <c r="D61" s="131">
        <v>10.50183986</v>
      </c>
      <c r="E61" s="131">
        <v>2.3525662600000001</v>
      </c>
      <c r="F61" s="131">
        <v>6.4179234699999999</v>
      </c>
      <c r="G61" s="131">
        <v>1.73135013</v>
      </c>
      <c r="H61" s="131">
        <v>0.84108791000000005</v>
      </c>
      <c r="I61" s="131">
        <v>0</v>
      </c>
      <c r="J61" s="131">
        <v>0</v>
      </c>
      <c r="K61" s="131">
        <v>0.84108791000000005</v>
      </c>
      <c r="L61" s="131">
        <v>3598.9915139700001</v>
      </c>
      <c r="M61" s="131">
        <v>956.40605445999995</v>
      </c>
      <c r="N61" s="131"/>
      <c r="O61" s="131"/>
      <c r="P61" s="131"/>
      <c r="Q61" s="131"/>
      <c r="R61" s="131"/>
      <c r="S61" s="131"/>
      <c r="T61" s="131"/>
    </row>
    <row r="62" spans="1:20" hidden="1" outlineLevel="1">
      <c r="A62" s="9">
        <v>42095</v>
      </c>
      <c r="B62" s="131">
        <v>3424.0828035</v>
      </c>
      <c r="C62" s="131">
        <v>11.29671596</v>
      </c>
      <c r="D62" s="131">
        <v>10.5325243</v>
      </c>
      <c r="E62" s="131">
        <v>2.3525662600000001</v>
      </c>
      <c r="F62" s="131">
        <v>6.4523092200000001</v>
      </c>
      <c r="G62" s="131">
        <v>1.72764882</v>
      </c>
      <c r="H62" s="131">
        <v>0.76419166000000005</v>
      </c>
      <c r="I62" s="131">
        <v>0</v>
      </c>
      <c r="J62" s="131">
        <v>0</v>
      </c>
      <c r="K62" s="131">
        <v>0.76419166000000005</v>
      </c>
      <c r="L62" s="131">
        <v>3412.7860875399997</v>
      </c>
      <c r="M62" s="131">
        <v>905.95891032999998</v>
      </c>
      <c r="N62" s="131"/>
      <c r="O62" s="131"/>
      <c r="P62" s="131"/>
      <c r="Q62" s="131"/>
      <c r="R62" s="131"/>
      <c r="S62" s="131"/>
      <c r="T62" s="131"/>
    </row>
    <row r="63" spans="1:20" hidden="1" outlineLevel="1">
      <c r="A63" s="9">
        <v>42125</v>
      </c>
      <c r="B63" s="131">
        <v>3375.3026412300001</v>
      </c>
      <c r="C63" s="131">
        <v>11.33345508</v>
      </c>
      <c r="D63" s="131">
        <v>10.56581984</v>
      </c>
      <c r="E63" s="131">
        <v>2.3525662600000001</v>
      </c>
      <c r="F63" s="131">
        <v>6.4878356400000001</v>
      </c>
      <c r="G63" s="131">
        <v>1.72541794</v>
      </c>
      <c r="H63" s="131">
        <v>0.76763524000000005</v>
      </c>
      <c r="I63" s="131">
        <v>0</v>
      </c>
      <c r="J63" s="131">
        <v>0</v>
      </c>
      <c r="K63" s="131">
        <v>0.76763524000000005</v>
      </c>
      <c r="L63" s="131">
        <v>3363.96918615</v>
      </c>
      <c r="M63" s="131">
        <v>943.58595417000004</v>
      </c>
      <c r="N63" s="131"/>
      <c r="O63" s="131"/>
      <c r="P63" s="131"/>
      <c r="Q63" s="131"/>
      <c r="R63" s="131"/>
      <c r="S63" s="131"/>
      <c r="T63" s="131"/>
    </row>
    <row r="64" spans="1:20" hidden="1" outlineLevel="1">
      <c r="A64" s="9">
        <v>42156</v>
      </c>
      <c r="B64" s="131">
        <v>3343.2014348500002</v>
      </c>
      <c r="C64" s="131">
        <v>10.58847226</v>
      </c>
      <c r="D64" s="131">
        <v>10.58847226</v>
      </c>
      <c r="E64" s="131">
        <v>2.3525662600000001</v>
      </c>
      <c r="F64" s="131">
        <v>6.52222335</v>
      </c>
      <c r="G64" s="131">
        <v>1.71368265</v>
      </c>
      <c r="H64" s="131">
        <v>0</v>
      </c>
      <c r="I64" s="131">
        <v>0</v>
      </c>
      <c r="J64" s="131">
        <v>0</v>
      </c>
      <c r="K64" s="131">
        <v>0</v>
      </c>
      <c r="L64" s="131">
        <v>3332.6129625899998</v>
      </c>
      <c r="M64" s="131">
        <v>952.39519968000002</v>
      </c>
      <c r="N64" s="131"/>
      <c r="O64" s="131"/>
      <c r="P64" s="131"/>
      <c r="Q64" s="131"/>
      <c r="R64" s="131"/>
      <c r="S64" s="131"/>
      <c r="T64" s="131"/>
    </row>
    <row r="65" spans="1:20" hidden="1" outlineLevel="1">
      <c r="A65" s="9">
        <v>42186</v>
      </c>
      <c r="B65" s="131">
        <v>3493.9916813899999</v>
      </c>
      <c r="C65" s="131">
        <v>10.612183529999999</v>
      </c>
      <c r="D65" s="131">
        <v>10.612183529999999</v>
      </c>
      <c r="E65" s="131">
        <v>2.3525662600000001</v>
      </c>
      <c r="F65" s="131">
        <v>6.5578474599999996</v>
      </c>
      <c r="G65" s="131">
        <v>1.70176981</v>
      </c>
      <c r="H65" s="131">
        <v>0</v>
      </c>
      <c r="I65" s="131">
        <v>0</v>
      </c>
      <c r="J65" s="131">
        <v>0</v>
      </c>
      <c r="K65" s="131">
        <v>0</v>
      </c>
      <c r="L65" s="131">
        <v>3483.3794978599999</v>
      </c>
      <c r="M65" s="131">
        <v>982.12327430000005</v>
      </c>
      <c r="N65" s="131"/>
      <c r="O65" s="131"/>
      <c r="P65" s="131"/>
      <c r="Q65" s="131"/>
      <c r="R65" s="131"/>
      <c r="S65" s="131"/>
      <c r="T65" s="131"/>
    </row>
    <row r="66" spans="1:20" hidden="1" outlineLevel="1">
      <c r="A66" s="9">
        <v>42217</v>
      </c>
      <c r="B66" s="131">
        <v>3467.8551024200001</v>
      </c>
      <c r="C66" s="131">
        <v>10.6426631</v>
      </c>
      <c r="D66" s="131">
        <v>10.6426631</v>
      </c>
      <c r="E66" s="131">
        <v>2.3525662600000001</v>
      </c>
      <c r="F66" s="131">
        <v>6.59337982</v>
      </c>
      <c r="G66" s="131">
        <v>1.6967170199999999</v>
      </c>
      <c r="H66" s="131">
        <v>0</v>
      </c>
      <c r="I66" s="131">
        <v>0</v>
      </c>
      <c r="J66" s="131">
        <v>0</v>
      </c>
      <c r="K66" s="131">
        <v>0</v>
      </c>
      <c r="L66" s="131">
        <v>3457.2124393200002</v>
      </c>
      <c r="M66" s="131">
        <v>984.42574736999995</v>
      </c>
      <c r="N66" s="131"/>
      <c r="O66" s="131"/>
      <c r="P66" s="131"/>
      <c r="Q66" s="131"/>
      <c r="R66" s="131"/>
      <c r="S66" s="131"/>
      <c r="T66" s="131"/>
    </row>
    <row r="67" spans="1:20" hidden="1" outlineLevel="1">
      <c r="A67" s="9">
        <v>42248</v>
      </c>
      <c r="B67" s="131">
        <v>3136.73659047</v>
      </c>
      <c r="C67" s="131">
        <v>10.67286745</v>
      </c>
      <c r="D67" s="131">
        <v>10.67286745</v>
      </c>
      <c r="E67" s="131">
        <v>2.3525662600000001</v>
      </c>
      <c r="F67" s="131">
        <v>6.6274353599999998</v>
      </c>
      <c r="G67" s="131">
        <v>1.6928658299999999</v>
      </c>
      <c r="H67" s="131">
        <v>0</v>
      </c>
      <c r="I67" s="131">
        <v>0</v>
      </c>
      <c r="J67" s="131">
        <v>0</v>
      </c>
      <c r="K67" s="131">
        <v>0</v>
      </c>
      <c r="L67" s="131">
        <v>3126.06372302</v>
      </c>
      <c r="M67" s="131">
        <v>954.36466591999999</v>
      </c>
      <c r="N67" s="131"/>
      <c r="O67" s="131"/>
      <c r="P67" s="131"/>
      <c r="Q67" s="131"/>
      <c r="R67" s="131"/>
      <c r="S67" s="131"/>
      <c r="T67" s="131"/>
    </row>
    <row r="68" spans="1:20" hidden="1" outlineLevel="1">
      <c r="A68" s="9">
        <v>42278</v>
      </c>
      <c r="B68" s="131">
        <v>3125.7397896399998</v>
      </c>
      <c r="C68" s="131">
        <v>10.69843792</v>
      </c>
      <c r="D68" s="131">
        <v>10.69843792</v>
      </c>
      <c r="E68" s="131">
        <v>2.3525662600000001</v>
      </c>
      <c r="F68" s="131">
        <v>6.6625886400000001</v>
      </c>
      <c r="G68" s="131">
        <v>1.68328302</v>
      </c>
      <c r="H68" s="131">
        <v>0</v>
      </c>
      <c r="I68" s="131">
        <v>0</v>
      </c>
      <c r="J68" s="131">
        <v>0</v>
      </c>
      <c r="K68" s="131">
        <v>0</v>
      </c>
      <c r="L68" s="131">
        <v>3115.04135172</v>
      </c>
      <c r="M68" s="131">
        <v>1006.71221338</v>
      </c>
      <c r="N68" s="131"/>
      <c r="O68" s="131"/>
      <c r="P68" s="131"/>
      <c r="Q68" s="131"/>
      <c r="R68" s="131"/>
      <c r="S68" s="131"/>
      <c r="T68" s="131"/>
    </row>
    <row r="69" spans="1:20" hidden="1" outlineLevel="1">
      <c r="A69" s="9">
        <v>42309</v>
      </c>
      <c r="B69" s="131">
        <v>3250.28774127</v>
      </c>
      <c r="C69" s="131">
        <v>26.60576287</v>
      </c>
      <c r="D69" s="131">
        <v>10.73299738</v>
      </c>
      <c r="E69" s="131">
        <v>2.3525662600000001</v>
      </c>
      <c r="F69" s="131">
        <v>6.6986548099999998</v>
      </c>
      <c r="G69" s="131">
        <v>1.6817763100000001</v>
      </c>
      <c r="H69" s="131">
        <v>15.872765490000001</v>
      </c>
      <c r="I69" s="131">
        <v>0</v>
      </c>
      <c r="J69" s="131">
        <v>7.1371099600000001</v>
      </c>
      <c r="K69" s="131">
        <v>8.7356555300000007</v>
      </c>
      <c r="L69" s="131">
        <v>3223.6819783999999</v>
      </c>
      <c r="M69" s="131">
        <v>1043.8958141799999</v>
      </c>
      <c r="N69" s="131"/>
      <c r="O69" s="131"/>
      <c r="P69" s="131"/>
      <c r="Q69" s="131"/>
      <c r="R69" s="131"/>
      <c r="S69" s="131"/>
      <c r="T69" s="131"/>
    </row>
    <row r="70" spans="1:20" hidden="1" outlineLevel="1">
      <c r="A70" s="9">
        <v>42339</v>
      </c>
      <c r="B70" s="131">
        <v>2591.7913610199998</v>
      </c>
      <c r="C70" s="131">
        <v>24.818330570000001</v>
      </c>
      <c r="D70" s="131">
        <v>8.7115237400000005</v>
      </c>
      <c r="E70" s="131">
        <v>2.3525662600000001</v>
      </c>
      <c r="F70" s="131">
        <v>4.68981519</v>
      </c>
      <c r="G70" s="131">
        <v>1.6691422899999999</v>
      </c>
      <c r="H70" s="131">
        <v>16.10680683</v>
      </c>
      <c r="I70" s="131">
        <v>0</v>
      </c>
      <c r="J70" s="131">
        <v>7.2423800800000002</v>
      </c>
      <c r="K70" s="131">
        <v>8.8644267499999998</v>
      </c>
      <c r="L70" s="131">
        <v>2566.9730304500004</v>
      </c>
      <c r="M70" s="131">
        <v>1252.4407110899999</v>
      </c>
      <c r="N70" s="131"/>
      <c r="O70" s="131"/>
      <c r="P70" s="131"/>
      <c r="Q70" s="131"/>
      <c r="R70" s="131"/>
      <c r="S70" s="131"/>
      <c r="T70" s="131"/>
    </row>
    <row r="71" spans="1:20" hidden="1" outlineLevel="1">
      <c r="A71" s="9">
        <v>42370</v>
      </c>
      <c r="B71" s="131">
        <v>2672.1236608300001</v>
      </c>
      <c r="C71" s="131">
        <v>25.78307908</v>
      </c>
      <c r="D71" s="131">
        <v>8.7338153900000002</v>
      </c>
      <c r="E71" s="131">
        <v>2.3525662600000001</v>
      </c>
      <c r="F71" s="131">
        <v>4.7252574699999998</v>
      </c>
      <c r="G71" s="131">
        <v>1.65599166</v>
      </c>
      <c r="H71" s="131">
        <v>17.04926369</v>
      </c>
      <c r="I71" s="131">
        <v>0</v>
      </c>
      <c r="J71" s="131">
        <v>7.6661902700000004</v>
      </c>
      <c r="K71" s="131">
        <v>9.3830734200000006</v>
      </c>
      <c r="L71" s="131">
        <v>2646.3405817500002</v>
      </c>
      <c r="M71" s="131">
        <v>1011.20703328</v>
      </c>
      <c r="N71" s="131"/>
      <c r="O71" s="131"/>
      <c r="P71" s="131"/>
      <c r="Q71" s="131"/>
      <c r="R71" s="131"/>
      <c r="S71" s="131"/>
      <c r="T71" s="131"/>
    </row>
    <row r="72" spans="1:20" hidden="1" outlineLevel="1">
      <c r="A72" s="9">
        <v>42401</v>
      </c>
      <c r="B72" s="131">
        <v>2828.2551261100002</v>
      </c>
      <c r="C72" s="131">
        <v>26.584989499999999</v>
      </c>
      <c r="D72" s="131">
        <v>8.2343697299999992</v>
      </c>
      <c r="E72" s="131">
        <v>2.3525662600000001</v>
      </c>
      <c r="F72" s="131">
        <v>4.22694451</v>
      </c>
      <c r="G72" s="131">
        <v>1.6548589600000001</v>
      </c>
      <c r="H72" s="131">
        <v>18.350619770000002</v>
      </c>
      <c r="I72" s="131">
        <v>0</v>
      </c>
      <c r="J72" s="131">
        <v>8.2538606699999999</v>
      </c>
      <c r="K72" s="131">
        <v>10.0967591</v>
      </c>
      <c r="L72" s="131">
        <v>2801.6701366100001</v>
      </c>
      <c r="M72" s="131">
        <v>1088.7656318899999</v>
      </c>
      <c r="N72" s="131"/>
      <c r="O72" s="131"/>
      <c r="P72" s="131"/>
      <c r="Q72" s="131"/>
      <c r="R72" s="131"/>
      <c r="S72" s="131"/>
      <c r="T72" s="131"/>
    </row>
    <row r="73" spans="1:20" hidden="1" outlineLevel="1">
      <c r="A73" s="9">
        <v>42430</v>
      </c>
      <c r="B73" s="131">
        <v>2849.1980106699998</v>
      </c>
      <c r="C73" s="131">
        <v>27.896331570000001</v>
      </c>
      <c r="D73" s="131">
        <v>9.9358253300000001</v>
      </c>
      <c r="E73" s="131">
        <v>2.3525662600000001</v>
      </c>
      <c r="F73" s="131">
        <v>5.9344036999999998</v>
      </c>
      <c r="G73" s="131">
        <v>1.6488553699999999</v>
      </c>
      <c r="H73" s="131">
        <v>17.960506240000001</v>
      </c>
      <c r="I73" s="131">
        <v>0</v>
      </c>
      <c r="J73" s="131">
        <v>8.0784067900000007</v>
      </c>
      <c r="K73" s="131">
        <v>9.8820994500000001</v>
      </c>
      <c r="L73" s="131">
        <v>2821.3016791</v>
      </c>
      <c r="M73" s="131">
        <v>1373.4927473800001</v>
      </c>
      <c r="N73" s="131"/>
      <c r="O73" s="131"/>
      <c r="P73" s="131"/>
      <c r="Q73" s="131"/>
      <c r="R73" s="131"/>
      <c r="S73" s="131"/>
      <c r="T73" s="131"/>
    </row>
    <row r="74" spans="1:20" hidden="1" outlineLevel="1">
      <c r="A74" s="9">
        <v>42461</v>
      </c>
      <c r="B74" s="131">
        <v>2829.0312721999999</v>
      </c>
      <c r="C74" s="131">
        <v>27.46523212</v>
      </c>
      <c r="D74" s="131">
        <v>10.04666784</v>
      </c>
      <c r="E74" s="131">
        <v>2.3525662600000001</v>
      </c>
      <c r="F74" s="131">
        <v>6.0544518099999998</v>
      </c>
      <c r="G74" s="131">
        <v>1.6396497699999999</v>
      </c>
      <c r="H74" s="131">
        <v>17.418564279999998</v>
      </c>
      <c r="I74" s="131">
        <v>0</v>
      </c>
      <c r="J74" s="131">
        <v>7.8346611900000003</v>
      </c>
      <c r="K74" s="131">
        <v>9.5839030899999997</v>
      </c>
      <c r="L74" s="131">
        <v>2801.5660400799998</v>
      </c>
      <c r="M74" s="131">
        <v>1358.2548879399999</v>
      </c>
      <c r="N74" s="131"/>
      <c r="O74" s="131"/>
      <c r="P74" s="131"/>
      <c r="Q74" s="131"/>
      <c r="R74" s="131"/>
      <c r="S74" s="131"/>
      <c r="T74" s="131"/>
    </row>
    <row r="75" spans="1:20" hidden="1" outlineLevel="1">
      <c r="A75" s="9">
        <v>42491</v>
      </c>
      <c r="B75" s="131">
        <v>2892.9360864499999</v>
      </c>
      <c r="C75" s="131">
        <v>27.614966549999998</v>
      </c>
      <c r="D75" s="131">
        <v>10.040547009999999</v>
      </c>
      <c r="E75" s="131">
        <v>2.3525662600000001</v>
      </c>
      <c r="F75" s="131">
        <v>6.0585775499999999</v>
      </c>
      <c r="G75" s="131">
        <v>1.6294032000000001</v>
      </c>
      <c r="H75" s="131">
        <v>17.574419540000001</v>
      </c>
      <c r="I75" s="131">
        <v>0</v>
      </c>
      <c r="J75" s="131">
        <v>7.9047761200000002</v>
      </c>
      <c r="K75" s="131">
        <v>9.6696434199999999</v>
      </c>
      <c r="L75" s="131">
        <v>2865.3211198999998</v>
      </c>
      <c r="M75" s="131">
        <v>1377.0953353299999</v>
      </c>
      <c r="N75" s="131"/>
      <c r="O75" s="131"/>
      <c r="P75" s="131"/>
      <c r="Q75" s="131"/>
      <c r="R75" s="131"/>
      <c r="S75" s="131"/>
      <c r="T75" s="131"/>
    </row>
    <row r="76" spans="1:20" hidden="1" outlineLevel="1">
      <c r="A76" s="9">
        <v>42522</v>
      </c>
      <c r="B76" s="131">
        <v>2921.6243645099999</v>
      </c>
      <c r="C76" s="131">
        <v>25.379010569999998</v>
      </c>
      <c r="D76" s="131">
        <v>8.0167712900000012</v>
      </c>
      <c r="E76" s="131">
        <v>0.33520776000000002</v>
      </c>
      <c r="F76" s="131">
        <v>6.0596873000000002</v>
      </c>
      <c r="G76" s="131">
        <v>1.62187623</v>
      </c>
      <c r="H76" s="131">
        <v>17.362239280000001</v>
      </c>
      <c r="I76" s="131">
        <v>0</v>
      </c>
      <c r="J76" s="131">
        <v>7.8093403000000006</v>
      </c>
      <c r="K76" s="131">
        <v>9.5528989800000002</v>
      </c>
      <c r="L76" s="131">
        <v>2896.2453539399999</v>
      </c>
      <c r="M76" s="131">
        <v>1399.12169574</v>
      </c>
      <c r="N76" s="131"/>
      <c r="O76" s="131"/>
      <c r="P76" s="131"/>
      <c r="Q76" s="131"/>
      <c r="R76" s="131"/>
      <c r="S76" s="131"/>
      <c r="T76" s="131"/>
    </row>
    <row r="77" spans="1:20" hidden="1" outlineLevel="1">
      <c r="A77" s="9">
        <v>42552</v>
      </c>
      <c r="B77" s="131">
        <v>2994.7010291900001</v>
      </c>
      <c r="C77" s="131">
        <v>24.677836209999999</v>
      </c>
      <c r="D77" s="131">
        <v>7.9478573200000007</v>
      </c>
      <c r="E77" s="131">
        <v>0.33520776000000002</v>
      </c>
      <c r="F77" s="131">
        <v>5.9989192899999999</v>
      </c>
      <c r="G77" s="131">
        <v>1.61373027</v>
      </c>
      <c r="H77" s="131">
        <v>16.729978890000002</v>
      </c>
      <c r="I77" s="131">
        <v>0</v>
      </c>
      <c r="J77" s="131">
        <v>7.4232625199999998</v>
      </c>
      <c r="K77" s="131">
        <v>9.3067163700000002</v>
      </c>
      <c r="L77" s="131">
        <v>2970.0231929799997</v>
      </c>
      <c r="M77" s="131">
        <v>1346.84590445</v>
      </c>
      <c r="N77" s="131"/>
      <c r="O77" s="131"/>
      <c r="P77" s="131"/>
      <c r="Q77" s="131"/>
      <c r="R77" s="131"/>
      <c r="S77" s="131"/>
      <c r="T77" s="131"/>
    </row>
    <row r="78" spans="1:20" hidden="1" outlineLevel="1">
      <c r="A78" s="9">
        <v>42583</v>
      </c>
      <c r="B78" s="131">
        <v>3163.96473152</v>
      </c>
      <c r="C78" s="131">
        <v>25.230554040000001</v>
      </c>
      <c r="D78" s="131">
        <v>7.9244035500000001</v>
      </c>
      <c r="E78" s="131">
        <v>0.33520776000000002</v>
      </c>
      <c r="F78" s="131">
        <v>5.9852108399999997</v>
      </c>
      <c r="G78" s="131">
        <v>1.6039849500000001</v>
      </c>
      <c r="H78" s="131">
        <v>17.30615049</v>
      </c>
      <c r="I78" s="131">
        <v>0</v>
      </c>
      <c r="J78" s="131">
        <v>7.6789157399999999</v>
      </c>
      <c r="K78" s="131">
        <v>9.6272347499999995</v>
      </c>
      <c r="L78" s="131">
        <v>3138.7341774800011</v>
      </c>
      <c r="M78" s="131">
        <v>1370.48875245</v>
      </c>
      <c r="N78" s="131"/>
      <c r="O78" s="131"/>
      <c r="P78" s="131"/>
      <c r="Q78" s="131"/>
      <c r="R78" s="131"/>
      <c r="S78" s="131"/>
      <c r="T78" s="131"/>
    </row>
    <row r="79" spans="1:20" hidden="1" outlineLevel="1">
      <c r="A79" s="9">
        <v>42614</v>
      </c>
      <c r="B79" s="131">
        <v>3165.8445971299998</v>
      </c>
      <c r="C79" s="131">
        <v>3.5399124899999999</v>
      </c>
      <c r="D79" s="131">
        <v>3.5399124899999999</v>
      </c>
      <c r="E79" s="131">
        <v>0.33520776000000002</v>
      </c>
      <c r="F79" s="131">
        <v>1.6007674599999999</v>
      </c>
      <c r="G79" s="131">
        <v>1.6039372700000001</v>
      </c>
      <c r="H79" s="131">
        <v>0</v>
      </c>
      <c r="I79" s="131">
        <v>0</v>
      </c>
      <c r="J79" s="131">
        <v>0</v>
      </c>
      <c r="K79" s="131">
        <v>0</v>
      </c>
      <c r="L79" s="131">
        <v>3162.3046846400011</v>
      </c>
      <c r="M79" s="131">
        <v>1359.7664964600001</v>
      </c>
      <c r="N79" s="131"/>
      <c r="O79" s="131"/>
      <c r="P79" s="131"/>
      <c r="Q79" s="131"/>
      <c r="R79" s="131"/>
      <c r="S79" s="131"/>
      <c r="T79" s="131"/>
    </row>
    <row r="80" spans="1:20" hidden="1" outlineLevel="1">
      <c r="A80" s="9">
        <v>42644</v>
      </c>
      <c r="B80" s="131">
        <v>3186.2944301799998</v>
      </c>
      <c r="C80" s="131">
        <v>3.5255207099999999</v>
      </c>
      <c r="D80" s="131">
        <v>3.5255207099999999</v>
      </c>
      <c r="E80" s="131">
        <v>0.33520776000000002</v>
      </c>
      <c r="F80" s="131">
        <v>1.58581551</v>
      </c>
      <c r="G80" s="131">
        <v>1.6044974400000001</v>
      </c>
      <c r="H80" s="131">
        <v>0</v>
      </c>
      <c r="I80" s="131">
        <v>0</v>
      </c>
      <c r="J80" s="131">
        <v>0</v>
      </c>
      <c r="K80" s="131">
        <v>0</v>
      </c>
      <c r="L80" s="131">
        <v>3182.7689094700004</v>
      </c>
      <c r="M80" s="131">
        <v>1352.6072536700001</v>
      </c>
      <c r="N80" s="131"/>
      <c r="O80" s="131"/>
      <c r="P80" s="131"/>
      <c r="Q80" s="131"/>
      <c r="R80" s="131"/>
      <c r="S80" s="131"/>
      <c r="T80" s="131"/>
    </row>
    <row r="81" spans="1:20" hidden="1" outlineLevel="1">
      <c r="A81" s="9">
        <v>42675</v>
      </c>
      <c r="B81" s="131">
        <v>3215.8900427899998</v>
      </c>
      <c r="C81" s="131">
        <v>1.9045703599999999</v>
      </c>
      <c r="D81" s="131">
        <v>1.9045703599999999</v>
      </c>
      <c r="E81" s="131">
        <v>0.33520776000000002</v>
      </c>
      <c r="F81" s="131">
        <v>1.5693626000000001</v>
      </c>
      <c r="G81" s="131">
        <v>0</v>
      </c>
      <c r="H81" s="131">
        <v>0</v>
      </c>
      <c r="I81" s="131">
        <v>0</v>
      </c>
      <c r="J81" s="131">
        <v>0</v>
      </c>
      <c r="K81" s="131">
        <v>0</v>
      </c>
      <c r="L81" s="131">
        <v>3213.9854724299998</v>
      </c>
      <c r="M81" s="131">
        <v>1367.99552926</v>
      </c>
      <c r="N81" s="131"/>
      <c r="O81" s="131"/>
      <c r="P81" s="131"/>
      <c r="Q81" s="131"/>
      <c r="R81" s="131"/>
      <c r="S81" s="131"/>
      <c r="T81" s="131"/>
    </row>
    <row r="82" spans="1:20" hidden="1" outlineLevel="1">
      <c r="A82" s="9">
        <v>42705</v>
      </c>
      <c r="B82" s="131">
        <v>3235.5520229700001</v>
      </c>
      <c r="C82" s="131">
        <v>1.88887396</v>
      </c>
      <c r="D82" s="131">
        <v>1.88887396</v>
      </c>
      <c r="E82" s="131">
        <v>0.33520776000000002</v>
      </c>
      <c r="F82" s="131">
        <v>1.5536662000000001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3233.6631490099999</v>
      </c>
      <c r="M82" s="131">
        <v>1438.9085603399999</v>
      </c>
      <c r="N82" s="131"/>
      <c r="O82" s="131"/>
      <c r="P82" s="131"/>
      <c r="Q82" s="131"/>
      <c r="R82" s="131"/>
      <c r="S82" s="131"/>
      <c r="T82" s="131"/>
    </row>
    <row r="83" spans="1:20" hidden="1" outlineLevel="1">
      <c r="A83" s="9">
        <v>42736</v>
      </c>
      <c r="B83" s="131">
        <v>3269.6978460599998</v>
      </c>
      <c r="C83" s="131">
        <v>1.87280548</v>
      </c>
      <c r="D83" s="131">
        <v>1.87280548</v>
      </c>
      <c r="E83" s="131">
        <v>0.33520776000000002</v>
      </c>
      <c r="F83" s="131">
        <v>1.5375977199999999</v>
      </c>
      <c r="G83" s="131">
        <v>0</v>
      </c>
      <c r="H83" s="131">
        <v>0</v>
      </c>
      <c r="I83" s="131">
        <v>0</v>
      </c>
      <c r="J83" s="131">
        <v>0</v>
      </c>
      <c r="K83" s="131">
        <v>0</v>
      </c>
      <c r="L83" s="131">
        <v>3267.8250405799999</v>
      </c>
      <c r="M83" s="131">
        <v>554.83328692999999</v>
      </c>
      <c r="N83" s="131"/>
      <c r="O83" s="131"/>
      <c r="P83" s="131"/>
      <c r="Q83" s="131"/>
      <c r="R83" s="131"/>
      <c r="S83" s="131"/>
      <c r="T83" s="131"/>
    </row>
    <row r="84" spans="1:20" hidden="1" outlineLevel="1">
      <c r="A84" s="9">
        <v>42767</v>
      </c>
      <c r="B84" s="131">
        <v>3366.8819785000001</v>
      </c>
      <c r="C84" s="131">
        <v>1.85291118</v>
      </c>
      <c r="D84" s="131">
        <v>1.85291118</v>
      </c>
      <c r="E84" s="131">
        <v>0.33520776000000002</v>
      </c>
      <c r="F84" s="131">
        <v>1.5177034199999999</v>
      </c>
      <c r="G84" s="131">
        <v>0</v>
      </c>
      <c r="H84" s="131">
        <v>0</v>
      </c>
      <c r="I84" s="131">
        <v>0</v>
      </c>
      <c r="J84" s="131">
        <v>0</v>
      </c>
      <c r="K84" s="131">
        <v>0</v>
      </c>
      <c r="L84" s="131">
        <v>3365.0290673199997</v>
      </c>
      <c r="M84" s="131">
        <v>636.05125048000002</v>
      </c>
      <c r="N84" s="131"/>
      <c r="O84" s="131"/>
      <c r="P84" s="131"/>
      <c r="Q84" s="131"/>
      <c r="R84" s="131"/>
      <c r="S84" s="131"/>
      <c r="T84" s="131"/>
    </row>
    <row r="85" spans="1:20" hidden="1" outlineLevel="1">
      <c r="A85" s="9">
        <v>42795</v>
      </c>
      <c r="B85" s="131">
        <v>3402.3870214100002</v>
      </c>
      <c r="C85" s="131">
        <v>1.8359902100000001</v>
      </c>
      <c r="D85" s="131">
        <v>1.8359902100000001</v>
      </c>
      <c r="E85" s="131">
        <v>0.33520776000000002</v>
      </c>
      <c r="F85" s="131">
        <v>1.50078245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>
        <v>3400.5510312000001</v>
      </c>
      <c r="M85" s="131">
        <v>633.75837577000004</v>
      </c>
      <c r="N85" s="131"/>
      <c r="O85" s="131"/>
      <c r="P85" s="131"/>
      <c r="Q85" s="131"/>
      <c r="R85" s="131"/>
      <c r="S85" s="131"/>
      <c r="T85" s="131"/>
    </row>
    <row r="86" spans="1:20" hidden="1" outlineLevel="1">
      <c r="A86" s="9">
        <v>42826</v>
      </c>
      <c r="B86" s="131">
        <v>3522.6532204300001</v>
      </c>
      <c r="C86" s="131">
        <v>1.8175474300000001</v>
      </c>
      <c r="D86" s="131">
        <v>1.8175474300000001</v>
      </c>
      <c r="E86" s="131">
        <v>0.33520776000000002</v>
      </c>
      <c r="F86" s="131">
        <v>1.48233967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>
        <v>3520.835673</v>
      </c>
      <c r="M86" s="131">
        <v>735.29768898999998</v>
      </c>
      <c r="N86" s="131"/>
      <c r="O86" s="131"/>
      <c r="P86" s="131"/>
      <c r="Q86" s="131"/>
      <c r="R86" s="131"/>
      <c r="S86" s="131"/>
      <c r="T86" s="131"/>
    </row>
    <row r="87" spans="1:20" hidden="1" outlineLevel="1">
      <c r="A87" s="9">
        <v>42856</v>
      </c>
      <c r="B87" s="131">
        <v>3513.0511448900002</v>
      </c>
      <c r="C87" s="131">
        <v>2.9907855200000002</v>
      </c>
      <c r="D87" s="131">
        <v>2.9907855200000002</v>
      </c>
      <c r="E87" s="131">
        <v>0.33520776000000002</v>
      </c>
      <c r="F87" s="131">
        <v>2.6555777599999999</v>
      </c>
      <c r="G87" s="131">
        <v>0</v>
      </c>
      <c r="H87" s="131">
        <v>0</v>
      </c>
      <c r="I87" s="131">
        <v>0</v>
      </c>
      <c r="J87" s="131">
        <v>0</v>
      </c>
      <c r="K87" s="131">
        <v>0</v>
      </c>
      <c r="L87" s="131">
        <v>3510.0603593700002</v>
      </c>
      <c r="M87" s="131">
        <v>732.21064924999996</v>
      </c>
      <c r="N87" s="131"/>
      <c r="O87" s="131"/>
      <c r="P87" s="131"/>
      <c r="Q87" s="131"/>
      <c r="R87" s="131"/>
      <c r="S87" s="131"/>
      <c r="T87" s="131"/>
    </row>
    <row r="88" spans="1:20" hidden="1" outlineLevel="1">
      <c r="A88" s="9">
        <v>42887</v>
      </c>
      <c r="B88" s="131">
        <v>3626.7217768999999</v>
      </c>
      <c r="C88" s="131">
        <v>2.9530460600000001</v>
      </c>
      <c r="D88" s="131">
        <v>2.9530460600000001</v>
      </c>
      <c r="E88" s="131">
        <v>0.33520776000000002</v>
      </c>
      <c r="F88" s="131">
        <v>2.6178382999999998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131">
        <v>3623.76873084</v>
      </c>
      <c r="M88" s="131">
        <v>739.21030824000002</v>
      </c>
      <c r="N88" s="131"/>
      <c r="O88" s="131"/>
      <c r="P88" s="131"/>
      <c r="Q88" s="131"/>
      <c r="R88" s="131"/>
      <c r="S88" s="131"/>
      <c r="T88" s="131"/>
    </row>
    <row r="89" spans="1:20" hidden="1" outlineLevel="1">
      <c r="A89" s="9">
        <v>42917</v>
      </c>
      <c r="B89" s="131">
        <v>3849.4616571299998</v>
      </c>
      <c r="C89" s="131">
        <v>2.9627659</v>
      </c>
      <c r="D89" s="131">
        <v>2.9627659</v>
      </c>
      <c r="E89" s="131">
        <v>0.33520776000000002</v>
      </c>
      <c r="F89" s="131">
        <v>2.6275581400000001</v>
      </c>
      <c r="G89" s="131">
        <v>0</v>
      </c>
      <c r="H89" s="131">
        <v>0</v>
      </c>
      <c r="I89" s="131">
        <v>0</v>
      </c>
      <c r="J89" s="131">
        <v>0</v>
      </c>
      <c r="K89" s="131">
        <v>0</v>
      </c>
      <c r="L89" s="131">
        <v>3846.49889123</v>
      </c>
      <c r="M89" s="131">
        <v>704.74525059999996</v>
      </c>
      <c r="N89" s="131"/>
      <c r="O89" s="131"/>
      <c r="P89" s="131"/>
      <c r="Q89" s="131"/>
      <c r="R89" s="131"/>
      <c r="S89" s="131"/>
      <c r="T89" s="131"/>
    </row>
    <row r="90" spans="1:20" hidden="1" outlineLevel="1">
      <c r="A90" s="9">
        <v>42948</v>
      </c>
      <c r="B90" s="131">
        <v>3874.8260973299998</v>
      </c>
      <c r="C90" s="131">
        <v>2.86362337</v>
      </c>
      <c r="D90" s="131">
        <v>2.86362337</v>
      </c>
      <c r="E90" s="131">
        <v>0.33520776000000002</v>
      </c>
      <c r="F90" s="131">
        <v>2.5284156100000001</v>
      </c>
      <c r="G90" s="131">
        <v>0</v>
      </c>
      <c r="H90" s="131">
        <v>0</v>
      </c>
      <c r="I90" s="131">
        <v>0</v>
      </c>
      <c r="J90" s="131">
        <v>0</v>
      </c>
      <c r="K90" s="131">
        <v>0</v>
      </c>
      <c r="L90" s="131">
        <v>3871.9624739599999</v>
      </c>
      <c r="M90" s="131">
        <v>674.91770651000002</v>
      </c>
      <c r="N90" s="131"/>
      <c r="O90" s="131"/>
      <c r="P90" s="131"/>
      <c r="Q90" s="131"/>
      <c r="R90" s="131"/>
      <c r="S90" s="131"/>
      <c r="T90" s="131"/>
    </row>
    <row r="91" spans="1:20" hidden="1" outlineLevel="1">
      <c r="A91" s="9">
        <v>42979</v>
      </c>
      <c r="B91" s="131">
        <v>4050.3684943100002</v>
      </c>
      <c r="C91" s="131">
        <v>2.8705161000000001</v>
      </c>
      <c r="D91" s="131">
        <v>2.8705161000000001</v>
      </c>
      <c r="E91" s="131">
        <v>0.33520776000000002</v>
      </c>
      <c r="F91" s="131">
        <v>2.5353083399999998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4047.4979782099999</v>
      </c>
      <c r="M91" s="131">
        <v>561.93721931000005</v>
      </c>
      <c r="N91" s="131"/>
      <c r="O91" s="131"/>
      <c r="P91" s="131"/>
      <c r="Q91" s="131"/>
      <c r="R91" s="131"/>
      <c r="S91" s="131"/>
      <c r="T91" s="131"/>
    </row>
    <row r="92" spans="1:20" hidden="1" outlineLevel="1">
      <c r="A92" s="9">
        <v>43009</v>
      </c>
      <c r="B92" s="131">
        <v>4127.5572562999996</v>
      </c>
      <c r="C92" s="131">
        <v>2.8594596000000001</v>
      </c>
      <c r="D92" s="131">
        <v>2.8594596000000001</v>
      </c>
      <c r="E92" s="131">
        <v>0.33520776000000002</v>
      </c>
      <c r="F92" s="131">
        <v>2.5242518399999998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131">
        <v>4124.6977967000003</v>
      </c>
      <c r="M92" s="131">
        <v>545.60794239999996</v>
      </c>
      <c r="N92" s="131"/>
      <c r="O92" s="131"/>
      <c r="P92" s="131"/>
      <c r="Q92" s="131"/>
      <c r="R92" s="131"/>
      <c r="S92" s="131"/>
      <c r="T92" s="131"/>
    </row>
    <row r="93" spans="1:20" hidden="1" outlineLevel="1">
      <c r="A93" s="9">
        <v>43040</v>
      </c>
      <c r="B93" s="131">
        <v>4202.1382624600001</v>
      </c>
      <c r="C93" s="131">
        <v>2.7762647600000001</v>
      </c>
      <c r="D93" s="131">
        <v>2.7762647600000001</v>
      </c>
      <c r="E93" s="131">
        <v>0.33520776000000002</v>
      </c>
      <c r="F93" s="131">
        <v>2.4410569999999998</v>
      </c>
      <c r="G93" s="131">
        <v>0</v>
      </c>
      <c r="H93" s="131">
        <v>0</v>
      </c>
      <c r="I93" s="131">
        <v>0</v>
      </c>
      <c r="J93" s="131">
        <v>0</v>
      </c>
      <c r="K93" s="131">
        <v>0</v>
      </c>
      <c r="L93" s="131">
        <v>4199.3619976999998</v>
      </c>
      <c r="M93" s="131">
        <v>767.92046263999998</v>
      </c>
      <c r="N93" s="131"/>
      <c r="O93" s="131"/>
      <c r="P93" s="131"/>
      <c r="Q93" s="131"/>
      <c r="R93" s="131"/>
      <c r="S93" s="131"/>
      <c r="T93" s="131"/>
    </row>
    <row r="94" spans="1:20" hidden="1" outlineLevel="1">
      <c r="A94" s="9">
        <v>43070</v>
      </c>
      <c r="B94" s="131">
        <v>4151.6779282799998</v>
      </c>
      <c r="C94" s="131">
        <v>2.7784402099999999</v>
      </c>
      <c r="D94" s="131">
        <v>2.7784402099999999</v>
      </c>
      <c r="E94" s="131">
        <v>0.33520776000000002</v>
      </c>
      <c r="F94" s="131">
        <v>2.44323245</v>
      </c>
      <c r="G94" s="131">
        <v>0</v>
      </c>
      <c r="H94" s="131">
        <v>0</v>
      </c>
      <c r="I94" s="131">
        <v>0</v>
      </c>
      <c r="J94" s="131">
        <v>0</v>
      </c>
      <c r="K94" s="131">
        <v>0</v>
      </c>
      <c r="L94" s="131">
        <v>4148.8994880700002</v>
      </c>
      <c r="M94" s="131">
        <v>740.67967564000003</v>
      </c>
      <c r="N94" s="131"/>
      <c r="O94" s="131"/>
      <c r="P94" s="131"/>
      <c r="Q94" s="131"/>
      <c r="R94" s="131"/>
      <c r="S94" s="131"/>
      <c r="T94" s="131"/>
    </row>
    <row r="95" spans="1:20" hidden="1" outlineLevel="1">
      <c r="A95" s="9">
        <v>43101</v>
      </c>
      <c r="B95" s="131">
        <v>4349.4670637899999</v>
      </c>
      <c r="C95" s="131">
        <v>77.462937580000002</v>
      </c>
      <c r="D95" s="131">
        <v>77.462937580000002</v>
      </c>
      <c r="E95" s="131">
        <v>2.3173153399999999</v>
      </c>
      <c r="F95" s="131">
        <v>49.293771910000004</v>
      </c>
      <c r="G95" s="131">
        <v>25.851850330000001</v>
      </c>
      <c r="H95" s="131">
        <v>0</v>
      </c>
      <c r="I95" s="131">
        <v>0</v>
      </c>
      <c r="J95" s="131">
        <v>0</v>
      </c>
      <c r="K95" s="131">
        <v>0</v>
      </c>
      <c r="L95" s="131">
        <v>4272.0041262099994</v>
      </c>
      <c r="M95" s="131">
        <v>768.31681022999999</v>
      </c>
      <c r="N95" s="131"/>
      <c r="O95" s="131"/>
      <c r="P95" s="131"/>
      <c r="Q95" s="131"/>
      <c r="R95" s="131"/>
      <c r="S95" s="131"/>
      <c r="T95" s="131"/>
    </row>
    <row r="96" spans="1:20" hidden="1" outlineLevel="1">
      <c r="A96" s="9">
        <v>43132</v>
      </c>
      <c r="B96" s="131">
        <v>4279.1542339899997</v>
      </c>
      <c r="C96" s="131">
        <v>72.163794210000006</v>
      </c>
      <c r="D96" s="131">
        <v>72.163794210000006</v>
      </c>
      <c r="E96" s="131">
        <v>2.5666891999999999</v>
      </c>
      <c r="F96" s="131">
        <v>45.42665164000001</v>
      </c>
      <c r="G96" s="131">
        <v>24.170453369999997</v>
      </c>
      <c r="H96" s="131">
        <v>0</v>
      </c>
      <c r="I96" s="131">
        <v>0</v>
      </c>
      <c r="J96" s="131">
        <v>0</v>
      </c>
      <c r="K96" s="131">
        <v>0</v>
      </c>
      <c r="L96" s="131">
        <v>4206.990439780001</v>
      </c>
      <c r="M96" s="131">
        <v>735.42399018000003</v>
      </c>
      <c r="N96" s="131"/>
      <c r="O96" s="131"/>
      <c r="P96" s="131"/>
      <c r="Q96" s="131"/>
      <c r="R96" s="131"/>
      <c r="S96" s="131"/>
      <c r="T96" s="131"/>
    </row>
    <row r="97" spans="1:20" hidden="1" outlineLevel="1">
      <c r="A97" s="9">
        <v>43160</v>
      </c>
      <c r="B97" s="131">
        <v>4367.5804165099998</v>
      </c>
      <c r="C97" s="131">
        <v>68.533813240000015</v>
      </c>
      <c r="D97" s="131">
        <v>68.533813240000015</v>
      </c>
      <c r="E97" s="131">
        <v>2.82563399</v>
      </c>
      <c r="F97" s="131">
        <v>41.940479560000014</v>
      </c>
      <c r="G97" s="131">
        <v>23.767699690000001</v>
      </c>
      <c r="H97" s="131">
        <v>0</v>
      </c>
      <c r="I97" s="131">
        <v>0</v>
      </c>
      <c r="J97" s="131">
        <v>0</v>
      </c>
      <c r="K97" s="131">
        <v>0</v>
      </c>
      <c r="L97" s="131">
        <v>4299.0466032699997</v>
      </c>
      <c r="M97" s="131">
        <v>755.47094951999998</v>
      </c>
      <c r="N97" s="131"/>
      <c r="O97" s="131"/>
      <c r="P97" s="131"/>
      <c r="Q97" s="131"/>
      <c r="R97" s="131"/>
      <c r="S97" s="131"/>
      <c r="T97" s="131"/>
    </row>
    <row r="98" spans="1:20" hidden="1" outlineLevel="1">
      <c r="A98" s="9">
        <v>43191</v>
      </c>
      <c r="B98" s="131">
        <v>4516.5886478599996</v>
      </c>
      <c r="C98" s="131">
        <v>64.404786520000002</v>
      </c>
      <c r="D98" s="131">
        <v>64.404786520000002</v>
      </c>
      <c r="E98" s="131">
        <v>2.82563399</v>
      </c>
      <c r="F98" s="131">
        <v>38.391785609999999</v>
      </c>
      <c r="G98" s="131">
        <v>23.187366919999999</v>
      </c>
      <c r="H98" s="131">
        <v>0</v>
      </c>
      <c r="I98" s="131">
        <v>0</v>
      </c>
      <c r="J98" s="131">
        <v>0</v>
      </c>
      <c r="K98" s="131">
        <v>0</v>
      </c>
      <c r="L98" s="131">
        <v>4452.1838613399996</v>
      </c>
      <c r="M98" s="131">
        <v>768.90660425999999</v>
      </c>
      <c r="N98" s="131"/>
      <c r="O98" s="131"/>
      <c r="P98" s="131"/>
      <c r="Q98" s="131"/>
      <c r="R98" s="131"/>
      <c r="S98" s="131"/>
      <c r="T98" s="131"/>
    </row>
    <row r="99" spans="1:20" hidden="1" outlineLevel="1">
      <c r="A99" s="9">
        <v>43221</v>
      </c>
      <c r="B99" s="131">
        <v>4030.1860527899998</v>
      </c>
      <c r="C99" s="131">
        <v>60.715165490000004</v>
      </c>
      <c r="D99" s="131">
        <v>60.715165490000004</v>
      </c>
      <c r="E99" s="131">
        <v>2.72563399</v>
      </c>
      <c r="F99" s="131">
        <v>34.789364970000008</v>
      </c>
      <c r="G99" s="131">
        <v>23.200166530000001</v>
      </c>
      <c r="H99" s="131">
        <v>0</v>
      </c>
      <c r="I99" s="131">
        <v>0</v>
      </c>
      <c r="J99" s="131">
        <v>0</v>
      </c>
      <c r="K99" s="131">
        <v>0</v>
      </c>
      <c r="L99" s="131">
        <v>3969.4708873</v>
      </c>
      <c r="M99" s="131">
        <v>753.49610173999997</v>
      </c>
      <c r="N99" s="131"/>
      <c r="O99" s="131"/>
      <c r="P99" s="131"/>
      <c r="Q99" s="131"/>
      <c r="R99" s="131"/>
      <c r="S99" s="131"/>
      <c r="T99" s="131"/>
    </row>
    <row r="100" spans="1:20" hidden="1" outlineLevel="1">
      <c r="A100" s="9">
        <v>43252</v>
      </c>
      <c r="B100" s="131">
        <v>4105.8728602399997</v>
      </c>
      <c r="C100" s="131">
        <v>57.814120490000001</v>
      </c>
      <c r="D100" s="131">
        <v>57.814120490000001</v>
      </c>
      <c r="E100" s="131">
        <v>2.5256339899999998</v>
      </c>
      <c r="F100" s="131">
        <v>33.290749699999999</v>
      </c>
      <c r="G100" s="131">
        <v>21.997736799999998</v>
      </c>
      <c r="H100" s="131">
        <v>0</v>
      </c>
      <c r="I100" s="131">
        <v>0</v>
      </c>
      <c r="J100" s="131">
        <v>0</v>
      </c>
      <c r="K100" s="131">
        <v>0</v>
      </c>
      <c r="L100" s="131">
        <v>4048.0587397500003</v>
      </c>
      <c r="M100" s="131">
        <v>769.93584592000002</v>
      </c>
      <c r="N100" s="131"/>
      <c r="O100" s="131"/>
      <c r="P100" s="131"/>
      <c r="Q100" s="131"/>
      <c r="R100" s="131"/>
      <c r="S100" s="131"/>
      <c r="T100" s="131"/>
    </row>
    <row r="101" spans="1:20" hidden="1" outlineLevel="1">
      <c r="A101" s="9">
        <v>43282</v>
      </c>
      <c r="B101" s="131">
        <v>4208.8809254199996</v>
      </c>
      <c r="C101" s="131">
        <v>44.665882999999994</v>
      </c>
      <c r="D101" s="131">
        <v>44.665882999999994</v>
      </c>
      <c r="E101" s="131">
        <v>2.2756339899999998</v>
      </c>
      <c r="F101" s="131">
        <v>27.328923039999996</v>
      </c>
      <c r="G101" s="131">
        <v>15.06132597</v>
      </c>
      <c r="H101" s="131">
        <v>0</v>
      </c>
      <c r="I101" s="131">
        <v>0</v>
      </c>
      <c r="J101" s="131">
        <v>0</v>
      </c>
      <c r="K101" s="131">
        <v>0</v>
      </c>
      <c r="L101" s="131">
        <v>4164.2150424199999</v>
      </c>
      <c r="M101" s="131">
        <v>756.13161387000002</v>
      </c>
      <c r="N101" s="131"/>
      <c r="O101" s="131"/>
      <c r="P101" s="131"/>
      <c r="Q101" s="131"/>
      <c r="R101" s="131"/>
      <c r="S101" s="131"/>
      <c r="T101" s="131"/>
    </row>
    <row r="102" spans="1:20" hidden="1" outlineLevel="1">
      <c r="A102" s="9">
        <v>43313</v>
      </c>
      <c r="B102" s="131">
        <v>4316.7375295900001</v>
      </c>
      <c r="C102" s="131">
        <v>40.795418330000004</v>
      </c>
      <c r="D102" s="131">
        <v>40.795418330000004</v>
      </c>
      <c r="E102" s="131">
        <v>2.0856339899999998</v>
      </c>
      <c r="F102" s="131">
        <v>23.708657930000005</v>
      </c>
      <c r="G102" s="131">
        <v>15.001126409999999</v>
      </c>
      <c r="H102" s="131">
        <v>0</v>
      </c>
      <c r="I102" s="131">
        <v>0</v>
      </c>
      <c r="J102" s="131">
        <v>0</v>
      </c>
      <c r="K102" s="131">
        <v>0</v>
      </c>
      <c r="L102" s="131">
        <v>4275.9421112600012</v>
      </c>
      <c r="M102" s="131">
        <v>816.19906045000005</v>
      </c>
      <c r="N102" s="131"/>
      <c r="O102" s="131"/>
      <c r="P102" s="131"/>
      <c r="Q102" s="131"/>
      <c r="R102" s="131"/>
      <c r="S102" s="131"/>
      <c r="T102" s="131"/>
    </row>
    <row r="103" spans="1:20" hidden="1" outlineLevel="1">
      <c r="A103" s="9">
        <v>43344</v>
      </c>
      <c r="B103" s="131">
        <v>4333.5934960799996</v>
      </c>
      <c r="C103" s="131">
        <v>35.450925810000001</v>
      </c>
      <c r="D103" s="131">
        <v>35.450925810000001</v>
      </c>
      <c r="E103" s="131">
        <v>0.88520776000000012</v>
      </c>
      <c r="F103" s="131">
        <v>21.372255930000001</v>
      </c>
      <c r="G103" s="131">
        <v>13.19346212</v>
      </c>
      <c r="H103" s="131">
        <v>0</v>
      </c>
      <c r="I103" s="131">
        <v>0</v>
      </c>
      <c r="J103" s="131">
        <v>0</v>
      </c>
      <c r="K103" s="131">
        <v>0</v>
      </c>
      <c r="L103" s="131">
        <v>4298.1425702699999</v>
      </c>
      <c r="M103" s="131">
        <v>780.44918384000005</v>
      </c>
      <c r="N103" s="131"/>
      <c r="O103" s="131"/>
      <c r="P103" s="131"/>
      <c r="Q103" s="131"/>
      <c r="R103" s="131"/>
      <c r="S103" s="131"/>
      <c r="T103" s="131"/>
    </row>
    <row r="104" spans="1:20" hidden="1" outlineLevel="1">
      <c r="A104" s="9">
        <v>43374</v>
      </c>
      <c r="B104" s="131">
        <v>4479.7450666699997</v>
      </c>
      <c r="C104" s="131">
        <v>28.835540429999995</v>
      </c>
      <c r="D104" s="131">
        <v>28.835540429999995</v>
      </c>
      <c r="E104" s="131">
        <v>0.33520776000000002</v>
      </c>
      <c r="F104" s="131">
        <v>16.323849929999998</v>
      </c>
      <c r="G104" s="131">
        <v>12.176482739999999</v>
      </c>
      <c r="H104" s="131">
        <v>0</v>
      </c>
      <c r="I104" s="131">
        <v>0</v>
      </c>
      <c r="J104" s="131">
        <v>0</v>
      </c>
      <c r="K104" s="131">
        <v>0</v>
      </c>
      <c r="L104" s="131">
        <v>4450.9095262399996</v>
      </c>
      <c r="M104" s="131">
        <v>787.67105733999995</v>
      </c>
      <c r="N104" s="131"/>
      <c r="O104" s="131"/>
      <c r="P104" s="131"/>
      <c r="Q104" s="131"/>
      <c r="R104" s="131"/>
      <c r="S104" s="131"/>
      <c r="T104" s="131"/>
    </row>
    <row r="105" spans="1:20" hidden="1" outlineLevel="1">
      <c r="A105" s="9">
        <v>43405</v>
      </c>
      <c r="B105" s="131">
        <v>4602.2200636799998</v>
      </c>
      <c r="C105" s="131">
        <v>26.222340519999996</v>
      </c>
      <c r="D105" s="131">
        <v>26.222340519999996</v>
      </c>
      <c r="E105" s="131">
        <v>0.33520776000000002</v>
      </c>
      <c r="F105" s="131">
        <v>14.727551299999998</v>
      </c>
      <c r="G105" s="131">
        <v>11.15958146</v>
      </c>
      <c r="H105" s="131">
        <v>0</v>
      </c>
      <c r="I105" s="131">
        <v>0</v>
      </c>
      <c r="J105" s="131">
        <v>0</v>
      </c>
      <c r="K105" s="131">
        <v>0</v>
      </c>
      <c r="L105" s="131">
        <v>4575.9977231600005</v>
      </c>
      <c r="M105" s="131">
        <v>766.09530892999999</v>
      </c>
      <c r="N105" s="131"/>
      <c r="O105" s="131"/>
      <c r="P105" s="131"/>
      <c r="Q105" s="131"/>
      <c r="R105" s="131"/>
      <c r="S105" s="131"/>
      <c r="T105" s="131"/>
    </row>
    <row r="106" spans="1:20" hidden="1" outlineLevel="1">
      <c r="A106" s="9">
        <v>43435</v>
      </c>
      <c r="B106" s="131">
        <v>4573.1105909999997</v>
      </c>
      <c r="C106" s="131">
        <v>22.141924700000001</v>
      </c>
      <c r="D106" s="131">
        <v>22.141924700000001</v>
      </c>
      <c r="E106" s="131">
        <v>0</v>
      </c>
      <c r="F106" s="131">
        <v>10.987096920000001</v>
      </c>
      <c r="G106" s="131">
        <v>11.15482778</v>
      </c>
      <c r="H106" s="131">
        <v>0</v>
      </c>
      <c r="I106" s="131">
        <v>0</v>
      </c>
      <c r="J106" s="131">
        <v>0</v>
      </c>
      <c r="K106" s="131">
        <v>0</v>
      </c>
      <c r="L106" s="131">
        <v>4550.9686663000011</v>
      </c>
      <c r="M106" s="131">
        <v>717.90822641</v>
      </c>
      <c r="N106" s="131"/>
      <c r="O106" s="131"/>
      <c r="P106" s="131"/>
      <c r="Q106" s="131"/>
      <c r="R106" s="131"/>
      <c r="S106" s="131"/>
      <c r="T106" s="131"/>
    </row>
    <row r="107" spans="1:20" hidden="1" outlineLevel="1">
      <c r="A107" s="9">
        <v>43466</v>
      </c>
      <c r="B107" s="131">
        <v>4535.8847300999996</v>
      </c>
      <c r="C107" s="131">
        <v>20.346871109999999</v>
      </c>
      <c r="D107" s="131">
        <v>20.346871109999999</v>
      </c>
      <c r="E107" s="131">
        <v>0</v>
      </c>
      <c r="F107" s="131">
        <v>9.4969524500000002</v>
      </c>
      <c r="G107" s="131">
        <v>10.84991866</v>
      </c>
      <c r="H107" s="131">
        <v>0</v>
      </c>
      <c r="I107" s="131">
        <v>0</v>
      </c>
      <c r="J107" s="131">
        <v>0</v>
      </c>
      <c r="K107" s="131">
        <v>0</v>
      </c>
      <c r="L107" s="131">
        <v>4515.5378589900001</v>
      </c>
      <c r="M107" s="131">
        <v>762.03585715999998</v>
      </c>
      <c r="N107" s="131"/>
      <c r="O107" s="131"/>
      <c r="P107" s="131"/>
      <c r="Q107" s="131"/>
      <c r="R107" s="131"/>
      <c r="S107" s="131"/>
      <c r="T107" s="131"/>
    </row>
    <row r="108" spans="1:20" hidden="1" outlineLevel="1">
      <c r="A108" s="9">
        <v>43497</v>
      </c>
      <c r="B108" s="131">
        <v>4490.0131254099997</v>
      </c>
      <c r="C108" s="131">
        <v>20.18058246</v>
      </c>
      <c r="D108" s="131">
        <v>20.18058246</v>
      </c>
      <c r="E108" s="131">
        <v>0</v>
      </c>
      <c r="F108" s="131">
        <v>9.5521110300000007</v>
      </c>
      <c r="G108" s="131">
        <v>10.628471429999999</v>
      </c>
      <c r="H108" s="131">
        <v>0</v>
      </c>
      <c r="I108" s="131">
        <v>0</v>
      </c>
      <c r="J108" s="131">
        <v>0</v>
      </c>
      <c r="K108" s="131">
        <v>0</v>
      </c>
      <c r="L108" s="131">
        <v>4469.8325429500001</v>
      </c>
      <c r="M108" s="131">
        <v>748.43262890000005</v>
      </c>
      <c r="N108" s="131"/>
      <c r="O108" s="131"/>
      <c r="P108" s="131"/>
      <c r="Q108" s="131"/>
      <c r="R108" s="131"/>
      <c r="S108" s="131"/>
      <c r="T108" s="131"/>
    </row>
    <row r="109" spans="1:20" hidden="1" outlineLevel="1">
      <c r="A109" s="9">
        <v>43525</v>
      </c>
      <c r="B109" s="131">
        <v>4752.2936430299997</v>
      </c>
      <c r="C109" s="131">
        <v>18.188371700000001</v>
      </c>
      <c r="D109" s="131">
        <v>18.188371700000001</v>
      </c>
      <c r="E109" s="131">
        <v>0</v>
      </c>
      <c r="F109" s="131">
        <v>8.2866512199999995</v>
      </c>
      <c r="G109" s="131">
        <v>9.9017204799999998</v>
      </c>
      <c r="H109" s="131">
        <v>0</v>
      </c>
      <c r="I109" s="131">
        <v>0</v>
      </c>
      <c r="J109" s="131">
        <v>0</v>
      </c>
      <c r="K109" s="131">
        <v>0</v>
      </c>
      <c r="L109" s="131">
        <v>4734.1052713299996</v>
      </c>
      <c r="M109" s="131">
        <v>888.42516467999997</v>
      </c>
      <c r="N109" s="131"/>
      <c r="O109" s="131"/>
      <c r="P109" s="131"/>
      <c r="Q109" s="131"/>
      <c r="R109" s="131"/>
      <c r="S109" s="131"/>
      <c r="T109" s="131"/>
    </row>
    <row r="110" spans="1:20" hidden="1" outlineLevel="1">
      <c r="A110" s="9">
        <v>43556</v>
      </c>
      <c r="B110" s="131">
        <v>4796.2313736799997</v>
      </c>
      <c r="C110" s="131">
        <v>16.705462799999999</v>
      </c>
      <c r="D110" s="131">
        <v>16.705462799999999</v>
      </c>
      <c r="E110" s="131">
        <v>0</v>
      </c>
      <c r="F110" s="131">
        <v>7.0207192000000003</v>
      </c>
      <c r="G110" s="131">
        <v>9.6847435999999991</v>
      </c>
      <c r="H110" s="131">
        <v>0</v>
      </c>
      <c r="I110" s="131">
        <v>0</v>
      </c>
      <c r="J110" s="131">
        <v>0</v>
      </c>
      <c r="K110" s="131">
        <v>0</v>
      </c>
      <c r="L110" s="131">
        <v>4779.5259108800001</v>
      </c>
      <c r="M110" s="131">
        <v>886.60009835000005</v>
      </c>
      <c r="N110" s="131"/>
      <c r="O110" s="131"/>
      <c r="P110" s="131"/>
      <c r="Q110" s="131"/>
      <c r="R110" s="131"/>
      <c r="S110" s="131"/>
      <c r="T110" s="131"/>
    </row>
    <row r="111" spans="1:20" hidden="1" outlineLevel="1">
      <c r="A111" s="9">
        <v>43586</v>
      </c>
      <c r="B111" s="131">
        <v>4792.5198442999999</v>
      </c>
      <c r="C111" s="131">
        <v>13.925778680000001</v>
      </c>
      <c r="D111" s="131">
        <v>13.925778680000001</v>
      </c>
      <c r="E111" s="131">
        <v>0</v>
      </c>
      <c r="F111" s="131">
        <v>5.7571465100000001</v>
      </c>
      <c r="G111" s="131">
        <v>8.1686321700000004</v>
      </c>
      <c r="H111" s="131">
        <v>0</v>
      </c>
      <c r="I111" s="131">
        <v>0</v>
      </c>
      <c r="J111" s="131">
        <v>0</v>
      </c>
      <c r="K111" s="131">
        <v>0</v>
      </c>
      <c r="L111" s="131">
        <v>4778.59406562</v>
      </c>
      <c r="M111" s="131">
        <v>889.98577998999997</v>
      </c>
      <c r="N111" s="131"/>
      <c r="O111" s="131"/>
      <c r="P111" s="131"/>
      <c r="Q111" s="131"/>
      <c r="R111" s="131"/>
      <c r="S111" s="131"/>
      <c r="T111" s="131"/>
    </row>
    <row r="112" spans="1:20" hidden="1" outlineLevel="1">
      <c r="A112" s="9">
        <v>43617</v>
      </c>
      <c r="B112" s="131">
        <v>4902.5926707999997</v>
      </c>
      <c r="C112" s="131">
        <v>12.285054629999999</v>
      </c>
      <c r="D112" s="131">
        <v>12.285054629999999</v>
      </c>
      <c r="E112" s="131">
        <v>0</v>
      </c>
      <c r="F112" s="131">
        <v>4.5352723700000004</v>
      </c>
      <c r="G112" s="131">
        <v>7.7497822599999999</v>
      </c>
      <c r="H112" s="131">
        <v>0</v>
      </c>
      <c r="I112" s="131">
        <v>0</v>
      </c>
      <c r="J112" s="131">
        <v>0</v>
      </c>
      <c r="K112" s="131">
        <v>0</v>
      </c>
      <c r="L112" s="131">
        <v>4890.3076161700001</v>
      </c>
      <c r="M112" s="131">
        <v>900.47298382999998</v>
      </c>
      <c r="N112" s="131"/>
      <c r="O112" s="131"/>
      <c r="P112" s="131"/>
      <c r="Q112" s="131"/>
      <c r="R112" s="131"/>
      <c r="S112" s="131"/>
      <c r="T112" s="131"/>
    </row>
    <row r="113" spans="1:20" hidden="1" outlineLevel="1">
      <c r="A113" s="9">
        <v>43647</v>
      </c>
      <c r="B113" s="131">
        <v>4923.8560282400003</v>
      </c>
      <c r="C113" s="131">
        <v>11.99508024</v>
      </c>
      <c r="D113" s="131">
        <v>11.99508024</v>
      </c>
      <c r="E113" s="131">
        <v>0</v>
      </c>
      <c r="F113" s="131">
        <v>4.44874963</v>
      </c>
      <c r="G113" s="131">
        <v>7.54633061</v>
      </c>
      <c r="H113" s="131">
        <v>0</v>
      </c>
      <c r="I113" s="131">
        <v>0</v>
      </c>
      <c r="J113" s="131">
        <v>0</v>
      </c>
      <c r="K113" s="131">
        <v>0</v>
      </c>
      <c r="L113" s="131">
        <v>4911.8609479999996</v>
      </c>
      <c r="M113" s="131">
        <v>926.98253707000003</v>
      </c>
      <c r="N113" s="131"/>
      <c r="O113" s="131"/>
      <c r="P113" s="131"/>
      <c r="Q113" s="131"/>
      <c r="R113" s="131"/>
      <c r="S113" s="131"/>
      <c r="T113" s="131"/>
    </row>
    <row r="114" spans="1:20" hidden="1" outlineLevel="1">
      <c r="A114" s="9">
        <v>43678</v>
      </c>
      <c r="B114" s="131">
        <v>4877.05954793</v>
      </c>
      <c r="C114" s="131">
        <v>15.95677733</v>
      </c>
      <c r="D114" s="131">
        <v>15.95677733</v>
      </c>
      <c r="E114" s="131">
        <v>0</v>
      </c>
      <c r="F114" s="131">
        <v>8.41255445</v>
      </c>
      <c r="G114" s="131">
        <v>7.5442228800000004</v>
      </c>
      <c r="H114" s="131">
        <v>0</v>
      </c>
      <c r="I114" s="131">
        <v>0</v>
      </c>
      <c r="J114" s="131">
        <v>0</v>
      </c>
      <c r="K114" s="131" t="e">
        <v>#N/A</v>
      </c>
      <c r="L114" s="131">
        <v>4861.1027706000004</v>
      </c>
      <c r="M114" s="131">
        <v>828.06621669000003</v>
      </c>
      <c r="N114" s="131"/>
      <c r="O114" s="131"/>
      <c r="P114" s="131"/>
      <c r="Q114" s="131"/>
      <c r="R114" s="131"/>
      <c r="S114" s="131"/>
      <c r="T114" s="131"/>
    </row>
    <row r="115" spans="1:20" hidden="1" outlineLevel="1">
      <c r="A115" s="9">
        <v>43709</v>
      </c>
      <c r="B115" s="131">
        <v>4658.4321693000002</v>
      </c>
      <c r="C115" s="131">
        <v>21.543426319999998</v>
      </c>
      <c r="D115" s="131">
        <v>21.543426319999998</v>
      </c>
      <c r="E115" s="131">
        <v>0</v>
      </c>
      <c r="F115" s="131">
        <v>14.003980009999999</v>
      </c>
      <c r="G115" s="131">
        <v>7.5394463099999998</v>
      </c>
      <c r="H115" s="131">
        <v>0</v>
      </c>
      <c r="I115" s="131">
        <v>0</v>
      </c>
      <c r="J115" s="131">
        <v>0</v>
      </c>
      <c r="K115" s="131">
        <v>0</v>
      </c>
      <c r="L115" s="131">
        <v>4636.8887429799997</v>
      </c>
      <c r="M115" s="131">
        <v>1797.9232289199999</v>
      </c>
      <c r="N115" s="131"/>
      <c r="O115" s="131"/>
      <c r="P115" s="131"/>
      <c r="Q115" s="131"/>
      <c r="R115" s="131"/>
      <c r="S115" s="131"/>
      <c r="T115" s="131"/>
    </row>
    <row r="116" spans="1:20" hidden="1" outlineLevel="1">
      <c r="A116" s="9">
        <v>43739</v>
      </c>
      <c r="B116" s="131">
        <v>4703.8190397400003</v>
      </c>
      <c r="C116" s="131">
        <v>21.239582179999999</v>
      </c>
      <c r="D116" s="131">
        <v>21.239582179999999</v>
      </c>
      <c r="E116" s="131">
        <v>0</v>
      </c>
      <c r="F116" s="131">
        <v>13.99839704</v>
      </c>
      <c r="G116" s="131">
        <v>7.2411851399999998</v>
      </c>
      <c r="H116" s="131">
        <v>0</v>
      </c>
      <c r="I116" s="131">
        <v>0</v>
      </c>
      <c r="J116" s="131">
        <v>0</v>
      </c>
      <c r="K116" s="131">
        <v>0</v>
      </c>
      <c r="L116" s="131">
        <v>4682.5794575600003</v>
      </c>
      <c r="M116" s="131">
        <v>1813.9808907700001</v>
      </c>
      <c r="N116" s="131"/>
      <c r="O116" s="131"/>
      <c r="P116" s="131"/>
      <c r="Q116" s="131"/>
      <c r="R116" s="131"/>
      <c r="S116" s="131"/>
      <c r="T116" s="131"/>
    </row>
    <row r="117" spans="1:20" hidden="1" outlineLevel="1">
      <c r="A117" s="9">
        <v>43770</v>
      </c>
      <c r="B117" s="131">
        <v>4694.4085205800002</v>
      </c>
      <c r="C117" s="131">
        <v>20.85564471</v>
      </c>
      <c r="D117" s="131">
        <v>20.85564471</v>
      </c>
      <c r="E117" s="131">
        <v>0</v>
      </c>
      <c r="F117" s="131">
        <v>14.025489970000001</v>
      </c>
      <c r="G117" s="131">
        <v>6.8301547400000002</v>
      </c>
      <c r="H117" s="131">
        <v>0</v>
      </c>
      <c r="I117" s="131">
        <v>0</v>
      </c>
      <c r="J117" s="131">
        <v>0</v>
      </c>
      <c r="K117" s="131">
        <v>0</v>
      </c>
      <c r="L117" s="131">
        <v>4673.5528758700002</v>
      </c>
      <c r="M117" s="131">
        <v>1746.2932668999999</v>
      </c>
      <c r="N117" s="131"/>
      <c r="O117" s="131"/>
      <c r="P117" s="131"/>
      <c r="Q117" s="131"/>
      <c r="R117" s="131"/>
      <c r="S117" s="131"/>
      <c r="T117" s="131"/>
    </row>
    <row r="118" spans="1:20" hidden="1" outlineLevel="1">
      <c r="A118" s="9">
        <v>43800</v>
      </c>
      <c r="B118" s="131">
        <v>4556.6278963200002</v>
      </c>
      <c r="C118" s="131">
        <v>20.877814560000001</v>
      </c>
      <c r="D118" s="131">
        <v>20.877814560000001</v>
      </c>
      <c r="E118" s="131">
        <v>0</v>
      </c>
      <c r="F118" s="131">
        <v>14.050343700000001</v>
      </c>
      <c r="G118" s="131">
        <v>6.82747086</v>
      </c>
      <c r="H118" s="131">
        <v>0</v>
      </c>
      <c r="I118" s="131">
        <v>0</v>
      </c>
      <c r="J118" s="131">
        <v>0</v>
      </c>
      <c r="K118" s="131">
        <v>0</v>
      </c>
      <c r="L118" s="131">
        <v>4535.7500817600003</v>
      </c>
      <c r="M118" s="131">
        <v>1594.7411769800001</v>
      </c>
      <c r="N118" s="131"/>
      <c r="O118" s="131"/>
      <c r="P118" s="131"/>
      <c r="Q118" s="131"/>
      <c r="R118" s="131"/>
      <c r="S118" s="131"/>
      <c r="T118" s="131"/>
    </row>
    <row r="119" spans="1:20" hidden="1" outlineLevel="1">
      <c r="A119" s="9">
        <v>43831</v>
      </c>
      <c r="B119" s="131">
        <v>4605.0903713799999</v>
      </c>
      <c r="C119" s="131">
        <v>20.355801119999999</v>
      </c>
      <c r="D119" s="131">
        <v>20.355801119999999</v>
      </c>
      <c r="E119" s="131">
        <v>0</v>
      </c>
      <c r="F119" s="131">
        <v>13.52914189</v>
      </c>
      <c r="G119" s="131">
        <v>6.8266592299999997</v>
      </c>
      <c r="H119" s="131">
        <v>0</v>
      </c>
      <c r="I119" s="131">
        <v>0</v>
      </c>
      <c r="J119" s="131">
        <v>0</v>
      </c>
      <c r="K119" s="131">
        <v>0</v>
      </c>
      <c r="L119" s="131">
        <v>4584.7345702599996</v>
      </c>
      <c r="M119" s="131">
        <v>1602.1216880899999</v>
      </c>
      <c r="N119" s="131"/>
      <c r="O119" s="131"/>
      <c r="P119" s="131"/>
      <c r="Q119" s="131"/>
      <c r="R119" s="131"/>
      <c r="S119" s="131"/>
      <c r="T119" s="131"/>
    </row>
    <row r="120" spans="1:20" hidden="1" outlineLevel="1">
      <c r="A120" s="9">
        <v>43862</v>
      </c>
      <c r="B120" s="131">
        <v>4658.1879029900001</v>
      </c>
      <c r="C120" s="131">
        <v>18.705916070000001</v>
      </c>
      <c r="D120" s="131">
        <v>18.705916070000001</v>
      </c>
      <c r="E120" s="131">
        <v>0</v>
      </c>
      <c r="F120" s="131">
        <v>11.88720393</v>
      </c>
      <c r="G120" s="131">
        <v>6.8187121399999997</v>
      </c>
      <c r="H120" s="131">
        <v>0</v>
      </c>
      <c r="I120" s="131">
        <v>0</v>
      </c>
      <c r="J120" s="131">
        <v>0</v>
      </c>
      <c r="K120" s="131">
        <v>0</v>
      </c>
      <c r="L120" s="131">
        <v>4639.4819869200001</v>
      </c>
      <c r="M120" s="131">
        <v>637.25270042</v>
      </c>
      <c r="N120" s="131"/>
      <c r="O120" s="131"/>
      <c r="P120" s="131"/>
      <c r="Q120" s="131"/>
      <c r="R120" s="131"/>
      <c r="S120" s="131"/>
      <c r="T120" s="131"/>
    </row>
    <row r="121" spans="1:20" hidden="1" outlineLevel="1">
      <c r="A121" s="9">
        <v>43891</v>
      </c>
      <c r="B121" s="131">
        <v>5140.5958806600001</v>
      </c>
      <c r="C121" s="131">
        <v>30.553538369999998</v>
      </c>
      <c r="D121" s="131">
        <v>18.707301220000002</v>
      </c>
      <c r="E121" s="131">
        <v>0</v>
      </c>
      <c r="F121" s="131">
        <v>11.88230613</v>
      </c>
      <c r="G121" s="131">
        <v>6.8249950899999998</v>
      </c>
      <c r="H121" s="131">
        <v>11.84623715</v>
      </c>
      <c r="I121" s="131">
        <v>0</v>
      </c>
      <c r="J121" s="131">
        <v>11.84623715</v>
      </c>
      <c r="K121" s="131">
        <v>0</v>
      </c>
      <c r="L121" s="131">
        <v>5110.0423422900003</v>
      </c>
      <c r="M121" s="131">
        <v>737.97898353000005</v>
      </c>
      <c r="N121" s="131"/>
      <c r="O121" s="131"/>
      <c r="P121" s="131"/>
      <c r="Q121" s="131"/>
      <c r="R121" s="131"/>
      <c r="S121" s="131"/>
      <c r="T121" s="131"/>
    </row>
    <row r="122" spans="1:20" hidden="1" outlineLevel="1">
      <c r="A122" s="9">
        <v>43922</v>
      </c>
      <c r="B122" s="131">
        <v>5023.9596619599997</v>
      </c>
      <c r="C122" s="131">
        <v>29.391252479999999</v>
      </c>
      <c r="D122" s="131">
        <v>18.164754739999999</v>
      </c>
      <c r="E122" s="131">
        <v>0</v>
      </c>
      <c r="F122" s="131">
        <v>11.34417301</v>
      </c>
      <c r="G122" s="131">
        <v>6.8205817299999998</v>
      </c>
      <c r="H122" s="131">
        <v>11.226497739999999</v>
      </c>
      <c r="I122" s="131">
        <v>0</v>
      </c>
      <c r="J122" s="131">
        <v>11.226497739999999</v>
      </c>
      <c r="K122" s="131">
        <v>0</v>
      </c>
      <c r="L122" s="131">
        <v>4994.5684094799999</v>
      </c>
      <c r="M122" s="131">
        <v>690.40442259999998</v>
      </c>
      <c r="N122" s="131"/>
      <c r="O122" s="131"/>
      <c r="P122" s="131"/>
      <c r="Q122" s="131"/>
      <c r="R122" s="131"/>
      <c r="S122" s="131"/>
      <c r="T122" s="131"/>
    </row>
    <row r="123" spans="1:20" hidden="1" outlineLevel="1">
      <c r="A123" s="9">
        <v>43952</v>
      </c>
      <c r="B123" s="131">
        <v>4919.5554917700001</v>
      </c>
      <c r="C123" s="131">
        <v>29.574541889999999</v>
      </c>
      <c r="D123" s="131">
        <v>18.199762679999999</v>
      </c>
      <c r="E123" s="131">
        <v>0</v>
      </c>
      <c r="F123" s="131">
        <v>11.37646726</v>
      </c>
      <c r="G123" s="131">
        <v>6.82329542</v>
      </c>
      <c r="H123" s="131">
        <v>11.37477921</v>
      </c>
      <c r="I123" s="131">
        <v>0</v>
      </c>
      <c r="J123" s="131">
        <v>11.37477921</v>
      </c>
      <c r="K123" s="131">
        <v>0</v>
      </c>
      <c r="L123" s="131">
        <v>4889.9809498799996</v>
      </c>
      <c r="M123" s="131">
        <v>667.98262580000005</v>
      </c>
      <c r="N123" s="131"/>
      <c r="O123" s="131"/>
      <c r="P123" s="131"/>
      <c r="Q123" s="131"/>
      <c r="R123" s="131"/>
      <c r="S123" s="131"/>
      <c r="T123" s="131"/>
    </row>
    <row r="124" spans="1:20" hidden="1" outlineLevel="1">
      <c r="A124" s="9">
        <v>43983</v>
      </c>
      <c r="B124" s="131">
        <v>5092.1127814900001</v>
      </c>
      <c r="C124" s="131">
        <v>18.195993619999999</v>
      </c>
      <c r="D124" s="131">
        <v>18.195993619999999</v>
      </c>
      <c r="E124" s="131">
        <v>0</v>
      </c>
      <c r="F124" s="131">
        <v>11.37763691</v>
      </c>
      <c r="G124" s="131">
        <v>6.8183567099999998</v>
      </c>
      <c r="H124" s="131">
        <v>0</v>
      </c>
      <c r="I124" s="131">
        <v>0</v>
      </c>
      <c r="J124" s="131">
        <v>0</v>
      </c>
      <c r="K124" s="131">
        <v>0</v>
      </c>
      <c r="L124" s="131">
        <v>5073.91678787</v>
      </c>
      <c r="M124" s="131">
        <v>667.75789850000001</v>
      </c>
      <c r="N124" s="131"/>
      <c r="O124" s="131"/>
      <c r="P124" s="131"/>
      <c r="Q124" s="131"/>
      <c r="R124" s="131"/>
      <c r="S124" s="131"/>
      <c r="T124" s="131"/>
    </row>
    <row r="125" spans="1:20" hidden="1" outlineLevel="1">
      <c r="A125" s="9">
        <v>44013</v>
      </c>
      <c r="B125" s="131">
        <v>5346.50229313</v>
      </c>
      <c r="C125" s="131">
        <v>18.220748409999999</v>
      </c>
      <c r="D125" s="131">
        <v>18.220748409999999</v>
      </c>
      <c r="E125" s="131">
        <v>0</v>
      </c>
      <c r="F125" s="131">
        <v>11.39924665</v>
      </c>
      <c r="G125" s="131">
        <v>6.8215017600000003</v>
      </c>
      <c r="H125" s="131">
        <v>0</v>
      </c>
      <c r="I125" s="131">
        <v>0</v>
      </c>
      <c r="J125" s="131">
        <v>0</v>
      </c>
      <c r="K125" s="131">
        <v>0</v>
      </c>
      <c r="L125" s="131">
        <v>5328.2815447200001</v>
      </c>
      <c r="M125" s="131">
        <v>799.82622892999996</v>
      </c>
      <c r="N125" s="131"/>
      <c r="O125" s="131"/>
      <c r="P125" s="131"/>
      <c r="Q125" s="131"/>
      <c r="R125" s="131"/>
      <c r="S125" s="131"/>
      <c r="T125" s="131"/>
    </row>
    <row r="126" spans="1:20" hidden="1" outlineLevel="1">
      <c r="A126" s="9">
        <v>44044</v>
      </c>
      <c r="B126" s="131">
        <v>5286.2180130799998</v>
      </c>
      <c r="C126" s="131">
        <v>17.170590959999998</v>
      </c>
      <c r="D126" s="131">
        <v>17.170590959999998</v>
      </c>
      <c r="E126" s="131">
        <v>0</v>
      </c>
      <c r="F126" s="131">
        <v>10.349998729999999</v>
      </c>
      <c r="G126" s="131">
        <v>6.8205922299999999</v>
      </c>
      <c r="H126" s="131">
        <v>0</v>
      </c>
      <c r="I126" s="131">
        <v>0</v>
      </c>
      <c r="J126" s="131">
        <v>0</v>
      </c>
      <c r="K126" s="131">
        <v>0</v>
      </c>
      <c r="L126" s="131">
        <v>5269.0474221200002</v>
      </c>
      <c r="M126" s="131">
        <v>794.17690288999995</v>
      </c>
      <c r="N126" s="131"/>
      <c r="O126" s="131"/>
      <c r="P126" s="131"/>
      <c r="Q126" s="131"/>
      <c r="R126" s="131"/>
      <c r="S126" s="131"/>
      <c r="T126" s="131"/>
    </row>
    <row r="127" spans="1:20" hidden="1" outlineLevel="1">
      <c r="A127" s="9">
        <v>44075</v>
      </c>
      <c r="B127" s="131">
        <v>5272.46251235</v>
      </c>
      <c r="C127" s="131">
        <v>16.088260470000002</v>
      </c>
      <c r="D127" s="131">
        <v>16.088260470000002</v>
      </c>
      <c r="E127" s="131">
        <v>0</v>
      </c>
      <c r="F127" s="131">
        <v>10.274798130000001</v>
      </c>
      <c r="G127" s="131">
        <v>5.8134623400000001</v>
      </c>
      <c r="H127" s="131">
        <v>0</v>
      </c>
      <c r="I127" s="131">
        <v>0</v>
      </c>
      <c r="J127" s="131">
        <v>0</v>
      </c>
      <c r="K127" s="131">
        <v>0</v>
      </c>
      <c r="L127" s="131">
        <v>5256.37425188</v>
      </c>
      <c r="M127" s="131">
        <v>667.53753121</v>
      </c>
      <c r="N127" s="131"/>
      <c r="O127" s="131"/>
      <c r="P127" s="131"/>
      <c r="Q127" s="131"/>
      <c r="R127" s="131"/>
      <c r="S127" s="131"/>
      <c r="T127" s="131"/>
    </row>
    <row r="128" spans="1:20" hidden="1" outlineLevel="1">
      <c r="A128" s="9">
        <v>44105</v>
      </c>
      <c r="B128" s="131">
        <v>5336.89355944</v>
      </c>
      <c r="C128" s="131">
        <v>4.7841664899999996</v>
      </c>
      <c r="D128" s="131">
        <v>4.7841664899999996</v>
      </c>
      <c r="E128" s="131">
        <v>0</v>
      </c>
      <c r="F128" s="131">
        <v>1.5176149400000001</v>
      </c>
      <c r="G128" s="131">
        <v>3.26655155</v>
      </c>
      <c r="H128" s="131">
        <v>0</v>
      </c>
      <c r="I128" s="131">
        <v>0</v>
      </c>
      <c r="J128" s="131">
        <v>0</v>
      </c>
      <c r="K128" s="131">
        <v>0</v>
      </c>
      <c r="L128" s="131">
        <v>5332.1093929500003</v>
      </c>
      <c r="M128" s="131">
        <v>694.52710286000001</v>
      </c>
      <c r="N128" s="131"/>
      <c r="O128" s="131"/>
      <c r="P128" s="131"/>
      <c r="Q128" s="131"/>
      <c r="R128" s="131"/>
      <c r="S128" s="131"/>
      <c r="T128" s="131"/>
    </row>
    <row r="129" spans="1:20" hidden="1" outlineLevel="1">
      <c r="A129" s="9">
        <v>44136</v>
      </c>
      <c r="B129" s="131">
        <v>5173.88066867</v>
      </c>
      <c r="C129" s="131">
        <v>4.7586966899999998</v>
      </c>
      <c r="D129" s="131">
        <v>4.7586966899999998</v>
      </c>
      <c r="E129" s="131">
        <v>0</v>
      </c>
      <c r="F129" s="131">
        <v>1.50467521</v>
      </c>
      <c r="G129" s="131">
        <v>3.25402148</v>
      </c>
      <c r="H129" s="131">
        <v>0</v>
      </c>
      <c r="I129" s="131">
        <v>0</v>
      </c>
      <c r="J129" s="131">
        <v>0</v>
      </c>
      <c r="K129" s="131">
        <v>0</v>
      </c>
      <c r="L129" s="131">
        <v>5169.1219719800001</v>
      </c>
      <c r="M129" s="131">
        <v>681.30504847999998</v>
      </c>
      <c r="N129" s="131"/>
      <c r="O129" s="131"/>
      <c r="P129" s="131"/>
      <c r="Q129" s="131"/>
      <c r="R129" s="131"/>
      <c r="S129" s="131"/>
      <c r="T129" s="131"/>
    </row>
    <row r="130" spans="1:20" hidden="1" outlineLevel="1">
      <c r="A130" s="9">
        <v>44166</v>
      </c>
      <c r="B130" s="131">
        <v>5242.2107798099996</v>
      </c>
      <c r="C130" s="131">
        <v>7.2161316600000003</v>
      </c>
      <c r="D130" s="131">
        <v>7.2161316600000003</v>
      </c>
      <c r="E130" s="131">
        <v>0</v>
      </c>
      <c r="F130" s="131">
        <v>3.9608818100000001</v>
      </c>
      <c r="G130" s="131">
        <v>3.2552498499999998</v>
      </c>
      <c r="H130" s="131">
        <v>0</v>
      </c>
      <c r="I130" s="131">
        <v>0</v>
      </c>
      <c r="J130" s="131">
        <v>0</v>
      </c>
      <c r="K130" s="131">
        <v>0</v>
      </c>
      <c r="L130" s="131">
        <v>5234.9946481500001</v>
      </c>
      <c r="M130" s="131">
        <v>680.84753048000005</v>
      </c>
      <c r="N130" s="131"/>
      <c r="O130" s="131"/>
      <c r="P130" s="131"/>
      <c r="Q130" s="131"/>
      <c r="R130" s="131"/>
      <c r="S130" s="131"/>
      <c r="T130" s="131"/>
    </row>
    <row r="131" spans="1:20" hidden="1" outlineLevel="1">
      <c r="A131" s="9">
        <v>44197</v>
      </c>
      <c r="B131" s="131">
        <v>5075.5748739500004</v>
      </c>
      <c r="C131" s="131">
        <v>6.7071997000000003</v>
      </c>
      <c r="D131" s="131">
        <v>6.7071997000000003</v>
      </c>
      <c r="E131" s="131">
        <v>0</v>
      </c>
      <c r="F131" s="131">
        <v>3.9577587599999999</v>
      </c>
      <c r="G131" s="131">
        <v>2.7494409399999999</v>
      </c>
      <c r="H131" s="131">
        <v>0</v>
      </c>
      <c r="I131" s="131">
        <v>0</v>
      </c>
      <c r="J131" s="131">
        <v>0</v>
      </c>
      <c r="K131" s="131">
        <v>0</v>
      </c>
      <c r="L131" s="131">
        <v>5068.8676742500002</v>
      </c>
      <c r="M131" s="131">
        <v>689.60334483999998</v>
      </c>
      <c r="N131" s="131"/>
      <c r="O131" s="131"/>
      <c r="P131" s="131"/>
      <c r="Q131" s="131"/>
      <c r="R131" s="131"/>
      <c r="S131" s="131"/>
      <c r="T131" s="131"/>
    </row>
    <row r="132" spans="1:20" hidden="1" outlineLevel="1">
      <c r="A132" s="9">
        <v>44228</v>
      </c>
      <c r="B132" s="131">
        <v>5081.8571580600001</v>
      </c>
      <c r="C132" s="131">
        <v>4.0936640899999999</v>
      </c>
      <c r="D132" s="131">
        <v>4.0936640899999999</v>
      </c>
      <c r="E132" s="131">
        <v>0</v>
      </c>
      <c r="F132" s="131">
        <v>2.3610226000000001</v>
      </c>
      <c r="G132" s="131">
        <v>1.73264149</v>
      </c>
      <c r="H132" s="131">
        <v>0</v>
      </c>
      <c r="I132" s="131">
        <v>0</v>
      </c>
      <c r="J132" s="131">
        <v>0</v>
      </c>
      <c r="K132" s="131">
        <v>0</v>
      </c>
      <c r="L132" s="131">
        <v>5077.7634939700001</v>
      </c>
      <c r="M132" s="131">
        <v>638.18112417999998</v>
      </c>
      <c r="N132" s="131"/>
      <c r="O132" s="131"/>
      <c r="P132" s="131"/>
      <c r="Q132" s="131"/>
      <c r="R132" s="131"/>
      <c r="S132" s="131"/>
      <c r="T132" s="131"/>
    </row>
    <row r="133" spans="1:20" hidden="1" outlineLevel="1">
      <c r="A133" s="9">
        <v>44256</v>
      </c>
      <c r="B133" s="131">
        <v>5146.6944240299999</v>
      </c>
      <c r="C133" s="131">
        <v>4.0504321599999997</v>
      </c>
      <c r="D133" s="131">
        <v>4.0504321599999997</v>
      </c>
      <c r="E133" s="131">
        <v>0</v>
      </c>
      <c r="F133" s="131">
        <v>2.3221567099999998</v>
      </c>
      <c r="G133" s="131">
        <v>1.7282754499999999</v>
      </c>
      <c r="H133" s="131">
        <v>0</v>
      </c>
      <c r="I133" s="131">
        <v>0</v>
      </c>
      <c r="J133" s="131">
        <v>0</v>
      </c>
      <c r="K133" s="131">
        <v>0</v>
      </c>
      <c r="L133" s="131">
        <v>5142.6439918699998</v>
      </c>
      <c r="M133" s="131">
        <v>614.41503829999999</v>
      </c>
      <c r="N133" s="131"/>
      <c r="O133" s="131"/>
      <c r="P133" s="131"/>
      <c r="Q133" s="131"/>
      <c r="R133" s="131"/>
      <c r="S133" s="131"/>
      <c r="T133" s="131"/>
    </row>
    <row r="134" spans="1:20" hidden="1" outlineLevel="1">
      <c r="A134" s="9">
        <v>44287</v>
      </c>
      <c r="B134" s="131">
        <v>5477.0762511700004</v>
      </c>
      <c r="C134" s="131">
        <v>4.0096144499999999</v>
      </c>
      <c r="D134" s="131">
        <v>4.0096144499999999</v>
      </c>
      <c r="E134" s="131">
        <v>0</v>
      </c>
      <c r="F134" s="131">
        <v>2.2825133800000001</v>
      </c>
      <c r="G134" s="131">
        <v>1.72710107</v>
      </c>
      <c r="H134" s="131">
        <v>0</v>
      </c>
      <c r="I134" s="131">
        <v>0</v>
      </c>
      <c r="J134" s="131">
        <v>0</v>
      </c>
      <c r="K134" s="131">
        <v>0</v>
      </c>
      <c r="L134" s="131">
        <v>5473.0666367200001</v>
      </c>
      <c r="M134" s="131">
        <v>665.55526157999998</v>
      </c>
      <c r="N134" s="131"/>
      <c r="O134" s="131"/>
      <c r="P134" s="131"/>
      <c r="Q134" s="131"/>
      <c r="R134" s="131"/>
      <c r="S134" s="131"/>
      <c r="T134" s="131"/>
    </row>
    <row r="135" spans="1:20" hidden="1" outlineLevel="1">
      <c r="A135" s="9">
        <v>44317</v>
      </c>
      <c r="B135" s="131">
        <v>5909.2227442499998</v>
      </c>
      <c r="C135" s="131">
        <v>4.4142108699999998</v>
      </c>
      <c r="D135" s="131">
        <v>4.4142108699999998</v>
      </c>
      <c r="E135" s="131">
        <v>0</v>
      </c>
      <c r="F135" s="131">
        <v>4.4142108699999998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5904.80853338</v>
      </c>
      <c r="M135" s="131">
        <v>673.59436787000004</v>
      </c>
      <c r="N135" s="131"/>
      <c r="O135" s="131"/>
      <c r="P135" s="131"/>
      <c r="Q135" s="131"/>
      <c r="R135" s="131"/>
      <c r="S135" s="131"/>
      <c r="T135" s="131"/>
    </row>
    <row r="136" spans="1:20" hidden="1" outlineLevel="1">
      <c r="A136" s="9">
        <v>44348</v>
      </c>
      <c r="B136" s="131">
        <v>6170.7203359699997</v>
      </c>
      <c r="C136" s="131">
        <v>4.2599672499999999</v>
      </c>
      <c r="D136" s="131">
        <v>4.2599672499999999</v>
      </c>
      <c r="E136" s="131">
        <v>0</v>
      </c>
      <c r="F136" s="131">
        <v>4.2599672499999999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6166.4603687199997</v>
      </c>
      <c r="M136" s="131">
        <v>757.09072819999994</v>
      </c>
      <c r="N136" s="131"/>
      <c r="O136" s="131"/>
      <c r="P136" s="131"/>
      <c r="Q136" s="131"/>
      <c r="R136" s="131"/>
      <c r="S136" s="131"/>
      <c r="T136" s="131"/>
    </row>
    <row r="137" spans="1:20" hidden="1" outlineLevel="1">
      <c r="A137" s="9">
        <v>44378</v>
      </c>
      <c r="B137" s="131">
        <v>4901.8330233799998</v>
      </c>
      <c r="C137" s="131">
        <v>4.2211569500000001</v>
      </c>
      <c r="D137" s="131">
        <v>4.2211569500000001</v>
      </c>
      <c r="E137" s="131">
        <v>0</v>
      </c>
      <c r="F137" s="131">
        <v>4.2211569500000001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4897.6118664300002</v>
      </c>
      <c r="M137" s="131">
        <v>611.10084543999994</v>
      </c>
      <c r="N137" s="131"/>
      <c r="O137" s="131"/>
      <c r="P137" s="131"/>
      <c r="Q137" s="131"/>
      <c r="R137" s="131"/>
      <c r="S137" s="131"/>
      <c r="T137" s="131"/>
    </row>
    <row r="138" spans="1:20" hidden="1" outlineLevel="1">
      <c r="A138" s="9">
        <v>44409</v>
      </c>
      <c r="B138" s="131">
        <v>5027.6650455299996</v>
      </c>
      <c r="C138" s="131">
        <v>14.771118639999999</v>
      </c>
      <c r="D138" s="131">
        <v>14.771118639999999</v>
      </c>
      <c r="E138" s="131">
        <v>0</v>
      </c>
      <c r="F138" s="131">
        <v>14.771118639999999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5012.8939268900003</v>
      </c>
      <c r="M138" s="131">
        <v>592.81272682999997</v>
      </c>
      <c r="N138" s="131"/>
      <c r="O138" s="131"/>
      <c r="P138" s="131"/>
      <c r="Q138" s="131"/>
      <c r="R138" s="131"/>
      <c r="S138" s="131"/>
      <c r="T138" s="131"/>
    </row>
    <row r="139" spans="1:20" hidden="1" outlineLevel="1">
      <c r="A139" s="9">
        <v>44440</v>
      </c>
      <c r="B139" s="131">
        <v>4968.0939924300001</v>
      </c>
      <c r="C139" s="131">
        <v>16.585679160000002</v>
      </c>
      <c r="D139" s="131">
        <v>16.585679160000002</v>
      </c>
      <c r="E139" s="131">
        <v>0</v>
      </c>
      <c r="F139" s="131">
        <v>16.585679160000002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4951.5083132700001</v>
      </c>
      <c r="M139" s="131">
        <v>661.83767124999997</v>
      </c>
      <c r="N139" s="131"/>
      <c r="O139" s="131"/>
      <c r="P139" s="131"/>
      <c r="Q139" s="131"/>
      <c r="R139" s="131"/>
      <c r="S139" s="131"/>
      <c r="T139" s="131"/>
    </row>
    <row r="140" spans="1:20" hidden="1" outlineLevel="1">
      <c r="A140" s="9">
        <v>44470</v>
      </c>
      <c r="B140" s="131">
        <v>5255.8575895800004</v>
      </c>
      <c r="C140" s="131">
        <v>16.46714729</v>
      </c>
      <c r="D140" s="131">
        <v>16.46714729</v>
      </c>
      <c r="E140" s="131">
        <v>0</v>
      </c>
      <c r="F140" s="131">
        <v>16.46714729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5239.3904422899996</v>
      </c>
      <c r="M140" s="131">
        <v>743.30042742000001</v>
      </c>
      <c r="N140" s="131"/>
      <c r="O140" s="131"/>
      <c r="P140" s="131"/>
      <c r="Q140" s="131"/>
      <c r="R140" s="131"/>
      <c r="S140" s="131"/>
      <c r="T140" s="131"/>
    </row>
    <row r="141" spans="1:20" hidden="1" outlineLevel="1">
      <c r="A141" s="9">
        <v>44501</v>
      </c>
      <c r="B141" s="131">
        <v>5313.9133599400002</v>
      </c>
      <c r="C141" s="131">
        <v>16.044118409999999</v>
      </c>
      <c r="D141" s="131">
        <v>16.044118409999999</v>
      </c>
      <c r="E141" s="131">
        <v>0</v>
      </c>
      <c r="F141" s="131">
        <v>16.044118409999999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5297.8692415300002</v>
      </c>
      <c r="M141" s="131">
        <v>752.96276909000005</v>
      </c>
      <c r="N141" s="131"/>
      <c r="O141" s="131"/>
      <c r="P141" s="131"/>
      <c r="Q141" s="131"/>
      <c r="R141" s="131"/>
      <c r="S141" s="131"/>
      <c r="T141" s="131"/>
    </row>
    <row r="142" spans="1:20" hidden="1" outlineLevel="1">
      <c r="A142" s="9">
        <v>44531</v>
      </c>
      <c r="B142" s="131">
        <v>5259.8957296899998</v>
      </c>
      <c r="C142" s="131">
        <v>21.4948528</v>
      </c>
      <c r="D142" s="131">
        <v>21.4948528</v>
      </c>
      <c r="E142" s="131">
        <v>0</v>
      </c>
      <c r="F142" s="131">
        <v>21.4948528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5238.4008768900003</v>
      </c>
      <c r="M142" s="131">
        <v>703.97479558999999</v>
      </c>
      <c r="N142" s="131"/>
      <c r="O142" s="131"/>
      <c r="P142" s="131"/>
      <c r="Q142" s="131"/>
      <c r="R142" s="131"/>
      <c r="S142" s="131"/>
      <c r="T142" s="131"/>
    </row>
    <row r="143" spans="1:20" hidden="1" outlineLevel="1">
      <c r="A143" s="9">
        <v>44562</v>
      </c>
      <c r="B143" s="131">
        <v>5060.1876128599997</v>
      </c>
      <c r="C143" s="131">
        <v>20.110495790000002</v>
      </c>
      <c r="D143" s="131">
        <v>20.110495790000002</v>
      </c>
      <c r="E143" s="131">
        <v>0</v>
      </c>
      <c r="F143" s="131">
        <v>20.110495790000002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5040.07711707</v>
      </c>
      <c r="M143" s="131">
        <v>764.20446699000001</v>
      </c>
      <c r="N143" s="131"/>
      <c r="O143" s="131"/>
      <c r="P143" s="131"/>
      <c r="Q143" s="131"/>
      <c r="R143" s="131"/>
      <c r="S143" s="131"/>
      <c r="T143" s="131"/>
    </row>
    <row r="144" spans="1:20" hidden="1" outlineLevel="1">
      <c r="A144" s="9">
        <v>44593</v>
      </c>
      <c r="B144" s="131">
        <v>5075.8066983600002</v>
      </c>
      <c r="C144" s="131">
        <v>40.004551999999997</v>
      </c>
      <c r="D144" s="131">
        <v>40.004551999999997</v>
      </c>
      <c r="E144" s="131">
        <v>0</v>
      </c>
      <c r="F144" s="131">
        <v>19.957165360000001</v>
      </c>
      <c r="G144" s="131">
        <v>20.047386639999999</v>
      </c>
      <c r="H144" s="131">
        <v>0</v>
      </c>
      <c r="I144" s="131">
        <v>0</v>
      </c>
      <c r="J144" s="131">
        <v>0</v>
      </c>
      <c r="K144" s="131">
        <v>0</v>
      </c>
      <c r="L144" s="131">
        <v>5035.8021463599998</v>
      </c>
      <c r="M144" s="131">
        <v>825.39240903999996</v>
      </c>
      <c r="N144" s="131"/>
      <c r="O144" s="131"/>
      <c r="P144" s="131"/>
      <c r="Q144" s="131"/>
      <c r="R144" s="131"/>
      <c r="S144" s="131"/>
      <c r="T144" s="131"/>
    </row>
    <row r="145" spans="1:20" hidden="1" outlineLevel="1">
      <c r="A145" s="9">
        <v>44621</v>
      </c>
      <c r="B145" s="131">
        <v>5005.53024301</v>
      </c>
      <c r="C145" s="131">
        <v>40.242517919999997</v>
      </c>
      <c r="D145" s="131">
        <v>40.242517919999997</v>
      </c>
      <c r="E145" s="131">
        <v>0</v>
      </c>
      <c r="F145" s="131">
        <v>20.05981495</v>
      </c>
      <c r="G145" s="131">
        <v>20.182702970000001</v>
      </c>
      <c r="H145" s="131">
        <v>0</v>
      </c>
      <c r="I145" s="131">
        <v>0</v>
      </c>
      <c r="J145" s="131">
        <v>0</v>
      </c>
      <c r="K145" s="131">
        <v>0</v>
      </c>
      <c r="L145" s="131">
        <v>4965.2877250900001</v>
      </c>
      <c r="M145" s="131">
        <v>831.42587934000005</v>
      </c>
      <c r="N145" s="131"/>
      <c r="O145" s="131"/>
      <c r="P145" s="131"/>
      <c r="Q145" s="131"/>
      <c r="R145" s="131"/>
      <c r="S145" s="131"/>
      <c r="T145" s="131"/>
    </row>
    <row r="146" spans="1:20" hidden="1" outlineLevel="1">
      <c r="A146" s="9">
        <v>44652</v>
      </c>
      <c r="B146" s="131">
        <v>5144.8062840299999</v>
      </c>
      <c r="C146" s="131">
        <v>40.278014880000001</v>
      </c>
      <c r="D146" s="131">
        <v>40.278014880000001</v>
      </c>
      <c r="E146" s="131">
        <v>0</v>
      </c>
      <c r="F146" s="131">
        <v>20.091479029999999</v>
      </c>
      <c r="G146" s="131">
        <v>20.186535849999999</v>
      </c>
      <c r="H146" s="131">
        <v>0</v>
      </c>
      <c r="I146" s="131">
        <v>0</v>
      </c>
      <c r="J146" s="131">
        <v>0</v>
      </c>
      <c r="K146" s="131">
        <v>0</v>
      </c>
      <c r="L146" s="131">
        <v>5104.5282691499997</v>
      </c>
      <c r="M146" s="131">
        <v>826.31332547</v>
      </c>
      <c r="N146" s="131"/>
      <c r="O146" s="131"/>
      <c r="P146" s="131"/>
      <c r="Q146" s="131"/>
      <c r="R146" s="131"/>
      <c r="S146" s="131"/>
      <c r="T146" s="131"/>
    </row>
    <row r="147" spans="1:20" hidden="1" outlineLevel="1">
      <c r="A147" s="9">
        <v>44682</v>
      </c>
      <c r="B147" s="131">
        <v>5389.72959137</v>
      </c>
      <c r="C147" s="131">
        <v>40.311637500000003</v>
      </c>
      <c r="D147" s="131">
        <v>40.311637500000003</v>
      </c>
      <c r="E147" s="131">
        <v>0</v>
      </c>
      <c r="F147" s="131">
        <v>20.103603920000001</v>
      </c>
      <c r="G147" s="131">
        <v>20.208033579999999</v>
      </c>
      <c r="H147" s="131">
        <v>0</v>
      </c>
      <c r="I147" s="131">
        <v>0</v>
      </c>
      <c r="J147" s="131">
        <v>0</v>
      </c>
      <c r="K147" s="131">
        <v>0</v>
      </c>
      <c r="L147" s="131">
        <v>5349.41795387</v>
      </c>
      <c r="M147" s="131">
        <v>483.96759530999998</v>
      </c>
      <c r="N147" s="131"/>
      <c r="O147" s="131"/>
      <c r="P147" s="131"/>
      <c r="Q147" s="131"/>
      <c r="R147" s="131"/>
      <c r="S147" s="131"/>
      <c r="T147" s="131"/>
    </row>
    <row r="148" spans="1:20" hidden="1" outlineLevel="1">
      <c r="A148" s="9">
        <v>44713</v>
      </c>
      <c r="B148" s="131">
        <v>5442.9275151000002</v>
      </c>
      <c r="C148" s="131">
        <v>39.769411079999998</v>
      </c>
      <c r="D148" s="131">
        <v>39.769411079999998</v>
      </c>
      <c r="E148" s="131">
        <v>0</v>
      </c>
      <c r="F148" s="131">
        <v>19.607826670000001</v>
      </c>
      <c r="G148" s="131">
        <v>20.16158441</v>
      </c>
      <c r="H148" s="131">
        <v>0</v>
      </c>
      <c r="I148" s="131">
        <v>0</v>
      </c>
      <c r="J148" s="131">
        <v>0</v>
      </c>
      <c r="K148" s="131">
        <v>0</v>
      </c>
      <c r="L148" s="131">
        <v>5403.1581040199999</v>
      </c>
      <c r="M148" s="131">
        <v>451.14230543000002</v>
      </c>
      <c r="N148" s="131"/>
      <c r="O148" s="131"/>
      <c r="P148" s="131"/>
      <c r="Q148" s="131"/>
      <c r="R148" s="131"/>
      <c r="S148" s="131"/>
      <c r="T148" s="131"/>
    </row>
    <row r="149" spans="1:20" hidden="1" outlineLevel="1">
      <c r="A149" s="9">
        <v>44743</v>
      </c>
      <c r="B149" s="131">
        <v>6069.4972995199996</v>
      </c>
      <c r="C149" s="131">
        <v>23.475381179999999</v>
      </c>
      <c r="D149" s="131">
        <v>23.475381179999999</v>
      </c>
      <c r="E149" s="131">
        <v>0</v>
      </c>
      <c r="F149" s="131">
        <v>3.46359964</v>
      </c>
      <c r="G149" s="131">
        <v>20.011781540000001</v>
      </c>
      <c r="H149" s="131">
        <v>0</v>
      </c>
      <c r="I149" s="131">
        <v>0</v>
      </c>
      <c r="J149" s="131">
        <v>0</v>
      </c>
      <c r="K149" s="131">
        <v>0</v>
      </c>
      <c r="L149" s="131">
        <v>6046.0219183400004</v>
      </c>
      <c r="M149" s="131">
        <v>725.03821382000001</v>
      </c>
      <c r="N149" s="131"/>
      <c r="O149" s="131"/>
      <c r="P149" s="131"/>
      <c r="Q149" s="131"/>
      <c r="R149" s="131"/>
      <c r="S149" s="131"/>
      <c r="T149" s="131"/>
    </row>
    <row r="150" spans="1:20" hidden="1" outlineLevel="1">
      <c r="A150" s="9">
        <v>44774</v>
      </c>
      <c r="B150" s="131">
        <v>5943.3652137199997</v>
      </c>
      <c r="C150" s="131">
        <v>23.421621340000002</v>
      </c>
      <c r="D150" s="131">
        <v>23.421621340000002</v>
      </c>
      <c r="E150" s="131">
        <v>0</v>
      </c>
      <c r="F150" s="131">
        <v>3.41699595</v>
      </c>
      <c r="G150" s="131">
        <v>20.004625390000001</v>
      </c>
      <c r="H150" s="131">
        <v>0</v>
      </c>
      <c r="I150" s="131">
        <v>0</v>
      </c>
      <c r="J150" s="131">
        <v>0</v>
      </c>
      <c r="K150" s="131">
        <v>0</v>
      </c>
      <c r="L150" s="131">
        <v>5919.9435923800002</v>
      </c>
      <c r="M150" s="131">
        <v>708.27678875000004</v>
      </c>
      <c r="N150" s="131"/>
      <c r="O150" s="131"/>
      <c r="P150" s="131"/>
      <c r="Q150" s="131"/>
      <c r="R150" s="131"/>
      <c r="S150" s="131"/>
      <c r="T150" s="131"/>
    </row>
    <row r="151" spans="1:20" hidden="1" outlineLevel="1">
      <c r="A151" s="9">
        <v>44805</v>
      </c>
      <c r="B151" s="131">
        <v>5841.6700044899999</v>
      </c>
      <c r="C151" s="131">
        <v>23.38199024</v>
      </c>
      <c r="D151" s="131">
        <v>23.38199024</v>
      </c>
      <c r="E151" s="131">
        <v>0</v>
      </c>
      <c r="F151" s="131">
        <v>3.36871535</v>
      </c>
      <c r="G151" s="131">
        <v>20.013274890000002</v>
      </c>
      <c r="H151" s="131">
        <v>0</v>
      </c>
      <c r="I151" s="131">
        <v>0</v>
      </c>
      <c r="J151" s="131">
        <v>0</v>
      </c>
      <c r="K151" s="131">
        <v>0</v>
      </c>
      <c r="L151" s="131">
        <v>5818.2880142499998</v>
      </c>
      <c r="M151" s="131">
        <v>747.97938980000004</v>
      </c>
      <c r="N151" s="131"/>
      <c r="O151" s="131"/>
      <c r="P151" s="131"/>
      <c r="Q151" s="131"/>
      <c r="R151" s="131"/>
      <c r="S151" s="131"/>
      <c r="T151" s="131"/>
    </row>
    <row r="152" spans="1:20" hidden="1" outlineLevel="1">
      <c r="A152" s="9">
        <v>44835</v>
      </c>
      <c r="B152" s="131">
        <v>5632.9392106400001</v>
      </c>
      <c r="C152" s="131">
        <v>23.29297661</v>
      </c>
      <c r="D152" s="131">
        <v>23.29297661</v>
      </c>
      <c r="E152" s="131">
        <v>0</v>
      </c>
      <c r="F152" s="131">
        <v>3.2512967499999998</v>
      </c>
      <c r="G152" s="131">
        <v>20.041679859999999</v>
      </c>
      <c r="H152" s="131">
        <v>0</v>
      </c>
      <c r="I152" s="131">
        <v>0</v>
      </c>
      <c r="J152" s="131">
        <v>0</v>
      </c>
      <c r="K152" s="131">
        <v>0</v>
      </c>
      <c r="L152" s="131">
        <v>5609.6462340300004</v>
      </c>
      <c r="M152" s="131">
        <v>530.92713944000002</v>
      </c>
      <c r="N152" s="131"/>
      <c r="O152" s="131"/>
      <c r="P152" s="131"/>
      <c r="Q152" s="131"/>
      <c r="R152" s="131"/>
      <c r="S152" s="131"/>
      <c r="T152" s="131"/>
    </row>
    <row r="153" spans="1:20" hidden="1" outlineLevel="1">
      <c r="A153" s="9">
        <v>44866</v>
      </c>
      <c r="B153" s="131">
        <v>5422.0652390400001</v>
      </c>
      <c r="C153" s="131">
        <v>23.52236263</v>
      </c>
      <c r="D153" s="131">
        <v>23.52236263</v>
      </c>
      <c r="E153" s="131">
        <v>0</v>
      </c>
      <c r="F153" s="131">
        <v>3.2093470100000001</v>
      </c>
      <c r="G153" s="131">
        <v>20.313015620000002</v>
      </c>
      <c r="H153" s="131">
        <v>0</v>
      </c>
      <c r="I153" s="131">
        <v>0</v>
      </c>
      <c r="J153" s="131">
        <v>0</v>
      </c>
      <c r="K153" s="131">
        <v>0</v>
      </c>
      <c r="L153" s="131">
        <v>5398.5428764099997</v>
      </c>
      <c r="M153" s="131">
        <v>478.65843354999998</v>
      </c>
      <c r="N153" s="131"/>
      <c r="O153" s="131"/>
      <c r="P153" s="131"/>
      <c r="Q153" s="131"/>
      <c r="R153" s="131"/>
      <c r="S153" s="131"/>
      <c r="T153" s="131"/>
    </row>
    <row r="154" spans="1:20" hidden="1" outlineLevel="1">
      <c r="A154" s="9">
        <v>44896</v>
      </c>
      <c r="B154" s="131">
        <v>5170.7749978299998</v>
      </c>
      <c r="C154" s="131">
        <v>23.142367839999999</v>
      </c>
      <c r="D154" s="131">
        <v>23.142367839999999</v>
      </c>
      <c r="E154" s="131">
        <v>0</v>
      </c>
      <c r="F154" s="131">
        <v>3.0936536299999999</v>
      </c>
      <c r="G154" s="131">
        <v>20.04871421</v>
      </c>
      <c r="H154" s="131">
        <v>0</v>
      </c>
      <c r="I154" s="131">
        <v>0</v>
      </c>
      <c r="J154" s="131">
        <v>0</v>
      </c>
      <c r="K154" s="131">
        <v>0</v>
      </c>
      <c r="L154" s="131">
        <v>5147.6326299900002</v>
      </c>
      <c r="M154" s="131">
        <v>464.93101575999998</v>
      </c>
      <c r="N154" s="131"/>
      <c r="O154" s="131"/>
      <c r="P154" s="131"/>
      <c r="Q154" s="131"/>
      <c r="R154" s="131"/>
      <c r="S154" s="131"/>
      <c r="T154" s="131"/>
    </row>
    <row r="155" spans="1:20" hidden="1" outlineLevel="1">
      <c r="A155" s="9">
        <v>44927</v>
      </c>
      <c r="B155" s="131">
        <v>5048.7220395799995</v>
      </c>
      <c r="C155" s="131">
        <v>23.345778589999998</v>
      </c>
      <c r="D155" s="131">
        <v>23.345778589999998</v>
      </c>
      <c r="E155" s="131">
        <v>0</v>
      </c>
      <c r="F155" s="131">
        <v>3.01679955</v>
      </c>
      <c r="G155" s="131">
        <v>20.32897904</v>
      </c>
      <c r="H155" s="131">
        <v>0</v>
      </c>
      <c r="I155" s="131">
        <v>0</v>
      </c>
      <c r="J155" s="131">
        <v>0</v>
      </c>
      <c r="K155" s="131">
        <v>0</v>
      </c>
      <c r="L155" s="131">
        <v>5025.3762609900004</v>
      </c>
      <c r="M155" s="131">
        <v>440.58678035000003</v>
      </c>
      <c r="N155" s="131"/>
      <c r="O155" s="131"/>
      <c r="P155" s="131"/>
      <c r="Q155" s="131"/>
      <c r="R155" s="131"/>
      <c r="S155" s="131"/>
      <c r="T155" s="131"/>
    </row>
    <row r="156" spans="1:20" hidden="1" outlineLevel="1">
      <c r="A156" s="9">
        <v>44958</v>
      </c>
      <c r="B156" s="131">
        <v>5029.7977483699997</v>
      </c>
      <c r="C156" s="131">
        <v>22.954434339999999</v>
      </c>
      <c r="D156" s="131">
        <v>22.954434339999999</v>
      </c>
      <c r="E156" s="131">
        <v>0</v>
      </c>
      <c r="F156" s="131">
        <v>2.9017665400000001</v>
      </c>
      <c r="G156" s="131">
        <v>20.052667799999998</v>
      </c>
      <c r="H156" s="131">
        <v>0</v>
      </c>
      <c r="I156" s="131">
        <v>0</v>
      </c>
      <c r="J156" s="131">
        <v>0</v>
      </c>
      <c r="K156" s="131">
        <v>0</v>
      </c>
      <c r="L156" s="131">
        <v>5006.8433140300003</v>
      </c>
      <c r="M156" s="131">
        <v>433.31326132999999</v>
      </c>
      <c r="N156" s="131"/>
      <c r="O156" s="131"/>
      <c r="P156" s="131"/>
      <c r="Q156" s="131"/>
      <c r="R156" s="131"/>
      <c r="S156" s="131"/>
      <c r="T156" s="131"/>
    </row>
    <row r="157" spans="1:20" hidden="1" outlineLevel="1">
      <c r="A157" s="9">
        <v>44986</v>
      </c>
      <c r="B157" s="131">
        <v>4782.2628734600003</v>
      </c>
      <c r="C157" s="131">
        <v>22.87146315</v>
      </c>
      <c r="D157" s="131">
        <v>22.87146315</v>
      </c>
      <c r="E157" s="131">
        <v>0</v>
      </c>
      <c r="F157" s="131">
        <v>2.81136594</v>
      </c>
      <c r="G157" s="131">
        <v>20.060097209999999</v>
      </c>
      <c r="H157" s="131">
        <v>0</v>
      </c>
      <c r="I157" s="131">
        <v>0</v>
      </c>
      <c r="J157" s="131">
        <v>0</v>
      </c>
      <c r="K157" s="131">
        <v>0</v>
      </c>
      <c r="L157" s="131">
        <v>4759.3914103099996</v>
      </c>
      <c r="M157" s="131">
        <v>639.02717307</v>
      </c>
      <c r="N157" s="131"/>
      <c r="O157" s="131"/>
      <c r="P157" s="131"/>
      <c r="Q157" s="131"/>
      <c r="R157" s="131"/>
      <c r="S157" s="131"/>
      <c r="T157" s="131"/>
    </row>
    <row r="158" spans="1:20" hidden="1" outlineLevel="1">
      <c r="A158" s="9">
        <v>45017</v>
      </c>
      <c r="B158" s="131">
        <v>4712.4843441599996</v>
      </c>
      <c r="C158" s="131">
        <v>22.73472619</v>
      </c>
      <c r="D158" s="131">
        <v>22.73472619</v>
      </c>
      <c r="E158" s="131">
        <v>0</v>
      </c>
      <c r="F158" s="131">
        <v>2.7444862900000002</v>
      </c>
      <c r="G158" s="131">
        <v>19.990239899999999</v>
      </c>
      <c r="H158" s="131">
        <v>0</v>
      </c>
      <c r="I158" s="131">
        <v>0</v>
      </c>
      <c r="J158" s="131">
        <v>0</v>
      </c>
      <c r="K158" s="131">
        <v>0</v>
      </c>
      <c r="L158" s="131">
        <v>4689.7496179700001</v>
      </c>
      <c r="M158" s="131">
        <v>619.21603928000002</v>
      </c>
      <c r="N158" s="131"/>
      <c r="O158" s="131"/>
      <c r="P158" s="131"/>
      <c r="Q158" s="131"/>
      <c r="R158" s="131"/>
      <c r="S158" s="131"/>
      <c r="T158" s="131"/>
    </row>
    <row r="159" spans="1:20" hidden="1" outlineLevel="1">
      <c r="A159" s="9">
        <v>45047</v>
      </c>
      <c r="B159" s="131">
        <v>4610.5694534100003</v>
      </c>
      <c r="C159" s="131">
        <v>22.71354556</v>
      </c>
      <c r="D159" s="131">
        <v>22.71354556</v>
      </c>
      <c r="E159" s="131">
        <v>0</v>
      </c>
      <c r="F159" s="131">
        <v>2.5974377500000001</v>
      </c>
      <c r="G159" s="131">
        <v>20.116107809999999</v>
      </c>
      <c r="H159" s="131">
        <v>0</v>
      </c>
      <c r="I159" s="131">
        <v>0</v>
      </c>
      <c r="J159" s="131">
        <v>0</v>
      </c>
      <c r="K159" s="131">
        <v>0</v>
      </c>
      <c r="L159" s="131">
        <v>4587.8559078500002</v>
      </c>
      <c r="M159" s="131">
        <v>608.30587550999996</v>
      </c>
      <c r="N159" s="131"/>
      <c r="O159" s="131"/>
      <c r="P159" s="131"/>
      <c r="Q159" s="131"/>
      <c r="R159" s="131"/>
      <c r="S159" s="131"/>
      <c r="T159" s="131"/>
    </row>
    <row r="160" spans="1:20" hidden="1" outlineLevel="1">
      <c r="A160" s="9">
        <v>45078</v>
      </c>
      <c r="B160" s="131">
        <v>4619.0066585100003</v>
      </c>
      <c r="C160" s="131">
        <v>22.570483299999999</v>
      </c>
      <c r="D160" s="131">
        <v>22.570483299999999</v>
      </c>
      <c r="E160" s="131">
        <v>0</v>
      </c>
      <c r="F160" s="131">
        <v>2.5543224200000001</v>
      </c>
      <c r="G160" s="131">
        <v>20.016160880000001</v>
      </c>
      <c r="H160" s="131">
        <v>0</v>
      </c>
      <c r="I160" s="131">
        <v>0</v>
      </c>
      <c r="J160" s="131">
        <v>0</v>
      </c>
      <c r="K160" s="131">
        <v>0</v>
      </c>
      <c r="L160" s="131">
        <v>4596.4361752100003</v>
      </c>
      <c r="M160" s="131">
        <v>573.47745421000002</v>
      </c>
      <c r="N160" s="131"/>
      <c r="O160" s="131"/>
      <c r="P160" s="131"/>
      <c r="Q160" s="131"/>
      <c r="R160" s="131"/>
      <c r="S160" s="131"/>
      <c r="T160" s="131"/>
    </row>
    <row r="161" spans="1:20" hidden="1" outlineLevel="1">
      <c r="A161" s="9">
        <v>45108</v>
      </c>
      <c r="B161" s="131">
        <v>4785.3681369400001</v>
      </c>
      <c r="C161" s="131">
        <v>22.408581089999998</v>
      </c>
      <c r="D161" s="131">
        <v>22.408581089999998</v>
      </c>
      <c r="E161" s="131">
        <v>0</v>
      </c>
      <c r="F161" s="131">
        <v>2.4742397500000002</v>
      </c>
      <c r="G161" s="131">
        <v>19.93434134</v>
      </c>
      <c r="H161" s="131">
        <v>0</v>
      </c>
      <c r="I161" s="131">
        <v>0</v>
      </c>
      <c r="J161" s="131">
        <v>0</v>
      </c>
      <c r="K161" s="131">
        <v>0</v>
      </c>
      <c r="L161" s="131">
        <v>4762.9595558499996</v>
      </c>
      <c r="M161" s="131">
        <v>596.07263896999996</v>
      </c>
      <c r="N161" s="131"/>
      <c r="O161" s="131"/>
      <c r="P161" s="131"/>
      <c r="Q161" s="131"/>
      <c r="R161" s="131"/>
      <c r="S161" s="131"/>
      <c r="T161" s="131"/>
    </row>
    <row r="162" spans="1:20" hidden="1" outlineLevel="1">
      <c r="A162" s="9">
        <v>45139</v>
      </c>
      <c r="B162" s="131">
        <v>4743.4062301699996</v>
      </c>
      <c r="C162" s="131">
        <v>22.252343580000002</v>
      </c>
      <c r="D162" s="131">
        <v>22.252343580000002</v>
      </c>
      <c r="E162" s="131">
        <v>0</v>
      </c>
      <c r="F162" s="131">
        <v>2.4336914900000002</v>
      </c>
      <c r="G162" s="131">
        <v>19.81865209</v>
      </c>
      <c r="H162" s="131">
        <v>0</v>
      </c>
      <c r="I162" s="131">
        <v>0</v>
      </c>
      <c r="J162" s="131">
        <v>0</v>
      </c>
      <c r="K162" s="131">
        <v>0</v>
      </c>
      <c r="L162" s="131">
        <v>4721.1538865900002</v>
      </c>
      <c r="M162" s="131">
        <v>599.73221785999999</v>
      </c>
      <c r="N162" s="131"/>
      <c r="O162" s="131"/>
      <c r="P162" s="131"/>
      <c r="Q162" s="131"/>
      <c r="R162" s="131"/>
      <c r="S162" s="131"/>
      <c r="T162" s="131"/>
    </row>
    <row r="163" spans="1:20" hidden="1" outlineLevel="1">
      <c r="A163" s="9">
        <v>45170</v>
      </c>
      <c r="B163" s="131">
        <v>4712.7392405399996</v>
      </c>
      <c r="C163" s="131">
        <v>22.098576269999999</v>
      </c>
      <c r="D163" s="131">
        <v>22.098576269999999</v>
      </c>
      <c r="E163" s="131">
        <v>0</v>
      </c>
      <c r="F163" s="131">
        <v>2.3711971100000002</v>
      </c>
      <c r="G163" s="131">
        <v>19.727379160000002</v>
      </c>
      <c r="H163" s="131">
        <v>0</v>
      </c>
      <c r="I163" s="131">
        <v>0</v>
      </c>
      <c r="J163" s="131">
        <v>0</v>
      </c>
      <c r="K163" s="131">
        <v>0</v>
      </c>
      <c r="L163" s="131">
        <v>4690.6406642700003</v>
      </c>
      <c r="M163" s="131">
        <v>501.45510823000001</v>
      </c>
      <c r="N163" s="131"/>
      <c r="O163" s="131"/>
      <c r="P163" s="131"/>
      <c r="Q163" s="131"/>
      <c r="R163" s="131"/>
      <c r="S163" s="131"/>
      <c r="T163" s="131"/>
    </row>
    <row r="164" spans="1:20" hidden="1" outlineLevel="1">
      <c r="A164" s="9">
        <v>45200</v>
      </c>
      <c r="B164" s="131">
        <v>4648.0852387100003</v>
      </c>
      <c r="C164" s="131">
        <v>21.92515861</v>
      </c>
      <c r="D164" s="131">
        <v>21.92515861</v>
      </c>
      <c r="E164" s="131">
        <v>0</v>
      </c>
      <c r="F164" s="131">
        <v>2.3052804</v>
      </c>
      <c r="G164" s="131">
        <v>19.61987821</v>
      </c>
      <c r="H164" s="131">
        <v>0</v>
      </c>
      <c r="I164" s="131">
        <v>0</v>
      </c>
      <c r="J164" s="131">
        <v>0</v>
      </c>
      <c r="K164" s="131">
        <v>0</v>
      </c>
      <c r="L164" s="131">
        <v>4626.1600801000004</v>
      </c>
      <c r="M164" s="131">
        <v>482.95701445999998</v>
      </c>
      <c r="N164" s="131"/>
      <c r="O164" s="131"/>
      <c r="P164" s="131"/>
      <c r="Q164" s="131"/>
      <c r="R164" s="131"/>
      <c r="S164" s="131"/>
      <c r="T164" s="131"/>
    </row>
    <row r="165" spans="1:20" hidden="1" outlineLevel="1">
      <c r="A165" s="9">
        <v>45231</v>
      </c>
      <c r="B165" s="131">
        <v>4491.1118911599997</v>
      </c>
      <c r="C165" s="131">
        <v>21.763245000000001</v>
      </c>
      <c r="D165" s="131">
        <v>21.763245000000001</v>
      </c>
      <c r="E165" s="131">
        <v>0</v>
      </c>
      <c r="F165" s="131">
        <v>2.2442335899999999</v>
      </c>
      <c r="G165" s="131">
        <v>19.519011410000001</v>
      </c>
      <c r="H165" s="131">
        <v>0</v>
      </c>
      <c r="I165" s="131">
        <v>0</v>
      </c>
      <c r="J165" s="131">
        <v>0</v>
      </c>
      <c r="K165" s="131">
        <v>0</v>
      </c>
      <c r="L165" s="131">
        <v>4469.3486461599996</v>
      </c>
      <c r="M165" s="131">
        <v>440.90965818000001</v>
      </c>
      <c r="N165" s="131"/>
      <c r="O165" s="131"/>
      <c r="P165" s="131"/>
      <c r="Q165" s="131"/>
      <c r="R165" s="131"/>
      <c r="S165" s="131"/>
      <c r="T165" s="131"/>
    </row>
    <row r="166" spans="1:20" hidden="1" outlineLevel="1">
      <c r="A166" s="9">
        <v>45261</v>
      </c>
      <c r="B166" s="131">
        <v>4533.4473823199996</v>
      </c>
      <c r="C166" s="131">
        <v>67.492567980000004</v>
      </c>
      <c r="D166" s="131">
        <v>67.492567980000004</v>
      </c>
      <c r="E166" s="131">
        <v>0</v>
      </c>
      <c r="F166" s="131">
        <v>48.150573819999998</v>
      </c>
      <c r="G166" s="131">
        <v>19.341994159999999</v>
      </c>
      <c r="H166" s="131">
        <v>0</v>
      </c>
      <c r="I166" s="131">
        <v>0</v>
      </c>
      <c r="J166" s="131">
        <v>0</v>
      </c>
      <c r="K166" s="131">
        <v>0</v>
      </c>
      <c r="L166" s="131">
        <v>4465.9548143399998</v>
      </c>
      <c r="M166" s="131">
        <v>445.30196419999999</v>
      </c>
      <c r="N166" s="131"/>
      <c r="O166" s="131"/>
      <c r="P166" s="131"/>
      <c r="Q166" s="131"/>
      <c r="R166" s="131"/>
      <c r="S166" s="131"/>
      <c r="T166" s="131"/>
    </row>
    <row r="167" spans="1:20" hidden="1" outlineLevel="1">
      <c r="A167" s="9">
        <v>45292</v>
      </c>
      <c r="B167" s="131">
        <v>4334.2696636299997</v>
      </c>
      <c r="C167" s="131">
        <v>66.200906230000001</v>
      </c>
      <c r="D167" s="131">
        <v>66.200906230000001</v>
      </c>
      <c r="E167" s="131">
        <v>0</v>
      </c>
      <c r="F167" s="131">
        <v>47.087456070000002</v>
      </c>
      <c r="G167" s="131">
        <v>19.113450159999999</v>
      </c>
      <c r="H167" s="131">
        <v>0</v>
      </c>
      <c r="I167" s="131">
        <v>0</v>
      </c>
      <c r="J167" s="131">
        <v>0</v>
      </c>
      <c r="K167" s="131">
        <v>0</v>
      </c>
      <c r="L167" s="131">
        <v>4268.0687574000003</v>
      </c>
      <c r="M167" s="131">
        <v>463.33861955999998</v>
      </c>
      <c r="N167" s="131"/>
      <c r="O167" s="131"/>
      <c r="P167" s="131"/>
      <c r="Q167" s="131"/>
      <c r="R167" s="131"/>
      <c r="S167" s="131"/>
      <c r="T167" s="131"/>
    </row>
    <row r="168" spans="1:20" hidden="1" outlineLevel="1">
      <c r="A168" s="9">
        <v>45323</v>
      </c>
      <c r="B168" s="131">
        <v>4249.2430225400003</v>
      </c>
      <c r="C168" s="131">
        <v>64.949836750000003</v>
      </c>
      <c r="D168" s="131">
        <v>64.949836750000003</v>
      </c>
      <c r="E168" s="131">
        <v>0</v>
      </c>
      <c r="F168" s="131">
        <v>46.037887589999997</v>
      </c>
      <c r="G168" s="131">
        <v>18.911949159999999</v>
      </c>
      <c r="H168" s="131">
        <v>0</v>
      </c>
      <c r="I168" s="131">
        <v>0</v>
      </c>
      <c r="J168" s="131">
        <v>0</v>
      </c>
      <c r="K168" s="131">
        <v>0</v>
      </c>
      <c r="L168" s="131">
        <v>4184.2931857900003</v>
      </c>
      <c r="M168" s="131">
        <v>454.53248364000001</v>
      </c>
      <c r="N168" s="131"/>
      <c r="O168" s="131"/>
      <c r="P168" s="131"/>
      <c r="Q168" s="131"/>
      <c r="R168" s="131"/>
      <c r="S168" s="131"/>
      <c r="T168" s="131"/>
    </row>
    <row r="169" spans="1:20" hidden="1" outlineLevel="1">
      <c r="A169" s="9">
        <v>45352</v>
      </c>
      <c r="B169" s="131">
        <v>4243.6467628199998</v>
      </c>
      <c r="C169" s="131">
        <v>63.701229920000003</v>
      </c>
      <c r="D169" s="131">
        <v>63.701229920000003</v>
      </c>
      <c r="E169" s="131">
        <v>0</v>
      </c>
      <c r="F169" s="131">
        <v>44.969767589999996</v>
      </c>
      <c r="G169" s="131">
        <v>18.731462329999999</v>
      </c>
      <c r="H169" s="131">
        <v>0</v>
      </c>
      <c r="I169" s="131">
        <v>0</v>
      </c>
      <c r="J169" s="131">
        <v>0</v>
      </c>
      <c r="K169" s="131">
        <v>0</v>
      </c>
      <c r="L169" s="131">
        <v>4179.9455329000002</v>
      </c>
      <c r="M169" s="131">
        <v>474.05594607</v>
      </c>
      <c r="N169" s="131"/>
      <c r="O169" s="131"/>
      <c r="P169" s="131"/>
      <c r="Q169" s="131"/>
      <c r="R169" s="131"/>
      <c r="S169" s="131"/>
      <c r="T169" s="131"/>
    </row>
    <row r="170" spans="1:20" hidden="1" outlineLevel="1">
      <c r="A170" s="9">
        <v>45383</v>
      </c>
      <c r="B170" s="131">
        <v>4449.7432248300001</v>
      </c>
      <c r="C170" s="131">
        <v>62.363988310000003</v>
      </c>
      <c r="D170" s="131">
        <v>62.363988310000003</v>
      </c>
      <c r="E170" s="131">
        <v>0</v>
      </c>
      <c r="F170" s="131">
        <v>43.848145629999998</v>
      </c>
      <c r="G170" s="131">
        <v>18.515842679999999</v>
      </c>
      <c r="H170" s="131">
        <v>0</v>
      </c>
      <c r="I170" s="131">
        <v>0</v>
      </c>
      <c r="J170" s="131">
        <v>0</v>
      </c>
      <c r="K170" s="131">
        <v>0</v>
      </c>
      <c r="L170" s="131">
        <v>4387.3792365199997</v>
      </c>
      <c r="M170" s="131">
        <v>467.50275118000002</v>
      </c>
      <c r="N170" s="131"/>
      <c r="O170" s="131"/>
      <c r="P170" s="131"/>
      <c r="Q170" s="131"/>
      <c r="R170" s="131"/>
      <c r="S170" s="131"/>
      <c r="T170" s="131"/>
    </row>
    <row r="171" spans="1:20" hidden="1" outlineLevel="1">
      <c r="A171" s="9">
        <v>45413</v>
      </c>
      <c r="B171" s="131">
        <v>4642.07553491</v>
      </c>
      <c r="C171" s="131">
        <v>64.388083449999996</v>
      </c>
      <c r="D171" s="131">
        <v>64.388083449999996</v>
      </c>
      <c r="E171" s="131">
        <v>0</v>
      </c>
      <c r="F171" s="131">
        <v>46.069581679999999</v>
      </c>
      <c r="G171" s="131">
        <v>18.318501770000001</v>
      </c>
      <c r="H171" s="131">
        <v>0</v>
      </c>
      <c r="I171" s="131">
        <v>0</v>
      </c>
      <c r="J171" s="131">
        <v>0</v>
      </c>
      <c r="K171" s="131">
        <v>0</v>
      </c>
      <c r="L171" s="131">
        <v>4577.6874514600004</v>
      </c>
      <c r="M171" s="131">
        <v>590.27923811000005</v>
      </c>
      <c r="N171" s="131"/>
      <c r="O171" s="131"/>
      <c r="P171" s="131"/>
      <c r="Q171" s="131"/>
      <c r="R171" s="131"/>
      <c r="S171" s="131"/>
      <c r="T171" s="131"/>
    </row>
    <row r="172" spans="1:20" hidden="1" outlineLevel="1">
      <c r="A172" s="9">
        <v>45444</v>
      </c>
      <c r="B172" s="131">
        <v>5053.6680608799998</v>
      </c>
      <c r="C172" s="131">
        <v>63.264069319999997</v>
      </c>
      <c r="D172" s="131">
        <v>63.264069319999997</v>
      </c>
      <c r="E172" s="131">
        <v>0</v>
      </c>
      <c r="F172" s="131">
        <v>45.129783699999997</v>
      </c>
      <c r="G172" s="131">
        <v>18.13428562</v>
      </c>
      <c r="H172" s="131">
        <v>0</v>
      </c>
      <c r="I172" s="131">
        <v>0</v>
      </c>
      <c r="J172" s="131">
        <v>0</v>
      </c>
      <c r="K172" s="131">
        <v>0</v>
      </c>
      <c r="L172" s="131">
        <v>4990.4039915599997</v>
      </c>
      <c r="M172" s="131">
        <v>943.49104839999995</v>
      </c>
      <c r="N172" s="131"/>
      <c r="O172" s="131"/>
      <c r="P172" s="131"/>
      <c r="Q172" s="131"/>
      <c r="R172" s="131"/>
      <c r="S172" s="131"/>
      <c r="T172" s="131"/>
    </row>
    <row r="173" spans="1:20" hidden="1" outlineLevel="1">
      <c r="A173" s="9">
        <v>45474</v>
      </c>
      <c r="B173" s="131">
        <v>5428.1973002599998</v>
      </c>
      <c r="C173" s="131">
        <v>62.037244770000001</v>
      </c>
      <c r="D173" s="131">
        <v>62.037244770000001</v>
      </c>
      <c r="E173" s="131">
        <v>0</v>
      </c>
      <c r="F173" s="131">
        <v>44.118911330000003</v>
      </c>
      <c r="G173" s="131">
        <v>17.918333440000001</v>
      </c>
      <c r="H173" s="131">
        <v>0</v>
      </c>
      <c r="I173" s="131">
        <v>0</v>
      </c>
      <c r="J173" s="131">
        <v>0</v>
      </c>
      <c r="K173" s="131">
        <v>0</v>
      </c>
      <c r="L173" s="131">
        <v>5366.1600554899996</v>
      </c>
      <c r="M173" s="131">
        <v>1109.98453206</v>
      </c>
      <c r="N173" s="131"/>
      <c r="O173" s="131"/>
      <c r="P173" s="131"/>
      <c r="Q173" s="131"/>
      <c r="R173" s="131"/>
      <c r="S173" s="131"/>
      <c r="T173" s="131"/>
    </row>
    <row r="174" spans="1:20" hidden="1" outlineLevel="1">
      <c r="A174" s="9">
        <v>45505</v>
      </c>
      <c r="B174" s="131">
        <v>5144.8533740499997</v>
      </c>
      <c r="C174" s="131">
        <v>60.90804962</v>
      </c>
      <c r="D174" s="131">
        <v>60.90804962</v>
      </c>
      <c r="E174" s="131">
        <v>0</v>
      </c>
      <c r="F174" s="131">
        <v>43.163690760000001</v>
      </c>
      <c r="G174" s="131">
        <v>17.744358859999998</v>
      </c>
      <c r="H174" s="131">
        <v>0</v>
      </c>
      <c r="I174" s="131">
        <v>0</v>
      </c>
      <c r="J174" s="131">
        <v>0</v>
      </c>
      <c r="K174" s="131">
        <v>0</v>
      </c>
      <c r="L174" s="131">
        <v>5083.9453244300003</v>
      </c>
      <c r="M174" s="131">
        <v>752.99416001999998</v>
      </c>
      <c r="N174" s="131"/>
      <c r="O174" s="131"/>
      <c r="P174" s="131"/>
      <c r="Q174" s="131"/>
      <c r="R174" s="131"/>
      <c r="S174" s="131"/>
      <c r="T174" s="131"/>
    </row>
    <row r="175" spans="1:20" hidden="1" outlineLevel="1">
      <c r="A175" s="9">
        <v>45536</v>
      </c>
      <c r="B175" s="131">
        <v>5390.1456139100001</v>
      </c>
      <c r="C175" s="131">
        <v>59.73202611</v>
      </c>
      <c r="D175" s="131">
        <v>59.73202611</v>
      </c>
      <c r="E175" s="131">
        <v>0</v>
      </c>
      <c r="F175" s="131">
        <v>42.193577699999999</v>
      </c>
      <c r="G175" s="131">
        <v>17.538448410000001</v>
      </c>
      <c r="H175" s="131">
        <v>0</v>
      </c>
      <c r="I175" s="131">
        <v>0</v>
      </c>
      <c r="J175" s="131">
        <v>0</v>
      </c>
      <c r="K175" s="131">
        <v>0</v>
      </c>
      <c r="L175" s="131">
        <v>5330.4135877999997</v>
      </c>
      <c r="M175" s="131">
        <v>920.05309276000003</v>
      </c>
      <c r="N175" s="131"/>
      <c r="O175" s="131"/>
      <c r="P175" s="131"/>
      <c r="Q175" s="131"/>
      <c r="R175" s="131"/>
      <c r="S175" s="131"/>
      <c r="T175" s="131"/>
    </row>
    <row r="176" spans="1:20" hidden="1" outlineLevel="1">
      <c r="A176" s="9">
        <v>45566</v>
      </c>
      <c r="B176" s="131">
        <v>5558.1590926700001</v>
      </c>
      <c r="C176" s="131">
        <v>58.366843799999998</v>
      </c>
      <c r="D176" s="131">
        <v>58.366843799999998</v>
      </c>
      <c r="E176" s="131">
        <v>0</v>
      </c>
      <c r="F176" s="131">
        <v>41.043294850000002</v>
      </c>
      <c r="G176" s="131">
        <v>17.323548949999999</v>
      </c>
      <c r="H176" s="131">
        <v>0</v>
      </c>
      <c r="I176" s="131">
        <v>0</v>
      </c>
      <c r="J176" s="131">
        <v>0</v>
      </c>
      <c r="K176" s="131">
        <v>0</v>
      </c>
      <c r="L176" s="131">
        <v>5499.7922488699996</v>
      </c>
      <c r="M176" s="131">
        <v>1266.50485624</v>
      </c>
      <c r="N176" s="131"/>
      <c r="O176" s="131"/>
      <c r="P176" s="131"/>
      <c r="Q176" s="131"/>
      <c r="R176" s="131"/>
      <c r="S176" s="131"/>
      <c r="T176" s="131"/>
    </row>
    <row r="177" spans="1:20">
      <c r="A177" s="9">
        <v>45597</v>
      </c>
      <c r="B177" s="131">
        <v>5949.7195713800002</v>
      </c>
      <c r="C177" s="131">
        <v>59.547351040000002</v>
      </c>
      <c r="D177" s="131">
        <v>59.547351040000002</v>
      </c>
      <c r="E177" s="131">
        <v>0</v>
      </c>
      <c r="F177" s="131">
        <v>42.398869019999999</v>
      </c>
      <c r="G177" s="131">
        <v>17.148482019999999</v>
      </c>
      <c r="H177" s="131">
        <v>0</v>
      </c>
      <c r="I177" s="131">
        <v>0</v>
      </c>
      <c r="J177" s="131">
        <v>0</v>
      </c>
      <c r="K177" s="131">
        <v>0</v>
      </c>
      <c r="L177" s="131">
        <v>5890.1722203400004</v>
      </c>
      <c r="M177" s="131">
        <v>360.72240151</v>
      </c>
      <c r="N177" s="131"/>
      <c r="O177" s="131"/>
      <c r="P177" s="131"/>
      <c r="Q177" s="131"/>
      <c r="R177" s="131"/>
      <c r="S177" s="131"/>
      <c r="T177" s="131"/>
    </row>
    <row r="178" spans="1:20">
      <c r="A178" s="9">
        <v>45627</v>
      </c>
      <c r="B178" s="131">
        <v>5833.4811412899999</v>
      </c>
      <c r="C178" s="131">
        <v>58.165181130000001</v>
      </c>
      <c r="D178" s="131">
        <v>58.165181130000001</v>
      </c>
      <c r="E178" s="131">
        <v>0</v>
      </c>
      <c r="F178" s="131">
        <v>41.236106399999997</v>
      </c>
      <c r="G178" s="131">
        <v>16.92907473</v>
      </c>
      <c r="H178" s="131">
        <v>0</v>
      </c>
      <c r="I178" s="131">
        <v>0</v>
      </c>
      <c r="J178" s="131">
        <v>0</v>
      </c>
      <c r="K178" s="131">
        <v>0</v>
      </c>
      <c r="L178" s="131">
        <v>5775.31596016</v>
      </c>
      <c r="M178" s="131">
        <v>380.38631507000002</v>
      </c>
      <c r="N178" s="131"/>
      <c r="O178" s="131"/>
      <c r="P178" s="131"/>
      <c r="Q178" s="131"/>
      <c r="R178" s="131"/>
      <c r="S178" s="131"/>
      <c r="T178" s="131"/>
    </row>
    <row r="179" spans="1:20">
      <c r="A179" s="9">
        <v>45658</v>
      </c>
      <c r="B179" s="131">
        <v>5332.9884943099996</v>
      </c>
      <c r="C179" s="131">
        <v>56.76288495</v>
      </c>
      <c r="D179" s="131">
        <v>56.76288495</v>
      </c>
      <c r="E179" s="131">
        <v>0</v>
      </c>
      <c r="F179" s="131">
        <v>40.029739309999997</v>
      </c>
      <c r="G179" s="131">
        <v>16.73314564</v>
      </c>
      <c r="H179" s="131">
        <v>0</v>
      </c>
      <c r="I179" s="131">
        <v>0</v>
      </c>
      <c r="J179" s="131">
        <v>0</v>
      </c>
      <c r="K179" s="131">
        <v>0</v>
      </c>
      <c r="L179" s="131">
        <v>5276.2256093599999</v>
      </c>
      <c r="M179" s="131">
        <v>1192.7856893000001</v>
      </c>
      <c r="N179" s="131"/>
      <c r="O179" s="131"/>
      <c r="P179" s="131"/>
      <c r="Q179" s="131"/>
      <c r="R179" s="131"/>
      <c r="S179" s="131"/>
      <c r="T179" s="131"/>
    </row>
    <row r="180" spans="1:20">
      <c r="A180" s="9">
        <v>45689</v>
      </c>
      <c r="B180" s="131">
        <v>5584.1471898999998</v>
      </c>
      <c r="C180" s="131">
        <v>55.265404119999999</v>
      </c>
      <c r="D180" s="131">
        <v>55.265404119999999</v>
      </c>
      <c r="E180" s="131">
        <v>0</v>
      </c>
      <c r="F180" s="131">
        <v>38.735162670000001</v>
      </c>
      <c r="G180" s="131">
        <v>16.530241449999998</v>
      </c>
      <c r="H180" s="131">
        <v>0</v>
      </c>
      <c r="I180" s="131">
        <v>0</v>
      </c>
      <c r="J180" s="131">
        <v>0</v>
      </c>
      <c r="K180" s="131">
        <v>0</v>
      </c>
      <c r="L180" s="131">
        <v>5528.8817857800004</v>
      </c>
      <c r="M180" s="131">
        <v>1256.5242129200001</v>
      </c>
      <c r="N180" s="131"/>
      <c r="O180" s="131"/>
      <c r="P180" s="131"/>
      <c r="Q180" s="131"/>
      <c r="R180" s="131"/>
      <c r="S180" s="131"/>
      <c r="T180" s="131"/>
    </row>
    <row r="181" spans="1:20">
      <c r="A181" s="9">
        <v>45717</v>
      </c>
      <c r="B181" s="131">
        <v>6014.0862628100003</v>
      </c>
      <c r="C181" s="131">
        <v>53.816769119999996</v>
      </c>
      <c r="D181" s="131">
        <v>53.816769119999996</v>
      </c>
      <c r="E181" s="131">
        <v>0</v>
      </c>
      <c r="F181" s="131">
        <v>37.470299939999997</v>
      </c>
      <c r="G181" s="131">
        <v>16.34646918</v>
      </c>
      <c r="H181" s="131">
        <v>0</v>
      </c>
      <c r="I181" s="131">
        <v>0</v>
      </c>
      <c r="J181" s="131">
        <v>0</v>
      </c>
      <c r="K181" s="131">
        <v>0</v>
      </c>
      <c r="L181" s="131">
        <v>5960.2694936899998</v>
      </c>
      <c r="M181" s="131">
        <v>1302.57030037</v>
      </c>
      <c r="N181" s="131"/>
      <c r="O181" s="131"/>
      <c r="P181" s="131"/>
      <c r="Q181" s="131"/>
      <c r="R181" s="131"/>
      <c r="S181" s="131"/>
      <c r="T181" s="131"/>
    </row>
    <row r="182" spans="1:20">
      <c r="A182" s="9">
        <v>45748</v>
      </c>
      <c r="B182" s="131">
        <v>6014.6829297800004</v>
      </c>
      <c r="C182" s="131">
        <v>52.235162500000001</v>
      </c>
      <c r="D182" s="131">
        <v>52.235162500000001</v>
      </c>
      <c r="E182" s="131">
        <v>0</v>
      </c>
      <c r="F182" s="131">
        <v>36.104439569999997</v>
      </c>
      <c r="G182" s="131">
        <v>16.130722930000001</v>
      </c>
      <c r="H182" s="131">
        <v>0</v>
      </c>
      <c r="I182" s="131">
        <v>0</v>
      </c>
      <c r="J182" s="131">
        <v>0</v>
      </c>
      <c r="K182" s="131">
        <v>0</v>
      </c>
      <c r="L182" s="131">
        <v>5962.4477672800003</v>
      </c>
      <c r="M182" s="131">
        <v>1219.7909321</v>
      </c>
      <c r="N182" s="131"/>
      <c r="O182" s="131"/>
      <c r="P182" s="131"/>
      <c r="Q182" s="131"/>
      <c r="R182" s="131"/>
      <c r="S182" s="131"/>
      <c r="T182" s="131"/>
    </row>
    <row r="183" spans="1:20">
      <c r="A183" s="9">
        <v>45778</v>
      </c>
      <c r="B183" s="131">
        <v>5931.4524375299998</v>
      </c>
      <c r="C183" s="131">
        <v>50.811481620000002</v>
      </c>
      <c r="D183" s="131">
        <v>50.811481620000002</v>
      </c>
      <c r="E183" s="131">
        <v>0</v>
      </c>
      <c r="F183" s="131">
        <v>34.861606690000002</v>
      </c>
      <c r="G183" s="131">
        <v>15.94987493</v>
      </c>
      <c r="H183" s="131">
        <v>0</v>
      </c>
      <c r="I183" s="131">
        <v>0</v>
      </c>
      <c r="J183" s="131">
        <v>0</v>
      </c>
      <c r="K183" s="131">
        <v>0</v>
      </c>
      <c r="L183" s="131">
        <v>5880.6409559100002</v>
      </c>
      <c r="M183" s="131">
        <v>985.85938941999996</v>
      </c>
      <c r="N183" s="131"/>
      <c r="O183" s="131"/>
      <c r="P183" s="131"/>
      <c r="Q183" s="131"/>
      <c r="R183" s="131"/>
      <c r="S183" s="131"/>
      <c r="T183" s="131"/>
    </row>
    <row r="184" spans="1:20">
      <c r="A184" s="9">
        <v>45809</v>
      </c>
      <c r="B184" s="131">
        <v>5843.6764215100002</v>
      </c>
      <c r="C184" s="131">
        <v>49.260163800000001</v>
      </c>
      <c r="D184" s="131">
        <v>49.260163800000001</v>
      </c>
      <c r="E184" s="131">
        <v>0</v>
      </c>
      <c r="F184" s="131">
        <v>33.51254788</v>
      </c>
      <c r="G184" s="131">
        <v>15.747615919999999</v>
      </c>
      <c r="H184" s="131">
        <v>0</v>
      </c>
      <c r="I184" s="131">
        <v>0</v>
      </c>
      <c r="J184" s="131">
        <v>0</v>
      </c>
      <c r="K184" s="131">
        <v>0</v>
      </c>
      <c r="L184" s="131">
        <v>5794.4162577099996</v>
      </c>
      <c r="M184" s="131">
        <v>859.88340087999995</v>
      </c>
      <c r="N184" s="131"/>
      <c r="O184" s="131"/>
      <c r="P184" s="131"/>
      <c r="Q184" s="131"/>
      <c r="R184" s="131"/>
      <c r="S184" s="131"/>
      <c r="T184" s="131"/>
    </row>
    <row r="185" spans="1:20">
      <c r="A185" s="9">
        <v>45839</v>
      </c>
      <c r="B185" s="131">
        <v>6151.5327443300002</v>
      </c>
      <c r="C185" s="131">
        <v>48.370579569999997</v>
      </c>
      <c r="D185" s="131">
        <v>48.370579569999997</v>
      </c>
      <c r="E185" s="131">
        <v>0</v>
      </c>
      <c r="F185" s="131">
        <v>32.739814369999998</v>
      </c>
      <c r="G185" s="131">
        <v>15.630765200000001</v>
      </c>
      <c r="H185" s="131">
        <v>0</v>
      </c>
      <c r="I185" s="131">
        <v>0</v>
      </c>
      <c r="J185" s="131">
        <v>0</v>
      </c>
      <c r="K185" s="131">
        <v>0</v>
      </c>
      <c r="L185" s="131">
        <v>6103.1621647600005</v>
      </c>
      <c r="M185" s="131">
        <v>772.87166172000002</v>
      </c>
      <c r="N185" s="131"/>
      <c r="O185" s="131"/>
      <c r="P185" s="131"/>
      <c r="Q185" s="131"/>
      <c r="R185" s="131"/>
      <c r="S185" s="131"/>
      <c r="T185" s="131"/>
    </row>
    <row r="186" spans="1:20">
      <c r="A186" s="9">
        <v>45870</v>
      </c>
      <c r="B186" s="131">
        <v>5929.4908963400003</v>
      </c>
      <c r="C186" s="131">
        <v>47.56180165</v>
      </c>
      <c r="D186" s="131">
        <v>47.56180165</v>
      </c>
      <c r="E186" s="131">
        <v>0</v>
      </c>
      <c r="F186" s="131">
        <v>31.970243360000001</v>
      </c>
      <c r="G186" s="131">
        <v>15.59155829</v>
      </c>
      <c r="H186" s="131">
        <v>0</v>
      </c>
      <c r="I186" s="131">
        <v>0</v>
      </c>
      <c r="J186" s="131">
        <v>0</v>
      </c>
      <c r="K186" s="131">
        <v>0</v>
      </c>
      <c r="L186" s="131">
        <v>5881.9290946900001</v>
      </c>
      <c r="M186" s="131">
        <v>620.60271568999997</v>
      </c>
      <c r="N186" s="131"/>
      <c r="O186" s="131"/>
      <c r="P186" s="131"/>
      <c r="Q186" s="131"/>
      <c r="R186" s="131"/>
      <c r="S186" s="131"/>
      <c r="T186" s="131"/>
    </row>
    <row r="187" spans="1:20">
      <c r="A187" s="9">
        <v>45901</v>
      </c>
      <c r="B187" s="131">
        <v>7010.4185406099996</v>
      </c>
      <c r="C187" s="131">
        <v>46.646289209999999</v>
      </c>
      <c r="D187" s="131">
        <v>46.646289209999999</v>
      </c>
      <c r="E187" s="131">
        <v>0</v>
      </c>
      <c r="F187" s="131">
        <v>31.213399290000002</v>
      </c>
      <c r="G187" s="131">
        <v>15.432889919999999</v>
      </c>
      <c r="H187" s="131">
        <v>0</v>
      </c>
      <c r="I187" s="131">
        <v>0</v>
      </c>
      <c r="J187" s="131">
        <v>0</v>
      </c>
      <c r="K187" s="131">
        <v>0</v>
      </c>
      <c r="L187" s="131">
        <v>6963.7722513999997</v>
      </c>
      <c r="M187" s="131">
        <v>1627.46340764</v>
      </c>
      <c r="N187" s="131"/>
      <c r="O187" s="131"/>
      <c r="P187" s="131"/>
      <c r="Q187" s="131"/>
      <c r="R187" s="131"/>
      <c r="S187" s="131"/>
      <c r="T187" s="131"/>
    </row>
    <row r="188" spans="1:20">
      <c r="A188" s="9">
        <v>45931</v>
      </c>
      <c r="B188" s="131">
        <v>7784.4790865900004</v>
      </c>
      <c r="C188" s="131">
        <v>45.900518589999997</v>
      </c>
      <c r="D188" s="131">
        <v>45.900518589999997</v>
      </c>
      <c r="E188" s="131">
        <v>0</v>
      </c>
      <c r="F188" s="131">
        <v>30.565883370000002</v>
      </c>
      <c r="G188" s="131">
        <v>15.334635219999999</v>
      </c>
      <c r="H188" s="131">
        <v>0</v>
      </c>
      <c r="I188" s="131">
        <v>0</v>
      </c>
      <c r="J188" s="131">
        <v>0</v>
      </c>
      <c r="K188" s="131">
        <v>0</v>
      </c>
      <c r="L188" s="131">
        <v>7738.5785679999999</v>
      </c>
      <c r="M188" s="131">
        <v>450.82550937000002</v>
      </c>
      <c r="N188" s="131"/>
      <c r="O188" s="131"/>
      <c r="P188" s="131"/>
      <c r="Q188" s="131"/>
      <c r="R188" s="131"/>
      <c r="S188" s="131"/>
      <c r="T188" s="131"/>
    </row>
    <row r="189" spans="1:20">
      <c r="A189" s="9">
        <v>45962</v>
      </c>
      <c r="B189" s="131">
        <v>7846.2038531600001</v>
      </c>
      <c r="C189" s="131">
        <v>45.078239699999997</v>
      </c>
      <c r="D189" s="131">
        <v>45.078239699999997</v>
      </c>
      <c r="E189" s="131">
        <v>0</v>
      </c>
      <c r="F189" s="131">
        <v>29.830487229999999</v>
      </c>
      <c r="G189" s="131">
        <v>15.24775247</v>
      </c>
      <c r="H189" s="131">
        <v>0</v>
      </c>
      <c r="I189" s="131">
        <v>0</v>
      </c>
      <c r="J189" s="131">
        <v>0</v>
      </c>
      <c r="K189" s="131">
        <v>0</v>
      </c>
      <c r="L189" s="131">
        <v>7801.1256134599998</v>
      </c>
      <c r="M189" s="131">
        <v>322.96767110000002</v>
      </c>
      <c r="N189" s="131"/>
      <c r="O189" s="131"/>
      <c r="P189" s="131"/>
      <c r="Q189" s="131"/>
      <c r="R189" s="131"/>
      <c r="S189" s="131"/>
      <c r="T189" s="131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131</v>
      </c>
    </row>
    <row r="2" spans="1:28" s="11" customFormat="1" ht="5.25" customHeight="1">
      <c r="A2" s="43"/>
    </row>
    <row r="3" spans="1:28" ht="26.25" customHeight="1">
      <c r="A3" s="216" t="s">
        <v>74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1:28" ht="12.75" customHeight="1">
      <c r="A4" s="210" t="s">
        <v>130</v>
      </c>
      <c r="B4" s="221"/>
      <c r="C4" s="221"/>
      <c r="L4" s="22"/>
      <c r="U4" s="22"/>
      <c r="V4" s="22"/>
    </row>
    <row r="5" spans="1:28" ht="12.75" customHeight="1">
      <c r="A5" s="22" t="s">
        <v>230</v>
      </c>
      <c r="B5" s="22"/>
      <c r="C5" s="22"/>
      <c r="L5" s="22"/>
      <c r="U5" s="22"/>
      <c r="V5" s="22"/>
    </row>
    <row r="6" spans="1:28" s="25" customFormat="1" ht="18" customHeight="1">
      <c r="A6" s="222" t="s">
        <v>0</v>
      </c>
      <c r="B6" s="207" t="s">
        <v>1</v>
      </c>
      <c r="C6" s="207" t="s">
        <v>59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57</v>
      </c>
      <c r="M6" s="198" t="s">
        <v>2</v>
      </c>
      <c r="N6" s="199"/>
      <c r="O6" s="199"/>
      <c r="P6" s="199"/>
      <c r="Q6" s="199"/>
      <c r="R6" s="199"/>
      <c r="S6" s="199"/>
      <c r="T6" s="199"/>
      <c r="U6" s="207" t="s">
        <v>60</v>
      </c>
      <c r="V6" s="207" t="s">
        <v>55</v>
      </c>
    </row>
    <row r="7" spans="1:28" s="26" customFormat="1" ht="15" customHeight="1">
      <c r="A7" s="222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198" t="s">
        <v>17</v>
      </c>
      <c r="N7" s="199"/>
      <c r="O7" s="199"/>
      <c r="P7" s="199"/>
      <c r="Q7" s="198" t="s">
        <v>9</v>
      </c>
      <c r="R7" s="199"/>
      <c r="S7" s="199"/>
      <c r="T7" s="199"/>
      <c r="U7" s="207"/>
      <c r="V7" s="207"/>
    </row>
    <row r="8" spans="1:28" ht="55.2">
      <c r="A8" s="222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7"/>
      <c r="V8" s="207"/>
    </row>
    <row r="9" spans="1:28" hidden="1">
      <c r="A9" s="122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18"/>
      <c r="N9" s="118"/>
      <c r="O9" s="118"/>
      <c r="P9" s="118"/>
      <c r="Q9" s="118"/>
      <c r="R9" s="118"/>
      <c r="S9" s="118"/>
      <c r="T9" s="118"/>
      <c r="U9" s="119"/>
      <c r="V9" s="119"/>
    </row>
    <row r="10" spans="1:28" collapsed="1">
      <c r="A10" s="49">
        <v>1</v>
      </c>
      <c r="B10" s="47">
        <v>2</v>
      </c>
      <c r="C10" s="49">
        <v>3</v>
      </c>
      <c r="D10" s="47">
        <v>4</v>
      </c>
      <c r="E10" s="49">
        <v>5</v>
      </c>
      <c r="F10" s="47">
        <v>6</v>
      </c>
      <c r="G10" s="49">
        <v>7</v>
      </c>
      <c r="H10" s="47">
        <v>8</v>
      </c>
      <c r="I10" s="49">
        <v>9</v>
      </c>
      <c r="J10" s="47">
        <v>10</v>
      </c>
      <c r="K10" s="49">
        <v>11</v>
      </c>
      <c r="L10" s="47">
        <v>12</v>
      </c>
      <c r="M10" s="49">
        <v>13</v>
      </c>
      <c r="N10" s="47">
        <v>14</v>
      </c>
      <c r="O10" s="49">
        <v>15</v>
      </c>
      <c r="P10" s="47">
        <v>16</v>
      </c>
      <c r="Q10" s="49">
        <v>17</v>
      </c>
      <c r="R10" s="47">
        <v>18</v>
      </c>
      <c r="S10" s="49">
        <v>19</v>
      </c>
      <c r="T10" s="47">
        <v>20</v>
      </c>
      <c r="U10" s="49">
        <v>21</v>
      </c>
      <c r="V10" s="47">
        <v>22</v>
      </c>
    </row>
    <row r="11" spans="1:28" hidden="1" outlineLevel="1">
      <c r="A11" s="9">
        <v>40544</v>
      </c>
      <c r="B11" s="131">
        <v>2192.2609528399998</v>
      </c>
      <c r="C11" s="131">
        <v>1305.70295261</v>
      </c>
      <c r="D11" s="131">
        <v>746.64467865999995</v>
      </c>
      <c r="E11" s="131">
        <v>317.18575550999998</v>
      </c>
      <c r="F11" s="131">
        <v>208.31032397999999</v>
      </c>
      <c r="G11" s="131">
        <v>221.14859917000001</v>
      </c>
      <c r="H11" s="131">
        <v>559.05827394999994</v>
      </c>
      <c r="I11" s="131">
        <v>20.199174989999999</v>
      </c>
      <c r="J11" s="131">
        <v>138.45679483000001</v>
      </c>
      <c r="K11" s="131">
        <v>400.40230413</v>
      </c>
      <c r="L11" s="131">
        <v>801.95670582000002</v>
      </c>
      <c r="M11" s="131">
        <v>130.05513827999999</v>
      </c>
      <c r="N11" s="131">
        <v>1.4005129599999999</v>
      </c>
      <c r="O11" s="131">
        <v>17.63516555</v>
      </c>
      <c r="P11" s="131">
        <v>111.01945977</v>
      </c>
      <c r="Q11" s="131">
        <v>671.90156753999997</v>
      </c>
      <c r="R11" s="131">
        <v>4.2770294399999997</v>
      </c>
      <c r="S11" s="131">
        <v>40.579909809999997</v>
      </c>
      <c r="T11" s="131">
        <v>627.04462828999999</v>
      </c>
      <c r="U11" s="131">
        <v>84.601294409999994</v>
      </c>
      <c r="V11" s="131">
        <v>1107.1397286500001</v>
      </c>
      <c r="W11" s="131"/>
      <c r="X11" s="131"/>
      <c r="Y11" s="131"/>
      <c r="Z11" s="131"/>
      <c r="AA11" s="131"/>
      <c r="AB11" s="131"/>
    </row>
    <row r="12" spans="1:28" hidden="1" outlineLevel="1">
      <c r="A12" s="9">
        <v>40575</v>
      </c>
      <c r="B12" s="131">
        <v>2181.7086248199998</v>
      </c>
      <c r="C12" s="131">
        <v>1305.0534577799999</v>
      </c>
      <c r="D12" s="131">
        <v>756.27011737999999</v>
      </c>
      <c r="E12" s="131">
        <v>327.71202697000001</v>
      </c>
      <c r="F12" s="131">
        <v>211.09250965000001</v>
      </c>
      <c r="G12" s="131">
        <v>217.46558075999999</v>
      </c>
      <c r="H12" s="131">
        <v>548.78334040000004</v>
      </c>
      <c r="I12" s="131">
        <v>20.145696019999999</v>
      </c>
      <c r="J12" s="131">
        <v>134.47039942999999</v>
      </c>
      <c r="K12" s="131">
        <v>394.16724495</v>
      </c>
      <c r="L12" s="131">
        <v>795.41029990000004</v>
      </c>
      <c r="M12" s="131">
        <v>129.04823407999999</v>
      </c>
      <c r="N12" s="131">
        <v>1.3119988</v>
      </c>
      <c r="O12" s="131">
        <v>17.068499979999999</v>
      </c>
      <c r="P12" s="131">
        <v>110.6677353</v>
      </c>
      <c r="Q12" s="131">
        <v>666.36206582</v>
      </c>
      <c r="R12" s="131">
        <v>5.0557309500000001</v>
      </c>
      <c r="S12" s="131">
        <v>38.524024820000001</v>
      </c>
      <c r="T12" s="131">
        <v>622.78231004999998</v>
      </c>
      <c r="U12" s="131">
        <v>81.244867139999997</v>
      </c>
      <c r="V12" s="131">
        <v>1097.57767343</v>
      </c>
      <c r="W12" s="131"/>
      <c r="X12" s="131"/>
      <c r="Y12" s="131"/>
      <c r="Z12" s="131"/>
      <c r="AA12" s="131"/>
      <c r="AB12" s="131"/>
    </row>
    <row r="13" spans="1:28" hidden="1" outlineLevel="1">
      <c r="A13" s="9">
        <v>40603</v>
      </c>
      <c r="B13" s="131">
        <v>2166.6220310600002</v>
      </c>
      <c r="C13" s="131">
        <v>1306.9493419299999</v>
      </c>
      <c r="D13" s="131">
        <v>769.53172869000002</v>
      </c>
      <c r="E13" s="131">
        <v>342.93078301999998</v>
      </c>
      <c r="F13" s="131">
        <v>211.04289168</v>
      </c>
      <c r="G13" s="131">
        <v>215.55805398999999</v>
      </c>
      <c r="H13" s="131">
        <v>537.41761324000004</v>
      </c>
      <c r="I13" s="131">
        <v>19.37592012</v>
      </c>
      <c r="J13" s="131">
        <v>130.89856673</v>
      </c>
      <c r="K13" s="131">
        <v>387.14312639000002</v>
      </c>
      <c r="L13" s="131">
        <v>776.29283838000003</v>
      </c>
      <c r="M13" s="131">
        <v>128.30609121000001</v>
      </c>
      <c r="N13" s="131">
        <v>1.5352662699999999</v>
      </c>
      <c r="O13" s="131">
        <v>15.409564749999999</v>
      </c>
      <c r="P13" s="131">
        <v>111.36126019</v>
      </c>
      <c r="Q13" s="131">
        <v>647.98674716999994</v>
      </c>
      <c r="R13" s="131">
        <v>4.75955906</v>
      </c>
      <c r="S13" s="131">
        <v>40.506930500000003</v>
      </c>
      <c r="T13" s="131">
        <v>602.72025760999998</v>
      </c>
      <c r="U13" s="131">
        <v>83.379850750000003</v>
      </c>
      <c r="V13" s="131">
        <v>1076.5068433500001</v>
      </c>
      <c r="W13" s="131"/>
      <c r="X13" s="131"/>
      <c r="Y13" s="131"/>
      <c r="Z13" s="131"/>
      <c r="AA13" s="131"/>
      <c r="AB13" s="131"/>
    </row>
    <row r="14" spans="1:28" hidden="1" outlineLevel="1">
      <c r="A14" s="9">
        <v>40634</v>
      </c>
      <c r="B14" s="131">
        <v>2186.1188306700001</v>
      </c>
      <c r="C14" s="131">
        <v>1328.92825636</v>
      </c>
      <c r="D14" s="131">
        <v>797.46168431000001</v>
      </c>
      <c r="E14" s="131">
        <v>367.08551776000002</v>
      </c>
      <c r="F14" s="131">
        <v>216.33387421</v>
      </c>
      <c r="G14" s="131">
        <v>214.04229233999999</v>
      </c>
      <c r="H14" s="131">
        <v>531.46657204999997</v>
      </c>
      <c r="I14" s="131">
        <v>19.1073743</v>
      </c>
      <c r="J14" s="131">
        <v>129.02718468</v>
      </c>
      <c r="K14" s="131">
        <v>383.33201307000002</v>
      </c>
      <c r="L14" s="131">
        <v>771.05559820999997</v>
      </c>
      <c r="M14" s="131">
        <v>131.88698579000001</v>
      </c>
      <c r="N14" s="131">
        <v>1.5632006300000001</v>
      </c>
      <c r="O14" s="131">
        <v>14.925929200000001</v>
      </c>
      <c r="P14" s="131">
        <v>115.39785596</v>
      </c>
      <c r="Q14" s="131">
        <v>639.16861242000004</v>
      </c>
      <c r="R14" s="131">
        <v>3.4428519999999998</v>
      </c>
      <c r="S14" s="131">
        <v>33.672585929999997</v>
      </c>
      <c r="T14" s="131">
        <v>602.05317448999995</v>
      </c>
      <c r="U14" s="131">
        <v>86.134976100000003</v>
      </c>
      <c r="V14" s="131">
        <v>1060.9742233100001</v>
      </c>
      <c r="W14" s="131"/>
      <c r="X14" s="131"/>
      <c r="Y14" s="131"/>
      <c r="Z14" s="131"/>
      <c r="AA14" s="131"/>
      <c r="AB14" s="131"/>
    </row>
    <row r="15" spans="1:28" hidden="1" outlineLevel="1">
      <c r="A15" s="9">
        <v>40664</v>
      </c>
      <c r="B15" s="131">
        <v>2191.39603446</v>
      </c>
      <c r="C15" s="131">
        <v>1344.37735419</v>
      </c>
      <c r="D15" s="131">
        <v>821.74199449000002</v>
      </c>
      <c r="E15" s="131">
        <v>387.68474739999999</v>
      </c>
      <c r="F15" s="131">
        <v>221.24435747000001</v>
      </c>
      <c r="G15" s="131">
        <v>212.81288961999999</v>
      </c>
      <c r="H15" s="131">
        <v>522.63535969999998</v>
      </c>
      <c r="I15" s="131">
        <v>19.376519219999999</v>
      </c>
      <c r="J15" s="131">
        <v>128.42591192</v>
      </c>
      <c r="K15" s="131">
        <v>374.83292856000003</v>
      </c>
      <c r="L15" s="131">
        <v>758.76792751999994</v>
      </c>
      <c r="M15" s="131">
        <v>133.97529212000001</v>
      </c>
      <c r="N15" s="131">
        <v>1.64351903</v>
      </c>
      <c r="O15" s="131">
        <v>15.293305800000001</v>
      </c>
      <c r="P15" s="131">
        <v>117.03846729</v>
      </c>
      <c r="Q15" s="131">
        <v>624.79263539999999</v>
      </c>
      <c r="R15" s="131">
        <v>4.5495290700000002</v>
      </c>
      <c r="S15" s="131">
        <v>34.197327819999998</v>
      </c>
      <c r="T15" s="131">
        <v>586.04577850999999</v>
      </c>
      <c r="U15" s="131">
        <v>88.250752750000004</v>
      </c>
      <c r="V15" s="131">
        <v>1045.6011828400001</v>
      </c>
      <c r="W15" s="131"/>
      <c r="X15" s="131"/>
      <c r="Y15" s="131"/>
      <c r="Z15" s="131"/>
      <c r="AA15" s="131"/>
      <c r="AB15" s="131"/>
    </row>
    <row r="16" spans="1:28" hidden="1" outlineLevel="1">
      <c r="A16" s="9">
        <v>40695</v>
      </c>
      <c r="B16" s="131">
        <v>2203.44918198</v>
      </c>
      <c r="C16" s="131">
        <v>1360.1387206300001</v>
      </c>
      <c r="D16" s="131">
        <v>848.25963348000005</v>
      </c>
      <c r="E16" s="131">
        <v>405.27570645999998</v>
      </c>
      <c r="F16" s="131">
        <v>230.03942796000001</v>
      </c>
      <c r="G16" s="131">
        <v>212.94449906</v>
      </c>
      <c r="H16" s="131">
        <v>511.87908714999998</v>
      </c>
      <c r="I16" s="131">
        <v>18.11226087</v>
      </c>
      <c r="J16" s="131">
        <v>125.85120492</v>
      </c>
      <c r="K16" s="131">
        <v>367.91562135999999</v>
      </c>
      <c r="L16" s="131">
        <v>753.04052973</v>
      </c>
      <c r="M16" s="131">
        <v>136.37431677000001</v>
      </c>
      <c r="N16" s="131">
        <v>1.8841553200000001</v>
      </c>
      <c r="O16" s="131">
        <v>15.387370170000001</v>
      </c>
      <c r="P16" s="131">
        <v>119.10279128000001</v>
      </c>
      <c r="Q16" s="131">
        <v>616.66621296000005</v>
      </c>
      <c r="R16" s="131">
        <v>3.8475382499999999</v>
      </c>
      <c r="S16" s="131">
        <v>34.602757240000003</v>
      </c>
      <c r="T16" s="131">
        <v>578.21591747000002</v>
      </c>
      <c r="U16" s="131">
        <v>90.269931619999994</v>
      </c>
      <c r="V16" s="131">
        <v>1030.6975026099999</v>
      </c>
      <c r="W16" s="131"/>
      <c r="X16" s="131"/>
      <c r="Y16" s="131"/>
      <c r="Z16" s="131"/>
      <c r="AA16" s="131"/>
      <c r="AB16" s="131"/>
    </row>
    <row r="17" spans="1:28" hidden="1" outlineLevel="1">
      <c r="A17" s="9">
        <v>40725</v>
      </c>
      <c r="B17" s="131">
        <v>2212.2174612700001</v>
      </c>
      <c r="C17" s="131">
        <v>1375.423841</v>
      </c>
      <c r="D17" s="131">
        <v>877.17852832999995</v>
      </c>
      <c r="E17" s="131">
        <v>423.36082909999999</v>
      </c>
      <c r="F17" s="131">
        <v>239.79039685999999</v>
      </c>
      <c r="G17" s="131">
        <v>214.02730237</v>
      </c>
      <c r="H17" s="131">
        <v>498.24531266999998</v>
      </c>
      <c r="I17" s="131">
        <v>18.987000779999999</v>
      </c>
      <c r="J17" s="131">
        <v>125.68186606</v>
      </c>
      <c r="K17" s="131">
        <v>353.57644583000001</v>
      </c>
      <c r="L17" s="131">
        <v>748.06853038999998</v>
      </c>
      <c r="M17" s="131">
        <v>141.43152266999999</v>
      </c>
      <c r="N17" s="131">
        <v>1.8618964099999999</v>
      </c>
      <c r="O17" s="131">
        <v>15.561712050000001</v>
      </c>
      <c r="P17" s="131">
        <v>124.00791421</v>
      </c>
      <c r="Q17" s="131">
        <v>606.63700772000004</v>
      </c>
      <c r="R17" s="131">
        <v>3.9778121</v>
      </c>
      <c r="S17" s="131">
        <v>35.881930420000003</v>
      </c>
      <c r="T17" s="131">
        <v>566.77726519999999</v>
      </c>
      <c r="U17" s="131">
        <v>88.725089879999999</v>
      </c>
      <c r="V17" s="131">
        <v>1040.8007095</v>
      </c>
      <c r="W17" s="131"/>
      <c r="X17" s="131"/>
      <c r="Y17" s="131"/>
      <c r="Z17" s="131"/>
      <c r="AA17" s="131"/>
      <c r="AB17" s="131"/>
    </row>
    <row r="18" spans="1:28" hidden="1" outlineLevel="1">
      <c r="A18" s="9">
        <v>40756</v>
      </c>
      <c r="B18" s="131">
        <v>2091.4621309600002</v>
      </c>
      <c r="C18" s="131">
        <v>1284.0884722999999</v>
      </c>
      <c r="D18" s="131">
        <v>852.07027448999997</v>
      </c>
      <c r="E18" s="131">
        <v>418.39932999000001</v>
      </c>
      <c r="F18" s="131">
        <v>232.30188258000001</v>
      </c>
      <c r="G18" s="131">
        <v>201.36906192000001</v>
      </c>
      <c r="H18" s="131">
        <v>432.01819781</v>
      </c>
      <c r="I18" s="131">
        <v>9.3844149699999999</v>
      </c>
      <c r="J18" s="131">
        <v>92.672300840000005</v>
      </c>
      <c r="K18" s="131">
        <v>329.96148199999999</v>
      </c>
      <c r="L18" s="131">
        <v>720.32777264000003</v>
      </c>
      <c r="M18" s="131">
        <v>137.52197047000001</v>
      </c>
      <c r="N18" s="131">
        <v>0.88414762999999996</v>
      </c>
      <c r="O18" s="131">
        <v>6.7919026000000002</v>
      </c>
      <c r="P18" s="131">
        <v>129.84592024</v>
      </c>
      <c r="Q18" s="131">
        <v>582.80580216999999</v>
      </c>
      <c r="R18" s="131">
        <v>3.5397463299999998</v>
      </c>
      <c r="S18" s="131">
        <v>32.866303170000002</v>
      </c>
      <c r="T18" s="131">
        <v>546.39975267</v>
      </c>
      <c r="U18" s="131">
        <v>87.045886019999998</v>
      </c>
      <c r="V18" s="131">
        <v>894.57672652999997</v>
      </c>
      <c r="W18" s="131"/>
      <c r="X18" s="131"/>
      <c r="Y18" s="131"/>
      <c r="Z18" s="131"/>
      <c r="AA18" s="131"/>
      <c r="AB18" s="131"/>
    </row>
    <row r="19" spans="1:28" hidden="1" outlineLevel="1">
      <c r="A19" s="9">
        <v>40787</v>
      </c>
      <c r="B19" s="131">
        <v>2083.76750636</v>
      </c>
      <c r="C19" s="131">
        <v>1287.0036995600001</v>
      </c>
      <c r="D19" s="131">
        <v>870.61451612999997</v>
      </c>
      <c r="E19" s="131">
        <v>429.21482560999999</v>
      </c>
      <c r="F19" s="131">
        <v>238.11749638000001</v>
      </c>
      <c r="G19" s="131">
        <v>203.28219414</v>
      </c>
      <c r="H19" s="131">
        <v>416.38918343</v>
      </c>
      <c r="I19" s="131">
        <v>9.2449540500000005</v>
      </c>
      <c r="J19" s="131">
        <v>92.267091910000005</v>
      </c>
      <c r="K19" s="131">
        <v>314.87713746999998</v>
      </c>
      <c r="L19" s="131">
        <v>707.56654675000004</v>
      </c>
      <c r="M19" s="131">
        <v>142.02208494999999</v>
      </c>
      <c r="N19" s="131">
        <v>0.95451350000000001</v>
      </c>
      <c r="O19" s="131">
        <v>5.2644557900000004</v>
      </c>
      <c r="P19" s="131">
        <v>135.80311566</v>
      </c>
      <c r="Q19" s="131">
        <v>565.54446180000002</v>
      </c>
      <c r="R19" s="131">
        <v>3.38249602</v>
      </c>
      <c r="S19" s="131">
        <v>33.339761799999998</v>
      </c>
      <c r="T19" s="131">
        <v>528.82220398000004</v>
      </c>
      <c r="U19" s="131">
        <v>89.197260049999997</v>
      </c>
      <c r="V19" s="131">
        <v>883.98044920999996</v>
      </c>
      <c r="W19" s="131"/>
      <c r="X19" s="131"/>
      <c r="Y19" s="131"/>
      <c r="Z19" s="131"/>
      <c r="AA19" s="131"/>
      <c r="AB19" s="131"/>
    </row>
    <row r="20" spans="1:28" hidden="1" outlineLevel="1">
      <c r="A20" s="9">
        <v>40817</v>
      </c>
      <c r="B20" s="131">
        <v>2087.1913052700002</v>
      </c>
      <c r="C20" s="131">
        <v>1296.97868496</v>
      </c>
      <c r="D20" s="131">
        <v>889.56437360999996</v>
      </c>
      <c r="E20" s="131">
        <v>439.26775246</v>
      </c>
      <c r="F20" s="131">
        <v>242.68075676000001</v>
      </c>
      <c r="G20" s="131">
        <v>207.61586439000001</v>
      </c>
      <c r="H20" s="131">
        <v>407.41431134999999</v>
      </c>
      <c r="I20" s="131">
        <v>9.2270840799999991</v>
      </c>
      <c r="J20" s="131">
        <v>91.428114789999995</v>
      </c>
      <c r="K20" s="131">
        <v>306.75911248</v>
      </c>
      <c r="L20" s="131">
        <v>696.22533777000001</v>
      </c>
      <c r="M20" s="131">
        <v>147.48467127999999</v>
      </c>
      <c r="N20" s="131">
        <v>0.97856679999999996</v>
      </c>
      <c r="O20" s="131">
        <v>4.6987903400000004</v>
      </c>
      <c r="P20" s="131">
        <v>141.80731413999999</v>
      </c>
      <c r="Q20" s="131">
        <v>548.74066648999997</v>
      </c>
      <c r="R20" s="131">
        <v>3.4915512400000002</v>
      </c>
      <c r="S20" s="131">
        <v>30.80045556</v>
      </c>
      <c r="T20" s="131">
        <v>514.44865969</v>
      </c>
      <c r="U20" s="131">
        <v>93.987282539999995</v>
      </c>
      <c r="V20" s="131">
        <v>867.06658702000004</v>
      </c>
      <c r="W20" s="131"/>
      <c r="X20" s="131"/>
      <c r="Y20" s="131"/>
      <c r="Z20" s="131"/>
      <c r="AA20" s="131"/>
      <c r="AB20" s="131"/>
    </row>
    <row r="21" spans="1:28" hidden="1" outlineLevel="1">
      <c r="A21" s="9">
        <v>40848</v>
      </c>
      <c r="B21" s="131">
        <v>2070.3647323800001</v>
      </c>
      <c r="C21" s="131">
        <v>1313.80593122</v>
      </c>
      <c r="D21" s="131">
        <v>899.57970133000003</v>
      </c>
      <c r="E21" s="131">
        <v>444.28636863000003</v>
      </c>
      <c r="F21" s="131">
        <v>244.19923893000001</v>
      </c>
      <c r="G21" s="131">
        <v>211.09409377</v>
      </c>
      <c r="H21" s="131">
        <v>414.22622989000001</v>
      </c>
      <c r="I21" s="131">
        <v>10.20104957</v>
      </c>
      <c r="J21" s="131">
        <v>88.061924790000006</v>
      </c>
      <c r="K21" s="131">
        <v>315.96325553000003</v>
      </c>
      <c r="L21" s="131">
        <v>662.13004071</v>
      </c>
      <c r="M21" s="131">
        <v>156.17131054999999</v>
      </c>
      <c r="N21" s="131">
        <v>0.89429415999999995</v>
      </c>
      <c r="O21" s="131">
        <v>11.311028629999999</v>
      </c>
      <c r="P21" s="131">
        <v>143.96598775999999</v>
      </c>
      <c r="Q21" s="131">
        <v>505.95873016000002</v>
      </c>
      <c r="R21" s="131">
        <v>15.41303061</v>
      </c>
      <c r="S21" s="131">
        <v>27.805128199999999</v>
      </c>
      <c r="T21" s="131">
        <v>462.74057134999998</v>
      </c>
      <c r="U21" s="131">
        <v>94.428760449999999</v>
      </c>
      <c r="V21" s="131">
        <v>848.01221459999999</v>
      </c>
      <c r="W21" s="131"/>
      <c r="X21" s="131"/>
      <c r="Y21" s="131"/>
      <c r="Z21" s="131"/>
      <c r="AA21" s="131"/>
      <c r="AB21" s="131"/>
    </row>
    <row r="22" spans="1:28" hidden="1" outlineLevel="1">
      <c r="A22" s="9">
        <v>40878</v>
      </c>
      <c r="B22" s="131">
        <v>2039.37350227</v>
      </c>
      <c r="C22" s="131">
        <v>1273.16809687</v>
      </c>
      <c r="D22" s="131">
        <v>902.23733589000005</v>
      </c>
      <c r="E22" s="131">
        <v>446.12924958999997</v>
      </c>
      <c r="F22" s="131">
        <v>245.98631921</v>
      </c>
      <c r="G22" s="131">
        <v>210.12176708999999</v>
      </c>
      <c r="H22" s="131">
        <v>370.93076098</v>
      </c>
      <c r="I22" s="131">
        <v>6.2129016799999999</v>
      </c>
      <c r="J22" s="131">
        <v>88.340832980000002</v>
      </c>
      <c r="K22" s="131">
        <v>276.37702632000003</v>
      </c>
      <c r="L22" s="131">
        <v>675.03599688999998</v>
      </c>
      <c r="M22" s="131">
        <v>164.09417704000001</v>
      </c>
      <c r="N22" s="131">
        <v>0.79608224000000005</v>
      </c>
      <c r="O22" s="131">
        <v>12.160274530000001</v>
      </c>
      <c r="P22" s="131">
        <v>151.13782026999999</v>
      </c>
      <c r="Q22" s="131">
        <v>510.94181985</v>
      </c>
      <c r="R22" s="131">
        <v>15.47539023</v>
      </c>
      <c r="S22" s="131">
        <v>27.803930040000001</v>
      </c>
      <c r="T22" s="131">
        <v>467.66249957999997</v>
      </c>
      <c r="U22" s="131">
        <v>91.169408509999997</v>
      </c>
      <c r="V22" s="131">
        <v>828.60804912000003</v>
      </c>
      <c r="W22" s="131"/>
      <c r="X22" s="131"/>
      <c r="Y22" s="131"/>
      <c r="Z22" s="131"/>
      <c r="AA22" s="131"/>
      <c r="AB22" s="131"/>
    </row>
    <row r="23" spans="1:28" hidden="1" outlineLevel="1">
      <c r="A23" s="9">
        <v>40909</v>
      </c>
      <c r="B23" s="131">
        <v>2013.5941738900001</v>
      </c>
      <c r="C23" s="131">
        <v>1263.0420056400001</v>
      </c>
      <c r="D23" s="131">
        <v>901.05454307000002</v>
      </c>
      <c r="E23" s="131">
        <v>449.34746050000001</v>
      </c>
      <c r="F23" s="131">
        <v>242.78714277</v>
      </c>
      <c r="G23" s="131">
        <v>208.91993980000001</v>
      </c>
      <c r="H23" s="131">
        <v>361.98746256999999</v>
      </c>
      <c r="I23" s="131">
        <v>6.7434263100000003</v>
      </c>
      <c r="J23" s="131">
        <v>87.661767010000005</v>
      </c>
      <c r="K23" s="131">
        <v>267.58226925000002</v>
      </c>
      <c r="L23" s="131">
        <v>659.99301448000006</v>
      </c>
      <c r="M23" s="131">
        <v>164.33708623999999</v>
      </c>
      <c r="N23" s="131">
        <v>0.61415461999999998</v>
      </c>
      <c r="O23" s="131">
        <v>12.226386809999999</v>
      </c>
      <c r="P23" s="131">
        <v>151.49654480999999</v>
      </c>
      <c r="Q23" s="131">
        <v>495.65592823999998</v>
      </c>
      <c r="R23" s="131">
        <v>15.5921159</v>
      </c>
      <c r="S23" s="131">
        <v>27.156514479999998</v>
      </c>
      <c r="T23" s="131">
        <v>452.90729786000003</v>
      </c>
      <c r="U23" s="131">
        <v>90.559153769999995</v>
      </c>
      <c r="V23" s="131">
        <v>789.79843720999997</v>
      </c>
      <c r="W23" s="131"/>
      <c r="X23" s="131"/>
      <c r="Y23" s="131"/>
      <c r="Z23" s="131"/>
      <c r="AA23" s="131"/>
      <c r="AB23" s="131"/>
    </row>
    <row r="24" spans="1:28" hidden="1" outlineLevel="1">
      <c r="A24" s="9">
        <v>40940</v>
      </c>
      <c r="B24" s="131">
        <v>1996.2079234299999</v>
      </c>
      <c r="C24" s="131">
        <v>1256.1425763899999</v>
      </c>
      <c r="D24" s="131">
        <v>890.90525191999996</v>
      </c>
      <c r="E24" s="131">
        <v>448.73674182000002</v>
      </c>
      <c r="F24" s="131">
        <v>241.74469458999999</v>
      </c>
      <c r="G24" s="131">
        <v>200.42381551</v>
      </c>
      <c r="H24" s="131">
        <v>365.23732446999998</v>
      </c>
      <c r="I24" s="131">
        <v>6.7205203200000003</v>
      </c>
      <c r="J24" s="131">
        <v>85.488913389999993</v>
      </c>
      <c r="K24" s="131">
        <v>273.02789075999999</v>
      </c>
      <c r="L24" s="131">
        <v>651.77692076999995</v>
      </c>
      <c r="M24" s="131">
        <v>177.09960993999999</v>
      </c>
      <c r="N24" s="131">
        <v>1.2488707999999999</v>
      </c>
      <c r="O24" s="131">
        <v>14.88938911</v>
      </c>
      <c r="P24" s="131">
        <v>160.96135003000001</v>
      </c>
      <c r="Q24" s="131">
        <v>474.67731083000001</v>
      </c>
      <c r="R24" s="131">
        <v>14.52386999</v>
      </c>
      <c r="S24" s="131">
        <v>27.035439350000001</v>
      </c>
      <c r="T24" s="131">
        <v>433.11800148999998</v>
      </c>
      <c r="U24" s="131">
        <v>88.288426270000002</v>
      </c>
      <c r="V24" s="131">
        <v>538.74897630999999</v>
      </c>
      <c r="W24" s="131"/>
      <c r="X24" s="131"/>
      <c r="Y24" s="131"/>
      <c r="Z24" s="131"/>
      <c r="AA24" s="131"/>
      <c r="AB24" s="131"/>
    </row>
    <row r="25" spans="1:28" hidden="1" outlineLevel="1">
      <c r="A25" s="9">
        <v>40969</v>
      </c>
      <c r="B25" s="131">
        <v>1945.1910502999999</v>
      </c>
      <c r="C25" s="131">
        <v>1243.87528135</v>
      </c>
      <c r="D25" s="131">
        <v>903.24291622999999</v>
      </c>
      <c r="E25" s="131">
        <v>453.79539632000001</v>
      </c>
      <c r="F25" s="131">
        <v>243.57539047</v>
      </c>
      <c r="G25" s="131">
        <v>205.87212944000001</v>
      </c>
      <c r="H25" s="131">
        <v>340.63236511999997</v>
      </c>
      <c r="I25" s="131">
        <v>5.5096591999999998</v>
      </c>
      <c r="J25" s="131">
        <v>80.544775060000006</v>
      </c>
      <c r="K25" s="131">
        <v>254.57793086000001</v>
      </c>
      <c r="L25" s="131">
        <v>612.50032322000004</v>
      </c>
      <c r="M25" s="131">
        <v>171.74322579</v>
      </c>
      <c r="N25" s="131">
        <v>1.2482532799999999</v>
      </c>
      <c r="O25" s="131">
        <v>14.270497689999999</v>
      </c>
      <c r="P25" s="131">
        <v>156.22447482000001</v>
      </c>
      <c r="Q25" s="131">
        <v>440.75709742999999</v>
      </c>
      <c r="R25" s="131">
        <v>14.97956902</v>
      </c>
      <c r="S25" s="131">
        <v>14.86211486</v>
      </c>
      <c r="T25" s="131">
        <v>410.91541354999998</v>
      </c>
      <c r="U25" s="131">
        <v>88.815445729999993</v>
      </c>
      <c r="V25" s="131">
        <v>611.92396442999996</v>
      </c>
      <c r="W25" s="131"/>
      <c r="X25" s="131"/>
      <c r="Y25" s="131"/>
      <c r="Z25" s="131"/>
      <c r="AA25" s="131"/>
      <c r="AB25" s="131"/>
    </row>
    <row r="26" spans="1:28" hidden="1" outlineLevel="1">
      <c r="A26" s="9">
        <v>41000</v>
      </c>
      <c r="B26" s="131">
        <v>1902.75677281</v>
      </c>
      <c r="C26" s="131">
        <v>1234.2222580499999</v>
      </c>
      <c r="D26" s="131">
        <v>908.81442432999995</v>
      </c>
      <c r="E26" s="131">
        <v>454.80478961</v>
      </c>
      <c r="F26" s="131">
        <v>247.83182346999999</v>
      </c>
      <c r="G26" s="131">
        <v>206.17781124999999</v>
      </c>
      <c r="H26" s="131">
        <v>325.40783371999999</v>
      </c>
      <c r="I26" s="131">
        <v>4.8063328600000004</v>
      </c>
      <c r="J26" s="131">
        <v>79.586730979999999</v>
      </c>
      <c r="K26" s="131">
        <v>241.01476987999999</v>
      </c>
      <c r="L26" s="131">
        <v>577.09484499999996</v>
      </c>
      <c r="M26" s="131">
        <v>172.64489945</v>
      </c>
      <c r="N26" s="131">
        <v>1.22975181</v>
      </c>
      <c r="O26" s="131">
        <v>14.033885290000001</v>
      </c>
      <c r="P26" s="131">
        <v>157.38126234999999</v>
      </c>
      <c r="Q26" s="131">
        <v>404.44994555</v>
      </c>
      <c r="R26" s="131">
        <v>13.74489161</v>
      </c>
      <c r="S26" s="131">
        <v>14.44823444</v>
      </c>
      <c r="T26" s="131">
        <v>376.25681950000001</v>
      </c>
      <c r="U26" s="131">
        <v>91.439669760000001</v>
      </c>
      <c r="V26" s="131">
        <v>735.93846318999999</v>
      </c>
      <c r="W26" s="131"/>
      <c r="X26" s="131"/>
      <c r="Y26" s="131"/>
      <c r="Z26" s="131"/>
      <c r="AA26" s="131"/>
      <c r="AB26" s="131"/>
    </row>
    <row r="27" spans="1:28" hidden="1" outlineLevel="1">
      <c r="A27" s="9">
        <v>41030</v>
      </c>
      <c r="B27" s="131">
        <v>1911.2462404299999</v>
      </c>
      <c r="C27" s="131">
        <v>1250.19053575</v>
      </c>
      <c r="D27" s="131">
        <v>932.06756604999998</v>
      </c>
      <c r="E27" s="131">
        <v>471.36599353999998</v>
      </c>
      <c r="F27" s="131">
        <v>254.28819429000001</v>
      </c>
      <c r="G27" s="131">
        <v>206.41337822</v>
      </c>
      <c r="H27" s="131">
        <v>318.1229697</v>
      </c>
      <c r="I27" s="131">
        <v>4.80128428</v>
      </c>
      <c r="J27" s="131">
        <v>79.060068709999996</v>
      </c>
      <c r="K27" s="131">
        <v>234.26161671</v>
      </c>
      <c r="L27" s="131">
        <v>574.07873648999998</v>
      </c>
      <c r="M27" s="131">
        <v>178.28106923999999</v>
      </c>
      <c r="N27" s="131">
        <v>1.1452946900000001</v>
      </c>
      <c r="O27" s="131">
        <v>16.61448601</v>
      </c>
      <c r="P27" s="131">
        <v>160.52128854</v>
      </c>
      <c r="Q27" s="131">
        <v>395.79766725000002</v>
      </c>
      <c r="R27" s="131">
        <v>13.81562022</v>
      </c>
      <c r="S27" s="131">
        <v>14.24603817</v>
      </c>
      <c r="T27" s="131">
        <v>367.73600886000003</v>
      </c>
      <c r="U27" s="131">
        <v>86.976968189999994</v>
      </c>
      <c r="V27" s="131">
        <v>724.37728078999999</v>
      </c>
      <c r="W27" s="131"/>
      <c r="X27" s="131"/>
      <c r="Y27" s="131"/>
      <c r="Z27" s="131"/>
      <c r="AA27" s="131"/>
      <c r="AB27" s="131"/>
    </row>
    <row r="28" spans="1:28" hidden="1" outlineLevel="1">
      <c r="A28" s="9">
        <v>41061</v>
      </c>
      <c r="B28" s="131">
        <v>1899.3835141699999</v>
      </c>
      <c r="C28" s="131">
        <v>1249.0202279600001</v>
      </c>
      <c r="D28" s="131">
        <v>940.27852075999999</v>
      </c>
      <c r="E28" s="131">
        <v>472.06951949</v>
      </c>
      <c r="F28" s="131">
        <v>258.86667327999999</v>
      </c>
      <c r="G28" s="131">
        <v>209.34232799</v>
      </c>
      <c r="H28" s="131">
        <v>308.74170720000001</v>
      </c>
      <c r="I28" s="131">
        <v>4.20014486</v>
      </c>
      <c r="J28" s="131">
        <v>78.210350759999997</v>
      </c>
      <c r="K28" s="131">
        <v>226.33121158</v>
      </c>
      <c r="L28" s="131">
        <v>563.73445176999996</v>
      </c>
      <c r="M28" s="131">
        <v>180.09537415</v>
      </c>
      <c r="N28" s="131">
        <v>1.0683339999999999</v>
      </c>
      <c r="O28" s="131">
        <v>15.85172689</v>
      </c>
      <c r="P28" s="131">
        <v>163.17531326</v>
      </c>
      <c r="Q28" s="131">
        <v>383.63907762000002</v>
      </c>
      <c r="R28" s="131">
        <v>13.30997696</v>
      </c>
      <c r="S28" s="131">
        <v>14.06730694</v>
      </c>
      <c r="T28" s="131">
        <v>356.26179372000001</v>
      </c>
      <c r="U28" s="131">
        <v>86.628834440000006</v>
      </c>
      <c r="V28" s="131">
        <v>712.69307868999999</v>
      </c>
      <c r="W28" s="131"/>
      <c r="X28" s="131"/>
      <c r="Y28" s="131"/>
      <c r="Z28" s="131"/>
      <c r="AA28" s="131"/>
      <c r="AB28" s="131"/>
    </row>
    <row r="29" spans="1:28" hidden="1" outlineLevel="1">
      <c r="A29" s="9">
        <v>41091</v>
      </c>
      <c r="B29" s="131">
        <v>1893.2115877700001</v>
      </c>
      <c r="C29" s="131">
        <v>1248.2716514199999</v>
      </c>
      <c r="D29" s="131">
        <v>948.74315946000002</v>
      </c>
      <c r="E29" s="131">
        <v>474.61951685999998</v>
      </c>
      <c r="F29" s="131">
        <v>263.44854680999998</v>
      </c>
      <c r="G29" s="131">
        <v>210.67509579</v>
      </c>
      <c r="H29" s="131">
        <v>299.52849196</v>
      </c>
      <c r="I29" s="131">
        <v>4.0888251000000002</v>
      </c>
      <c r="J29" s="131">
        <v>76.217164639999993</v>
      </c>
      <c r="K29" s="131">
        <v>219.22250222</v>
      </c>
      <c r="L29" s="131">
        <v>558.38650082000004</v>
      </c>
      <c r="M29" s="131">
        <v>182.44221549</v>
      </c>
      <c r="N29" s="131">
        <v>0.88157050000000003</v>
      </c>
      <c r="O29" s="131">
        <v>15.90222691</v>
      </c>
      <c r="P29" s="131">
        <v>165.65841807999999</v>
      </c>
      <c r="Q29" s="131">
        <v>375.94428533000001</v>
      </c>
      <c r="R29" s="131">
        <v>13.36968149</v>
      </c>
      <c r="S29" s="131">
        <v>13.774029260000001</v>
      </c>
      <c r="T29" s="131">
        <v>348.80057457999999</v>
      </c>
      <c r="U29" s="131">
        <v>86.553435530000002</v>
      </c>
      <c r="V29" s="131">
        <v>703.28742589000001</v>
      </c>
      <c r="W29" s="131"/>
      <c r="X29" s="131"/>
      <c r="Y29" s="131"/>
      <c r="Z29" s="131"/>
      <c r="AA29" s="131"/>
      <c r="AB29" s="131"/>
    </row>
    <row r="30" spans="1:28" hidden="1" outlineLevel="1">
      <c r="A30" s="9">
        <v>41122</v>
      </c>
      <c r="B30" s="131">
        <v>1871.17959595</v>
      </c>
      <c r="C30" s="131">
        <v>1239.1388082799999</v>
      </c>
      <c r="D30" s="131">
        <v>955.07085519999998</v>
      </c>
      <c r="E30" s="131">
        <v>483.03131562999999</v>
      </c>
      <c r="F30" s="131">
        <v>258.96901027000001</v>
      </c>
      <c r="G30" s="131">
        <v>213.0705293</v>
      </c>
      <c r="H30" s="131">
        <v>284.06795308</v>
      </c>
      <c r="I30" s="131">
        <v>3.55717002</v>
      </c>
      <c r="J30" s="131">
        <v>75.434728939999999</v>
      </c>
      <c r="K30" s="131">
        <v>205.07605412000001</v>
      </c>
      <c r="L30" s="131">
        <v>555.51058707000004</v>
      </c>
      <c r="M30" s="131">
        <v>184.77927915999999</v>
      </c>
      <c r="N30" s="131">
        <v>0.85254593000000001</v>
      </c>
      <c r="O30" s="131">
        <v>16.39658983</v>
      </c>
      <c r="P30" s="131">
        <v>167.53014339999999</v>
      </c>
      <c r="Q30" s="131">
        <v>370.73130791</v>
      </c>
      <c r="R30" s="131">
        <v>13.430801560000001</v>
      </c>
      <c r="S30" s="131">
        <v>13.08022555</v>
      </c>
      <c r="T30" s="131">
        <v>344.22028080000001</v>
      </c>
      <c r="U30" s="131">
        <v>76.530200600000001</v>
      </c>
      <c r="V30" s="131">
        <v>701.53945509000005</v>
      </c>
      <c r="W30" s="131"/>
      <c r="X30" s="131"/>
      <c r="Y30" s="131"/>
      <c r="Z30" s="131"/>
      <c r="AA30" s="131"/>
      <c r="AB30" s="131"/>
    </row>
    <row r="31" spans="1:28" hidden="1" outlineLevel="1">
      <c r="A31" s="9">
        <v>41153</v>
      </c>
      <c r="B31" s="131">
        <v>1849.4526220400001</v>
      </c>
      <c r="C31" s="131">
        <v>1217.2870174300001</v>
      </c>
      <c r="D31" s="131">
        <v>961.25675386</v>
      </c>
      <c r="E31" s="131">
        <v>484.81662476000002</v>
      </c>
      <c r="F31" s="131">
        <v>263.47147200000001</v>
      </c>
      <c r="G31" s="131">
        <v>212.9686571</v>
      </c>
      <c r="H31" s="131">
        <v>256.03026356999999</v>
      </c>
      <c r="I31" s="131">
        <v>3.4887452300000001</v>
      </c>
      <c r="J31" s="131">
        <v>52.985287649999997</v>
      </c>
      <c r="K31" s="131">
        <v>199.55623069000001</v>
      </c>
      <c r="L31" s="131">
        <v>552.31834419999996</v>
      </c>
      <c r="M31" s="131">
        <v>189.05576205</v>
      </c>
      <c r="N31" s="131">
        <v>0.86063655999999999</v>
      </c>
      <c r="O31" s="131">
        <v>16.83755708</v>
      </c>
      <c r="P31" s="131">
        <v>171.35756841</v>
      </c>
      <c r="Q31" s="131">
        <v>363.26258215000001</v>
      </c>
      <c r="R31" s="131">
        <v>13.485282740000001</v>
      </c>
      <c r="S31" s="131">
        <v>12.72460379</v>
      </c>
      <c r="T31" s="131">
        <v>337.05269562000001</v>
      </c>
      <c r="U31" s="131">
        <v>79.847260410000004</v>
      </c>
      <c r="V31" s="131">
        <v>654.11426232999997</v>
      </c>
      <c r="W31" s="131"/>
      <c r="X31" s="131"/>
      <c r="Y31" s="131"/>
      <c r="Z31" s="131"/>
      <c r="AA31" s="131"/>
      <c r="AB31" s="131"/>
    </row>
    <row r="32" spans="1:28" hidden="1" outlineLevel="1">
      <c r="A32" s="9">
        <v>41183</v>
      </c>
      <c r="B32" s="131">
        <v>1854.2471931299999</v>
      </c>
      <c r="C32" s="131">
        <v>1222.850657</v>
      </c>
      <c r="D32" s="131">
        <v>971.26133805999996</v>
      </c>
      <c r="E32" s="131">
        <v>492.67282129</v>
      </c>
      <c r="F32" s="131">
        <v>266.59712395999998</v>
      </c>
      <c r="G32" s="131">
        <v>211.99139281000001</v>
      </c>
      <c r="H32" s="131">
        <v>251.58931894</v>
      </c>
      <c r="I32" s="131">
        <v>3.9945761900000001</v>
      </c>
      <c r="J32" s="131">
        <v>52.571456380000001</v>
      </c>
      <c r="K32" s="131">
        <v>195.02328636999999</v>
      </c>
      <c r="L32" s="131">
        <v>552.12461970000004</v>
      </c>
      <c r="M32" s="131">
        <v>192.17558936</v>
      </c>
      <c r="N32" s="131">
        <v>0.90356199999999998</v>
      </c>
      <c r="O32" s="131">
        <v>17.306905279999999</v>
      </c>
      <c r="P32" s="131">
        <v>173.96512207999999</v>
      </c>
      <c r="Q32" s="131">
        <v>359.94903033999998</v>
      </c>
      <c r="R32" s="131">
        <v>14.400785409999999</v>
      </c>
      <c r="S32" s="131">
        <v>12.710359009999999</v>
      </c>
      <c r="T32" s="131">
        <v>332.83788592000002</v>
      </c>
      <c r="U32" s="131">
        <v>79.271916430000005</v>
      </c>
      <c r="V32" s="131">
        <v>660.62731415999997</v>
      </c>
      <c r="W32" s="131"/>
      <c r="X32" s="131"/>
      <c r="Y32" s="131"/>
      <c r="Z32" s="131"/>
      <c r="AA32" s="131"/>
      <c r="AB32" s="131"/>
    </row>
    <row r="33" spans="1:28" hidden="1" outlineLevel="1">
      <c r="A33" s="9">
        <v>41214</v>
      </c>
      <c r="B33" s="131">
        <v>1837.4359506400001</v>
      </c>
      <c r="C33" s="131">
        <v>1207.2469891999999</v>
      </c>
      <c r="D33" s="131">
        <v>971.63653525999996</v>
      </c>
      <c r="E33" s="131">
        <v>493.58422151000002</v>
      </c>
      <c r="F33" s="131">
        <v>268.10452163999997</v>
      </c>
      <c r="G33" s="131">
        <v>209.94779210999999</v>
      </c>
      <c r="H33" s="131">
        <v>235.61045394000001</v>
      </c>
      <c r="I33" s="131">
        <v>3.6730745800000002</v>
      </c>
      <c r="J33" s="131">
        <v>52.291163730000001</v>
      </c>
      <c r="K33" s="131">
        <v>179.64621563</v>
      </c>
      <c r="L33" s="131">
        <v>549.20261345999995</v>
      </c>
      <c r="M33" s="131">
        <v>194.48442055999999</v>
      </c>
      <c r="N33" s="131">
        <v>0.92907169999999994</v>
      </c>
      <c r="O33" s="131">
        <v>16.798020050000002</v>
      </c>
      <c r="P33" s="131">
        <v>176.75732880999999</v>
      </c>
      <c r="Q33" s="131">
        <v>354.71819290000002</v>
      </c>
      <c r="R33" s="131">
        <v>14.48706174</v>
      </c>
      <c r="S33" s="131">
        <v>12.46590761</v>
      </c>
      <c r="T33" s="131">
        <v>327.76522354999997</v>
      </c>
      <c r="U33" s="131">
        <v>80.986347980000005</v>
      </c>
      <c r="V33" s="131">
        <v>675.00919492000003</v>
      </c>
      <c r="W33" s="131"/>
      <c r="X33" s="131"/>
      <c r="Y33" s="131"/>
      <c r="Z33" s="131"/>
      <c r="AA33" s="131"/>
      <c r="AB33" s="131"/>
    </row>
    <row r="34" spans="1:28" hidden="1" outlineLevel="1">
      <c r="A34" s="9">
        <v>41244</v>
      </c>
      <c r="B34" s="131">
        <v>1820.513557</v>
      </c>
      <c r="C34" s="131">
        <v>1199.07069834</v>
      </c>
      <c r="D34" s="131">
        <v>971.33435731999998</v>
      </c>
      <c r="E34" s="131">
        <v>497.39399913</v>
      </c>
      <c r="F34" s="131">
        <v>266.52366755999998</v>
      </c>
      <c r="G34" s="131">
        <v>207.41669063000001</v>
      </c>
      <c r="H34" s="131">
        <v>227.73634102</v>
      </c>
      <c r="I34" s="131">
        <v>3.3086880700000001</v>
      </c>
      <c r="J34" s="131">
        <v>49.015343809999997</v>
      </c>
      <c r="K34" s="131">
        <v>175.41230913999999</v>
      </c>
      <c r="L34" s="131">
        <v>541.62654679000002</v>
      </c>
      <c r="M34" s="131">
        <v>194.08048977000001</v>
      </c>
      <c r="N34" s="131">
        <v>0.93824238999999998</v>
      </c>
      <c r="O34" s="131">
        <v>15.688628980000001</v>
      </c>
      <c r="P34" s="131">
        <v>177.45361840000001</v>
      </c>
      <c r="Q34" s="131">
        <v>347.54605701999998</v>
      </c>
      <c r="R34" s="131">
        <v>14.570556059999999</v>
      </c>
      <c r="S34" s="131">
        <v>12.15251207</v>
      </c>
      <c r="T34" s="131">
        <v>320.82298888999998</v>
      </c>
      <c r="U34" s="131">
        <v>79.816311870000007</v>
      </c>
      <c r="V34" s="131">
        <v>488.61761487000001</v>
      </c>
      <c r="W34" s="131"/>
      <c r="X34" s="131"/>
      <c r="Y34" s="131"/>
      <c r="Z34" s="131"/>
      <c r="AA34" s="131"/>
      <c r="AB34" s="131"/>
    </row>
    <row r="35" spans="1:28" hidden="1" outlineLevel="1">
      <c r="A35" s="9">
        <v>41275</v>
      </c>
      <c r="B35" s="131">
        <v>1813.57146977</v>
      </c>
      <c r="C35" s="131">
        <v>1198.0209143100001</v>
      </c>
      <c r="D35" s="131">
        <v>973.20073798999999</v>
      </c>
      <c r="E35" s="131">
        <v>511.38316025</v>
      </c>
      <c r="F35" s="131">
        <v>263.53718096</v>
      </c>
      <c r="G35" s="131">
        <v>198.28039677999999</v>
      </c>
      <c r="H35" s="131">
        <v>224.82017632</v>
      </c>
      <c r="I35" s="131">
        <v>4.2009676699999998</v>
      </c>
      <c r="J35" s="131">
        <v>48.646867739999998</v>
      </c>
      <c r="K35" s="131">
        <v>171.97234091000001</v>
      </c>
      <c r="L35" s="131">
        <v>536.73004827</v>
      </c>
      <c r="M35" s="131">
        <v>191.89096695999999</v>
      </c>
      <c r="N35" s="131">
        <v>0.95811367000000003</v>
      </c>
      <c r="O35" s="131">
        <v>15.32349028</v>
      </c>
      <c r="P35" s="131">
        <v>175.60936301000001</v>
      </c>
      <c r="Q35" s="131">
        <v>344.83908130999998</v>
      </c>
      <c r="R35" s="131">
        <v>14.69821464</v>
      </c>
      <c r="S35" s="131">
        <v>11.90507957</v>
      </c>
      <c r="T35" s="131">
        <v>318.23578709999998</v>
      </c>
      <c r="U35" s="131">
        <v>78.820507190000001</v>
      </c>
      <c r="V35" s="131">
        <v>419.78635435000001</v>
      </c>
      <c r="W35" s="131"/>
      <c r="X35" s="131"/>
      <c r="Y35" s="131"/>
      <c r="Z35" s="131"/>
      <c r="AA35" s="131"/>
      <c r="AB35" s="131"/>
    </row>
    <row r="36" spans="1:28" hidden="1" outlineLevel="1">
      <c r="A36" s="9">
        <v>41306</v>
      </c>
      <c r="B36" s="131">
        <v>1806.3887347699999</v>
      </c>
      <c r="C36" s="131">
        <v>1195.10819416</v>
      </c>
      <c r="D36" s="131">
        <v>973.77054525999995</v>
      </c>
      <c r="E36" s="131">
        <v>526.05695070000002</v>
      </c>
      <c r="F36" s="131">
        <v>256.71988800000003</v>
      </c>
      <c r="G36" s="131">
        <v>190.99370655999999</v>
      </c>
      <c r="H36" s="131">
        <v>221.3376489</v>
      </c>
      <c r="I36" s="131">
        <v>24.550981709999999</v>
      </c>
      <c r="J36" s="131">
        <v>28.674191029999999</v>
      </c>
      <c r="K36" s="131">
        <v>168.11247616</v>
      </c>
      <c r="L36" s="131">
        <v>531.53192105000005</v>
      </c>
      <c r="M36" s="131">
        <v>190.46116105999999</v>
      </c>
      <c r="N36" s="131">
        <v>1.70882622</v>
      </c>
      <c r="O36" s="131">
        <v>14.37782668</v>
      </c>
      <c r="P36" s="131">
        <v>174.37450816</v>
      </c>
      <c r="Q36" s="131">
        <v>341.07075999</v>
      </c>
      <c r="R36" s="131">
        <v>22.789099669999999</v>
      </c>
      <c r="S36" s="131">
        <v>4.3220792599999998</v>
      </c>
      <c r="T36" s="131">
        <v>313.95958106</v>
      </c>
      <c r="U36" s="131">
        <v>79.748619559999995</v>
      </c>
      <c r="V36" s="131">
        <v>427.56920021000002</v>
      </c>
      <c r="W36" s="131"/>
      <c r="X36" s="131"/>
      <c r="Y36" s="131"/>
      <c r="Z36" s="131"/>
      <c r="AA36" s="131"/>
      <c r="AB36" s="131"/>
    </row>
    <row r="37" spans="1:28" hidden="1" outlineLevel="1">
      <c r="A37" s="9">
        <v>41334</v>
      </c>
      <c r="B37" s="131">
        <v>1808.89876996</v>
      </c>
      <c r="C37" s="131">
        <v>1195.87503075</v>
      </c>
      <c r="D37" s="131">
        <v>977.07811820999996</v>
      </c>
      <c r="E37" s="131">
        <v>537.76711362000003</v>
      </c>
      <c r="F37" s="131">
        <v>250.60681803</v>
      </c>
      <c r="G37" s="131">
        <v>188.70418656000001</v>
      </c>
      <c r="H37" s="131">
        <v>218.79691253999999</v>
      </c>
      <c r="I37" s="131">
        <v>25.018604020000001</v>
      </c>
      <c r="J37" s="131">
        <v>28.23494406</v>
      </c>
      <c r="K37" s="131">
        <v>165.54336445999999</v>
      </c>
      <c r="L37" s="131">
        <v>527.94288372999995</v>
      </c>
      <c r="M37" s="131">
        <v>190.62895384000001</v>
      </c>
      <c r="N37" s="131">
        <v>1.49805977</v>
      </c>
      <c r="O37" s="131">
        <v>14.263288559999999</v>
      </c>
      <c r="P37" s="131">
        <v>174.86760551</v>
      </c>
      <c r="Q37" s="131">
        <v>337.31392989</v>
      </c>
      <c r="R37" s="131">
        <v>22.7107645</v>
      </c>
      <c r="S37" s="131">
        <v>4.5319497599999998</v>
      </c>
      <c r="T37" s="131">
        <v>310.07121562999998</v>
      </c>
      <c r="U37" s="131">
        <v>85.080855479999997</v>
      </c>
      <c r="V37" s="131">
        <v>486.62291067000001</v>
      </c>
      <c r="W37" s="131"/>
      <c r="X37" s="131"/>
      <c r="Y37" s="131"/>
      <c r="Z37" s="131"/>
      <c r="AA37" s="131"/>
      <c r="AB37" s="131"/>
    </row>
    <row r="38" spans="1:28" hidden="1" outlineLevel="1">
      <c r="A38" s="9">
        <v>41365</v>
      </c>
      <c r="B38" s="131">
        <v>1849.79479429</v>
      </c>
      <c r="C38" s="131">
        <v>1229.3987147</v>
      </c>
      <c r="D38" s="131">
        <v>1012.5764660999999</v>
      </c>
      <c r="E38" s="131">
        <v>564.96204006999994</v>
      </c>
      <c r="F38" s="131">
        <v>256.11199785000002</v>
      </c>
      <c r="G38" s="131">
        <v>191.50242818000001</v>
      </c>
      <c r="H38" s="131">
        <v>216.82224859999999</v>
      </c>
      <c r="I38" s="131">
        <v>25.782311450000002</v>
      </c>
      <c r="J38" s="131">
        <v>27.58612347</v>
      </c>
      <c r="K38" s="131">
        <v>163.45381368</v>
      </c>
      <c r="L38" s="131">
        <v>531.24035384000001</v>
      </c>
      <c r="M38" s="131">
        <v>196.13620612</v>
      </c>
      <c r="N38" s="131">
        <v>1.6431515400000001</v>
      </c>
      <c r="O38" s="131">
        <v>13.74077026</v>
      </c>
      <c r="P38" s="131">
        <v>180.75228432</v>
      </c>
      <c r="Q38" s="131">
        <v>335.10414772000001</v>
      </c>
      <c r="R38" s="131">
        <v>23.489985860000001</v>
      </c>
      <c r="S38" s="131">
        <v>3.9880099900000001</v>
      </c>
      <c r="T38" s="131">
        <v>307.62615187</v>
      </c>
      <c r="U38" s="131">
        <v>89.155725750000002</v>
      </c>
      <c r="V38" s="131">
        <v>484.37856034999999</v>
      </c>
      <c r="W38" s="131"/>
      <c r="X38" s="131"/>
      <c r="Y38" s="131"/>
      <c r="Z38" s="131"/>
      <c r="AA38" s="131"/>
      <c r="AB38" s="131"/>
    </row>
    <row r="39" spans="1:28" hidden="1" outlineLevel="1">
      <c r="A39" s="9">
        <v>41395</v>
      </c>
      <c r="B39" s="131">
        <v>1842.72047666</v>
      </c>
      <c r="C39" s="131">
        <v>1231.10502518</v>
      </c>
      <c r="D39" s="131">
        <v>1018.675877</v>
      </c>
      <c r="E39" s="131">
        <v>568.88924022000003</v>
      </c>
      <c r="F39" s="131">
        <v>261.52386856999999</v>
      </c>
      <c r="G39" s="131">
        <v>188.26276820999999</v>
      </c>
      <c r="H39" s="131">
        <v>212.42914818</v>
      </c>
      <c r="I39" s="131">
        <v>25.84003272</v>
      </c>
      <c r="J39" s="131">
        <v>26.9508121</v>
      </c>
      <c r="K39" s="131">
        <v>159.63830336000001</v>
      </c>
      <c r="L39" s="131">
        <v>521.99917415000004</v>
      </c>
      <c r="M39" s="131">
        <v>194.27190515000001</v>
      </c>
      <c r="N39" s="131">
        <v>1.70086845</v>
      </c>
      <c r="O39" s="131">
        <v>13.535523059999999</v>
      </c>
      <c r="P39" s="131">
        <v>179.03551364</v>
      </c>
      <c r="Q39" s="131">
        <v>327.72726899999998</v>
      </c>
      <c r="R39" s="131">
        <v>23.53350575</v>
      </c>
      <c r="S39" s="131">
        <v>3.33492649</v>
      </c>
      <c r="T39" s="131">
        <v>300.85883675999997</v>
      </c>
      <c r="U39" s="131">
        <v>89.616277330000003</v>
      </c>
      <c r="V39" s="131">
        <v>487.83615529999997</v>
      </c>
      <c r="W39" s="131"/>
      <c r="X39" s="131"/>
      <c r="Y39" s="131"/>
      <c r="Z39" s="131"/>
      <c r="AA39" s="131"/>
      <c r="AB39" s="131"/>
    </row>
    <row r="40" spans="1:28" hidden="1" outlineLevel="1">
      <c r="A40" s="9">
        <v>41426</v>
      </c>
      <c r="B40" s="131">
        <v>1831.2603863100001</v>
      </c>
      <c r="C40" s="131">
        <v>1225.6825819600001</v>
      </c>
      <c r="D40" s="131">
        <v>1016.94904829</v>
      </c>
      <c r="E40" s="131">
        <v>568.66850235000004</v>
      </c>
      <c r="F40" s="131">
        <v>262.73546408999999</v>
      </c>
      <c r="G40" s="131">
        <v>185.54508185</v>
      </c>
      <c r="H40" s="131">
        <v>208.73353367000001</v>
      </c>
      <c r="I40" s="131">
        <v>25.76256064</v>
      </c>
      <c r="J40" s="131">
        <v>25.637578850000001</v>
      </c>
      <c r="K40" s="131">
        <v>157.33339418</v>
      </c>
      <c r="L40" s="131">
        <v>517.13006543999995</v>
      </c>
      <c r="M40" s="131">
        <v>194.74046403</v>
      </c>
      <c r="N40" s="131">
        <v>1.7308984000000001</v>
      </c>
      <c r="O40" s="131">
        <v>13.710024779999999</v>
      </c>
      <c r="P40" s="131">
        <v>179.29954085</v>
      </c>
      <c r="Q40" s="131">
        <v>322.38960141000001</v>
      </c>
      <c r="R40" s="131">
        <v>23.730540900000001</v>
      </c>
      <c r="S40" s="131">
        <v>2.0401140500000001</v>
      </c>
      <c r="T40" s="131">
        <v>296.61894646000002</v>
      </c>
      <c r="U40" s="131">
        <v>88.447738909999998</v>
      </c>
      <c r="V40" s="131">
        <v>481.32893161999999</v>
      </c>
      <c r="W40" s="131"/>
      <c r="X40" s="131"/>
      <c r="Y40" s="131"/>
      <c r="Z40" s="131"/>
      <c r="AA40" s="131"/>
      <c r="AB40" s="131"/>
    </row>
    <row r="41" spans="1:28" hidden="1" outlineLevel="1">
      <c r="A41" s="9">
        <v>41456</v>
      </c>
      <c r="B41" s="131">
        <v>1839.7299227000001</v>
      </c>
      <c r="C41" s="131">
        <v>1235.8474338200001</v>
      </c>
      <c r="D41" s="131">
        <v>1033.6350413600001</v>
      </c>
      <c r="E41" s="131">
        <v>581.82206781000002</v>
      </c>
      <c r="F41" s="131">
        <v>265.93666557</v>
      </c>
      <c r="G41" s="131">
        <v>185.87630798000001</v>
      </c>
      <c r="H41" s="131">
        <v>202.21239245999999</v>
      </c>
      <c r="I41" s="131">
        <v>25.560458279999999</v>
      </c>
      <c r="J41" s="131">
        <v>23.60643786</v>
      </c>
      <c r="K41" s="131">
        <v>153.04549632000001</v>
      </c>
      <c r="L41" s="131">
        <v>517.58327969000004</v>
      </c>
      <c r="M41" s="131">
        <v>198.20315621</v>
      </c>
      <c r="N41" s="131">
        <v>1.7669504199999999</v>
      </c>
      <c r="O41" s="131">
        <v>13.523343759999999</v>
      </c>
      <c r="P41" s="131">
        <v>182.91286203000001</v>
      </c>
      <c r="Q41" s="131">
        <v>319.38012348000001</v>
      </c>
      <c r="R41" s="131">
        <v>24.20459443</v>
      </c>
      <c r="S41" s="131">
        <v>1.91280027</v>
      </c>
      <c r="T41" s="131">
        <v>293.26272877999997</v>
      </c>
      <c r="U41" s="131">
        <v>86.299209189999999</v>
      </c>
      <c r="V41" s="131">
        <v>480.36833098</v>
      </c>
      <c r="W41" s="131"/>
      <c r="X41" s="131"/>
      <c r="Y41" s="131"/>
      <c r="Z41" s="131"/>
      <c r="AA41" s="131"/>
      <c r="AB41" s="131"/>
    </row>
    <row r="42" spans="1:28" hidden="1" outlineLevel="1">
      <c r="A42" s="9">
        <v>41487</v>
      </c>
      <c r="B42" s="131">
        <v>1871.69359074</v>
      </c>
      <c r="C42" s="131">
        <v>1261.1305731299999</v>
      </c>
      <c r="D42" s="131">
        <v>1060.92878774</v>
      </c>
      <c r="E42" s="131">
        <v>603.44292702999996</v>
      </c>
      <c r="F42" s="131">
        <v>271.984827</v>
      </c>
      <c r="G42" s="131">
        <v>185.50103371</v>
      </c>
      <c r="H42" s="131">
        <v>200.20178539</v>
      </c>
      <c r="I42" s="131">
        <v>25.74372292</v>
      </c>
      <c r="J42" s="131">
        <v>23.34484174</v>
      </c>
      <c r="K42" s="131">
        <v>151.11322072999999</v>
      </c>
      <c r="L42" s="131">
        <v>522.96667485</v>
      </c>
      <c r="M42" s="131">
        <v>205.93446098000001</v>
      </c>
      <c r="N42" s="131">
        <v>1.7893800099999999</v>
      </c>
      <c r="O42" s="131">
        <v>13.20289706</v>
      </c>
      <c r="P42" s="131">
        <v>190.94218391000001</v>
      </c>
      <c r="Q42" s="131">
        <v>317.03221387000002</v>
      </c>
      <c r="R42" s="131">
        <v>24.349543919999999</v>
      </c>
      <c r="S42" s="131">
        <v>1.8632421400000001</v>
      </c>
      <c r="T42" s="131">
        <v>290.81942780999998</v>
      </c>
      <c r="U42" s="131">
        <v>87.596342759999999</v>
      </c>
      <c r="V42" s="131">
        <v>479.18222051999999</v>
      </c>
      <c r="W42" s="131"/>
      <c r="X42" s="131"/>
      <c r="Y42" s="131"/>
      <c r="Z42" s="131"/>
      <c r="AA42" s="131"/>
      <c r="AB42" s="131"/>
    </row>
    <row r="43" spans="1:28" hidden="1" outlineLevel="1">
      <c r="A43" s="9">
        <v>41518</v>
      </c>
      <c r="B43" s="131">
        <v>1877.2319757499999</v>
      </c>
      <c r="C43" s="131">
        <v>1267.24704926</v>
      </c>
      <c r="D43" s="131">
        <v>1071.7178990100001</v>
      </c>
      <c r="E43" s="131">
        <v>614.40141484000003</v>
      </c>
      <c r="F43" s="131">
        <v>274.91653107000002</v>
      </c>
      <c r="G43" s="131">
        <v>182.3999531</v>
      </c>
      <c r="H43" s="131">
        <v>195.52915024999999</v>
      </c>
      <c r="I43" s="131">
        <v>24.96324285</v>
      </c>
      <c r="J43" s="131">
        <v>22.871904430000001</v>
      </c>
      <c r="K43" s="131">
        <v>147.69400297000001</v>
      </c>
      <c r="L43" s="131">
        <v>520.15563505</v>
      </c>
      <c r="M43" s="131">
        <v>207.62129580999999</v>
      </c>
      <c r="N43" s="131">
        <v>1.83721424</v>
      </c>
      <c r="O43" s="131">
        <v>12.633603770000001</v>
      </c>
      <c r="P43" s="131">
        <v>193.1504778</v>
      </c>
      <c r="Q43" s="131">
        <v>312.53433924000001</v>
      </c>
      <c r="R43" s="131">
        <v>24.694710480000001</v>
      </c>
      <c r="S43" s="131">
        <v>1.92015716</v>
      </c>
      <c r="T43" s="131">
        <v>285.91947160000001</v>
      </c>
      <c r="U43" s="131">
        <v>89.829291440000006</v>
      </c>
      <c r="V43" s="131">
        <v>494.43665788999999</v>
      </c>
      <c r="W43" s="131"/>
      <c r="X43" s="131"/>
      <c r="Y43" s="131"/>
      <c r="Z43" s="131"/>
      <c r="AA43" s="131"/>
      <c r="AB43" s="131"/>
    </row>
    <row r="44" spans="1:28" hidden="1" outlineLevel="1">
      <c r="A44" s="9">
        <v>41548</v>
      </c>
      <c r="B44" s="131">
        <v>1887.48451376</v>
      </c>
      <c r="C44" s="131">
        <v>1273.1178771</v>
      </c>
      <c r="D44" s="131">
        <v>1078.9832876400001</v>
      </c>
      <c r="E44" s="131">
        <v>625.33254019000003</v>
      </c>
      <c r="F44" s="131">
        <v>274.08909955000001</v>
      </c>
      <c r="G44" s="131">
        <v>179.5616479</v>
      </c>
      <c r="H44" s="131">
        <v>194.13458946</v>
      </c>
      <c r="I44" s="131">
        <v>25.82198249</v>
      </c>
      <c r="J44" s="131">
        <v>22.74751698</v>
      </c>
      <c r="K44" s="131">
        <v>145.56508998999999</v>
      </c>
      <c r="L44" s="131">
        <v>520.23855619000005</v>
      </c>
      <c r="M44" s="131">
        <v>210.63548663</v>
      </c>
      <c r="N44" s="131">
        <v>1.8336453500000001</v>
      </c>
      <c r="O44" s="131">
        <v>12.81177757</v>
      </c>
      <c r="P44" s="131">
        <v>195.99006370999999</v>
      </c>
      <c r="Q44" s="131">
        <v>309.60306955999999</v>
      </c>
      <c r="R44" s="131">
        <v>25.039841200000001</v>
      </c>
      <c r="S44" s="131">
        <v>1.8712149199999999</v>
      </c>
      <c r="T44" s="131">
        <v>282.69201343999998</v>
      </c>
      <c r="U44" s="131">
        <v>94.12808047</v>
      </c>
      <c r="V44" s="131">
        <v>495.91628616000003</v>
      </c>
      <c r="W44" s="131"/>
      <c r="X44" s="131"/>
      <c r="Y44" s="131"/>
      <c r="Z44" s="131"/>
      <c r="AA44" s="131"/>
      <c r="AB44" s="131"/>
    </row>
    <row r="45" spans="1:28" hidden="1" outlineLevel="1">
      <c r="A45" s="9">
        <v>41579</v>
      </c>
      <c r="B45" s="131">
        <v>1848.86490344</v>
      </c>
      <c r="C45" s="131">
        <v>1247.91000841</v>
      </c>
      <c r="D45" s="131">
        <v>1070.85748051</v>
      </c>
      <c r="E45" s="131">
        <v>620.65677403999996</v>
      </c>
      <c r="F45" s="131">
        <v>275.07741442000003</v>
      </c>
      <c r="G45" s="131">
        <v>175.12329205</v>
      </c>
      <c r="H45" s="131">
        <v>177.0525279</v>
      </c>
      <c r="I45" s="131">
        <v>11.506131480000001</v>
      </c>
      <c r="J45" s="131">
        <v>22.472539250000001</v>
      </c>
      <c r="K45" s="131">
        <v>143.07385717</v>
      </c>
      <c r="L45" s="131">
        <v>513.92894597999998</v>
      </c>
      <c r="M45" s="131">
        <v>212.18380323</v>
      </c>
      <c r="N45" s="131">
        <v>1.4252771</v>
      </c>
      <c r="O45" s="131">
        <v>12.62347802</v>
      </c>
      <c r="P45" s="131">
        <v>198.13504811000001</v>
      </c>
      <c r="Q45" s="131">
        <v>301.74514275000001</v>
      </c>
      <c r="R45" s="131">
        <v>23.918154959999999</v>
      </c>
      <c r="S45" s="131">
        <v>1.80576242</v>
      </c>
      <c r="T45" s="131">
        <v>276.02122537000002</v>
      </c>
      <c r="U45" s="131">
        <v>87.025949049999994</v>
      </c>
      <c r="V45" s="131">
        <v>491.28209878000001</v>
      </c>
      <c r="W45" s="131"/>
      <c r="X45" s="131"/>
      <c r="Y45" s="131"/>
      <c r="Z45" s="131"/>
      <c r="AA45" s="131"/>
      <c r="AB45" s="131"/>
    </row>
    <row r="46" spans="1:28" hidden="1" outlineLevel="1">
      <c r="A46" s="9">
        <v>41609</v>
      </c>
      <c r="B46" s="131">
        <v>1849.58508824</v>
      </c>
      <c r="C46" s="131">
        <v>1246.7483245799999</v>
      </c>
      <c r="D46" s="131">
        <v>1080.6441974899999</v>
      </c>
      <c r="E46" s="131">
        <v>627.16062568999996</v>
      </c>
      <c r="F46" s="131">
        <v>279.13410274</v>
      </c>
      <c r="G46" s="131">
        <v>174.34946905999999</v>
      </c>
      <c r="H46" s="131">
        <v>166.10412708999999</v>
      </c>
      <c r="I46" s="131">
        <v>10.8238802</v>
      </c>
      <c r="J46" s="131">
        <v>21.913923690000001</v>
      </c>
      <c r="K46" s="131">
        <v>133.36632320000001</v>
      </c>
      <c r="L46" s="131">
        <v>511.21555332999998</v>
      </c>
      <c r="M46" s="131">
        <v>215.79934347</v>
      </c>
      <c r="N46" s="131">
        <v>1.34578088</v>
      </c>
      <c r="O46" s="131">
        <v>12.73993697</v>
      </c>
      <c r="P46" s="131">
        <v>201.71362561999999</v>
      </c>
      <c r="Q46" s="131">
        <v>295.41620985999998</v>
      </c>
      <c r="R46" s="131">
        <v>23.659521789999999</v>
      </c>
      <c r="S46" s="131">
        <v>1.7769881199999999</v>
      </c>
      <c r="T46" s="131">
        <v>269.97969995</v>
      </c>
      <c r="U46" s="131">
        <v>91.621210329999997</v>
      </c>
      <c r="V46" s="131">
        <v>485.70420913999999</v>
      </c>
      <c r="W46" s="131"/>
      <c r="X46" s="131"/>
      <c r="Y46" s="131"/>
      <c r="Z46" s="131"/>
      <c r="AA46" s="131"/>
      <c r="AB46" s="131"/>
    </row>
    <row r="47" spans="1:28" hidden="1" outlineLevel="1">
      <c r="A47" s="9">
        <v>41640</v>
      </c>
      <c r="B47" s="131">
        <v>1855.2570217</v>
      </c>
      <c r="C47" s="131">
        <v>1262.8830345399999</v>
      </c>
      <c r="D47" s="131">
        <v>1098.77024439</v>
      </c>
      <c r="E47" s="131">
        <v>636.07856874000004</v>
      </c>
      <c r="F47" s="131">
        <v>284.66095311999999</v>
      </c>
      <c r="G47" s="131">
        <v>178.03072252999999</v>
      </c>
      <c r="H47" s="131">
        <v>164.11279015</v>
      </c>
      <c r="I47" s="131">
        <v>10.99047942</v>
      </c>
      <c r="J47" s="131">
        <v>21.62322546</v>
      </c>
      <c r="K47" s="131">
        <v>131.49908526999999</v>
      </c>
      <c r="L47" s="131">
        <v>501.41046614999999</v>
      </c>
      <c r="M47" s="131">
        <v>208.84714761000001</v>
      </c>
      <c r="N47" s="131">
        <v>1.53581447</v>
      </c>
      <c r="O47" s="131">
        <v>12.22660235</v>
      </c>
      <c r="P47" s="131">
        <v>195.08473079000001</v>
      </c>
      <c r="Q47" s="131">
        <v>292.56331854000001</v>
      </c>
      <c r="R47" s="131">
        <v>23.849644730000001</v>
      </c>
      <c r="S47" s="131">
        <v>1.73307415</v>
      </c>
      <c r="T47" s="131">
        <v>266.98059966</v>
      </c>
      <c r="U47" s="131">
        <v>90.963521009999994</v>
      </c>
      <c r="V47" s="131">
        <v>472.26279540000002</v>
      </c>
      <c r="W47" s="131"/>
      <c r="X47" s="131"/>
      <c r="Y47" s="131"/>
      <c r="Z47" s="131"/>
      <c r="AA47" s="131"/>
      <c r="AB47" s="131"/>
    </row>
    <row r="48" spans="1:28" hidden="1" outlineLevel="1">
      <c r="A48" s="9">
        <v>41671</v>
      </c>
      <c r="B48" s="131">
        <v>1973.29597719</v>
      </c>
      <c r="C48" s="131">
        <v>1318.0788175800001</v>
      </c>
      <c r="D48" s="131">
        <v>1114.9663240100001</v>
      </c>
      <c r="E48" s="131">
        <v>649.06553229999997</v>
      </c>
      <c r="F48" s="131">
        <v>287.21849313000001</v>
      </c>
      <c r="G48" s="131">
        <v>178.68229858000001</v>
      </c>
      <c r="H48" s="131">
        <v>203.11249357</v>
      </c>
      <c r="I48" s="131">
        <v>13.704534649999999</v>
      </c>
      <c r="J48" s="131">
        <v>26.96950107</v>
      </c>
      <c r="K48" s="131">
        <v>162.43845784999999</v>
      </c>
      <c r="L48" s="131">
        <v>560.80111133000003</v>
      </c>
      <c r="M48" s="131">
        <v>207.61105717999999</v>
      </c>
      <c r="N48" s="131">
        <v>0.60688898000000002</v>
      </c>
      <c r="O48" s="131">
        <v>16.0672052</v>
      </c>
      <c r="P48" s="131">
        <v>190.93696299999999</v>
      </c>
      <c r="Q48" s="131">
        <v>353.19005414999998</v>
      </c>
      <c r="R48" s="131">
        <v>19.953545689999999</v>
      </c>
      <c r="S48" s="131">
        <v>37.619437869999999</v>
      </c>
      <c r="T48" s="131">
        <v>295.61707059000003</v>
      </c>
      <c r="U48" s="131">
        <v>94.416048279999998</v>
      </c>
      <c r="V48" s="131">
        <v>521.40466716000003</v>
      </c>
      <c r="W48" s="131"/>
      <c r="X48" s="131"/>
      <c r="Y48" s="131"/>
      <c r="Z48" s="131"/>
      <c r="AA48" s="131"/>
      <c r="AB48" s="131"/>
    </row>
    <row r="49" spans="1:28" hidden="1" outlineLevel="1">
      <c r="A49" s="9">
        <v>41699</v>
      </c>
      <c r="B49" s="131">
        <v>2007.14558214</v>
      </c>
      <c r="C49" s="131">
        <v>1370.55562882</v>
      </c>
      <c r="D49" s="131">
        <v>1128.6696441399999</v>
      </c>
      <c r="E49" s="131">
        <v>666.84839480999995</v>
      </c>
      <c r="F49" s="131">
        <v>283.23067772000002</v>
      </c>
      <c r="G49" s="131">
        <v>178.59057161000001</v>
      </c>
      <c r="H49" s="131">
        <v>241.88598468000001</v>
      </c>
      <c r="I49" s="131">
        <v>22.034734969999999</v>
      </c>
      <c r="J49" s="131">
        <v>29.60165095</v>
      </c>
      <c r="K49" s="131">
        <v>190.24959876</v>
      </c>
      <c r="L49" s="131">
        <v>544.79438876999996</v>
      </c>
      <c r="M49" s="131">
        <v>204.34164774000001</v>
      </c>
      <c r="N49" s="131">
        <v>1.1345672600000001</v>
      </c>
      <c r="O49" s="131">
        <v>11.704277080000001</v>
      </c>
      <c r="P49" s="131">
        <v>191.5028034</v>
      </c>
      <c r="Q49" s="131">
        <v>340.45274103000003</v>
      </c>
      <c r="R49" s="131">
        <v>11.561810940000001</v>
      </c>
      <c r="S49" s="131">
        <v>1.9755364200000001</v>
      </c>
      <c r="T49" s="131">
        <v>326.91539367000001</v>
      </c>
      <c r="U49" s="131">
        <v>91.795564549999995</v>
      </c>
      <c r="V49" s="131">
        <v>528.97339538000006</v>
      </c>
      <c r="W49" s="131"/>
      <c r="X49" s="131"/>
      <c r="Y49" s="131"/>
      <c r="Z49" s="131"/>
      <c r="AA49" s="131"/>
      <c r="AB49" s="131"/>
    </row>
    <row r="50" spans="1:28" hidden="1" outlineLevel="1">
      <c r="A50" s="9">
        <v>41730</v>
      </c>
      <c r="B50" s="131">
        <v>2014.05278559</v>
      </c>
      <c r="C50" s="131">
        <v>1379.8081007799999</v>
      </c>
      <c r="D50" s="131">
        <v>1138.1653447799999</v>
      </c>
      <c r="E50" s="131">
        <v>686.86934070999996</v>
      </c>
      <c r="F50" s="131">
        <v>278.01890476</v>
      </c>
      <c r="G50" s="131">
        <v>173.27709931000001</v>
      </c>
      <c r="H50" s="131">
        <v>241.64275599999999</v>
      </c>
      <c r="I50" s="131">
        <v>16.396977159999999</v>
      </c>
      <c r="J50" s="131">
        <v>31.26309243</v>
      </c>
      <c r="K50" s="131">
        <v>193.98268641000001</v>
      </c>
      <c r="L50" s="131">
        <v>547.03583154</v>
      </c>
      <c r="M50" s="131">
        <v>199.08501047999999</v>
      </c>
      <c r="N50" s="131">
        <v>0.1367324</v>
      </c>
      <c r="O50" s="131">
        <v>12.085506369999999</v>
      </c>
      <c r="P50" s="131">
        <v>186.86277171</v>
      </c>
      <c r="Q50" s="131">
        <v>347.95082106000001</v>
      </c>
      <c r="R50" s="131">
        <v>0.96796687000000003</v>
      </c>
      <c r="S50" s="131">
        <v>14.96479676</v>
      </c>
      <c r="T50" s="131">
        <v>332.01805743</v>
      </c>
      <c r="U50" s="131">
        <v>87.208853270000006</v>
      </c>
      <c r="V50" s="131">
        <v>533.67452533000005</v>
      </c>
      <c r="W50" s="131"/>
      <c r="X50" s="131"/>
      <c r="Y50" s="131"/>
      <c r="Z50" s="131"/>
      <c r="AA50" s="131"/>
      <c r="AB50" s="131"/>
    </row>
    <row r="51" spans="1:28" hidden="1" outlineLevel="1">
      <c r="A51" s="9">
        <v>41760</v>
      </c>
      <c r="B51" s="131">
        <v>2010.60104258</v>
      </c>
      <c r="C51" s="131">
        <v>1346.9441596300001</v>
      </c>
      <c r="D51" s="131">
        <v>1125.31587326</v>
      </c>
      <c r="E51" s="131">
        <v>683.83546908000005</v>
      </c>
      <c r="F51" s="131">
        <v>272.83130125000002</v>
      </c>
      <c r="G51" s="131">
        <v>168.64910293</v>
      </c>
      <c r="H51" s="131">
        <v>221.62828637000001</v>
      </c>
      <c r="I51" s="131">
        <v>9.5769278300000007</v>
      </c>
      <c r="J51" s="131">
        <v>31.926249210000002</v>
      </c>
      <c r="K51" s="131">
        <v>180.12510932999999</v>
      </c>
      <c r="L51" s="131">
        <v>578.20146538999995</v>
      </c>
      <c r="M51" s="131">
        <v>199.79966852000001</v>
      </c>
      <c r="N51" s="131">
        <v>0.65205789000000003</v>
      </c>
      <c r="O51" s="131">
        <v>14.740719690000001</v>
      </c>
      <c r="P51" s="131">
        <v>184.40689094000001</v>
      </c>
      <c r="Q51" s="131">
        <v>378.40179687</v>
      </c>
      <c r="R51" s="131">
        <v>8.4321389799999995</v>
      </c>
      <c r="S51" s="131">
        <v>43.173522839999997</v>
      </c>
      <c r="T51" s="131">
        <v>326.79613504999998</v>
      </c>
      <c r="U51" s="131">
        <v>85.455417560000001</v>
      </c>
      <c r="V51" s="131">
        <v>536.30927810000003</v>
      </c>
      <c r="W51" s="131"/>
      <c r="X51" s="131"/>
      <c r="Y51" s="131"/>
      <c r="Z51" s="131"/>
      <c r="AA51" s="131"/>
      <c r="AB51" s="131"/>
    </row>
    <row r="52" spans="1:28" hidden="1" outlineLevel="1">
      <c r="A52" s="9">
        <v>41791</v>
      </c>
      <c r="B52" s="131">
        <v>1929.6860912300001</v>
      </c>
      <c r="C52" s="131">
        <v>1295.49185431</v>
      </c>
      <c r="D52" s="131">
        <v>1111.7630885399999</v>
      </c>
      <c r="E52" s="131">
        <v>683.55238353000004</v>
      </c>
      <c r="F52" s="131">
        <v>264.43846638999997</v>
      </c>
      <c r="G52" s="131">
        <v>163.77223862</v>
      </c>
      <c r="H52" s="131">
        <v>183.72876577</v>
      </c>
      <c r="I52" s="131">
        <v>8.0618985399999996</v>
      </c>
      <c r="J52" s="131">
        <v>25.86895698</v>
      </c>
      <c r="K52" s="131">
        <v>149.79791025</v>
      </c>
      <c r="L52" s="131">
        <v>554.96153050999999</v>
      </c>
      <c r="M52" s="131">
        <v>195.38169386999999</v>
      </c>
      <c r="N52" s="131">
        <v>1.65337701</v>
      </c>
      <c r="O52" s="131">
        <v>10.338514849999999</v>
      </c>
      <c r="P52" s="131">
        <v>183.38980201000001</v>
      </c>
      <c r="Q52" s="131">
        <v>359.57983664</v>
      </c>
      <c r="R52" s="131">
        <v>20.404279649999999</v>
      </c>
      <c r="S52" s="131">
        <v>1.271236</v>
      </c>
      <c r="T52" s="131">
        <v>337.90432098999997</v>
      </c>
      <c r="U52" s="131">
        <v>79.232706410000006</v>
      </c>
      <c r="V52" s="131">
        <v>461.57108531</v>
      </c>
      <c r="W52" s="131"/>
      <c r="X52" s="131"/>
      <c r="Y52" s="131"/>
      <c r="Z52" s="131"/>
      <c r="AA52" s="131"/>
      <c r="AB52" s="131"/>
    </row>
    <row r="53" spans="1:28" hidden="1" outlineLevel="1">
      <c r="A53" s="9">
        <v>41821</v>
      </c>
      <c r="B53" s="131">
        <v>1932.4369065400001</v>
      </c>
      <c r="C53" s="131">
        <v>1303.33882653</v>
      </c>
      <c r="D53" s="131">
        <v>1121.01499756</v>
      </c>
      <c r="E53" s="131">
        <v>699.57489208000004</v>
      </c>
      <c r="F53" s="131">
        <v>259.50684410000002</v>
      </c>
      <c r="G53" s="131">
        <v>161.93326138</v>
      </c>
      <c r="H53" s="131">
        <v>182.32382896999999</v>
      </c>
      <c r="I53" s="131">
        <v>8.4713107799999996</v>
      </c>
      <c r="J53" s="131">
        <v>26.23548985</v>
      </c>
      <c r="K53" s="131">
        <v>147.61702833999999</v>
      </c>
      <c r="L53" s="131">
        <v>550.03287003000003</v>
      </c>
      <c r="M53" s="131">
        <v>190.76409125999999</v>
      </c>
      <c r="N53" s="131">
        <v>1.90786513</v>
      </c>
      <c r="O53" s="131">
        <v>7.2223177300000003</v>
      </c>
      <c r="P53" s="131">
        <v>181.6339084</v>
      </c>
      <c r="Q53" s="131">
        <v>359.26877876999998</v>
      </c>
      <c r="R53" s="131">
        <v>23.000356480000001</v>
      </c>
      <c r="S53" s="131">
        <v>1.2713093600000001</v>
      </c>
      <c r="T53" s="131">
        <v>334.99711293000001</v>
      </c>
      <c r="U53" s="131">
        <v>79.065209980000006</v>
      </c>
      <c r="V53" s="131">
        <v>471.36589584000001</v>
      </c>
      <c r="W53" s="131"/>
      <c r="X53" s="131"/>
      <c r="Y53" s="131"/>
      <c r="Z53" s="131"/>
      <c r="AA53" s="131"/>
      <c r="AB53" s="131"/>
    </row>
    <row r="54" spans="1:28" hidden="1" outlineLevel="1">
      <c r="A54" s="9">
        <v>41852</v>
      </c>
      <c r="B54" s="131">
        <v>1982.4386588</v>
      </c>
      <c r="C54" s="131">
        <v>1331.33649186</v>
      </c>
      <c r="D54" s="131">
        <v>1128.0276519399999</v>
      </c>
      <c r="E54" s="131">
        <v>712.59477154000001</v>
      </c>
      <c r="F54" s="131">
        <v>255.74772973</v>
      </c>
      <c r="G54" s="131">
        <v>159.68515067000001</v>
      </c>
      <c r="H54" s="131">
        <v>203.30883992</v>
      </c>
      <c r="I54" s="131">
        <v>9.42592535</v>
      </c>
      <c r="J54" s="131">
        <v>29.530584449999999</v>
      </c>
      <c r="K54" s="131">
        <v>164.35233012</v>
      </c>
      <c r="L54" s="131">
        <v>573.23030827000002</v>
      </c>
      <c r="M54" s="131">
        <v>188.81533904</v>
      </c>
      <c r="N54" s="131">
        <v>1.76663006</v>
      </c>
      <c r="O54" s="131">
        <v>7.1367622800000001</v>
      </c>
      <c r="P54" s="131">
        <v>179.91194669999999</v>
      </c>
      <c r="Q54" s="131">
        <v>384.41496923</v>
      </c>
      <c r="R54" s="131">
        <v>24.444380850000002</v>
      </c>
      <c r="S54" s="131">
        <v>1.4231265900000001</v>
      </c>
      <c r="T54" s="131">
        <v>358.54746179</v>
      </c>
      <c r="U54" s="131">
        <v>77.871858669999995</v>
      </c>
      <c r="V54" s="131">
        <v>480.84234848</v>
      </c>
      <c r="W54" s="131"/>
      <c r="X54" s="131"/>
      <c r="Y54" s="131"/>
      <c r="Z54" s="131"/>
      <c r="AA54" s="131"/>
      <c r="AB54" s="131"/>
    </row>
    <row r="55" spans="1:28" hidden="1" outlineLevel="1">
      <c r="A55" s="27">
        <v>41883</v>
      </c>
      <c r="B55" s="131">
        <v>1966.3159877200001</v>
      </c>
      <c r="C55" s="131">
        <v>1344.9037200299999</v>
      </c>
      <c r="D55" s="131">
        <v>1153.91673575</v>
      </c>
      <c r="E55" s="131">
        <v>745.58920531000001</v>
      </c>
      <c r="F55" s="131">
        <v>252.45931012</v>
      </c>
      <c r="G55" s="131">
        <v>155.86822032000001</v>
      </c>
      <c r="H55" s="131">
        <v>190.98698428</v>
      </c>
      <c r="I55" s="131">
        <v>9.5341278799999998</v>
      </c>
      <c r="J55" s="131">
        <v>27.930662049999999</v>
      </c>
      <c r="K55" s="131">
        <v>153.52219435000001</v>
      </c>
      <c r="L55" s="131">
        <v>547.37685486999999</v>
      </c>
      <c r="M55" s="131">
        <v>186.72759263</v>
      </c>
      <c r="N55" s="131">
        <v>0.78317550000000002</v>
      </c>
      <c r="O55" s="131">
        <v>8.1604020800000008</v>
      </c>
      <c r="P55" s="131">
        <v>177.78401504999999</v>
      </c>
      <c r="Q55" s="131">
        <v>360.64926223999998</v>
      </c>
      <c r="R55" s="131">
        <v>10.073925389999999</v>
      </c>
      <c r="S55" s="131">
        <v>14.883978969999999</v>
      </c>
      <c r="T55" s="131">
        <v>335.69135788</v>
      </c>
      <c r="U55" s="131">
        <v>74.035412820000005</v>
      </c>
      <c r="V55" s="131">
        <v>462.04200018</v>
      </c>
      <c r="W55" s="131"/>
      <c r="X55" s="131"/>
      <c r="Y55" s="131"/>
      <c r="Z55" s="131"/>
      <c r="AA55" s="131"/>
      <c r="AB55" s="131"/>
    </row>
    <row r="56" spans="1:28" hidden="1" outlineLevel="1">
      <c r="A56" s="9">
        <v>41913</v>
      </c>
      <c r="B56" s="131">
        <v>1946.5383684599999</v>
      </c>
      <c r="C56" s="131">
        <v>1333.8540726599999</v>
      </c>
      <c r="D56" s="131">
        <v>1146.0809172199999</v>
      </c>
      <c r="E56" s="131">
        <v>743.65302000999998</v>
      </c>
      <c r="F56" s="131">
        <v>248.70113065000001</v>
      </c>
      <c r="G56" s="131">
        <v>153.72676655999999</v>
      </c>
      <c r="H56" s="131">
        <v>187.77315544000001</v>
      </c>
      <c r="I56" s="131">
        <v>6.6853751399999997</v>
      </c>
      <c r="J56" s="131">
        <v>27.962059270000001</v>
      </c>
      <c r="K56" s="131">
        <v>153.12572102999999</v>
      </c>
      <c r="L56" s="131">
        <v>539.70889083999998</v>
      </c>
      <c r="M56" s="131">
        <v>185.94095074000001</v>
      </c>
      <c r="N56" s="131">
        <v>2.00350005</v>
      </c>
      <c r="O56" s="131">
        <v>7.3153838200000001</v>
      </c>
      <c r="P56" s="131">
        <v>176.62206687</v>
      </c>
      <c r="Q56" s="131">
        <v>353.76794009999998</v>
      </c>
      <c r="R56" s="131">
        <v>23.77064347</v>
      </c>
      <c r="S56" s="131">
        <v>1.39169615</v>
      </c>
      <c r="T56" s="131">
        <v>328.60560048000002</v>
      </c>
      <c r="U56" s="131">
        <v>72.975404960000006</v>
      </c>
      <c r="V56" s="131">
        <v>473.68817144000002</v>
      </c>
      <c r="W56" s="131"/>
      <c r="X56" s="131"/>
      <c r="Y56" s="131"/>
      <c r="Z56" s="131"/>
      <c r="AA56" s="131"/>
      <c r="AB56" s="131"/>
    </row>
    <row r="57" spans="1:28" hidden="1" outlineLevel="1">
      <c r="A57" s="9">
        <v>41944</v>
      </c>
      <c r="B57" s="131">
        <v>2009.28393635</v>
      </c>
      <c r="C57" s="131">
        <v>1351.11437929</v>
      </c>
      <c r="D57" s="131">
        <v>1137.54210638</v>
      </c>
      <c r="E57" s="131">
        <v>723.73928373000001</v>
      </c>
      <c r="F57" s="131">
        <v>259.55074076</v>
      </c>
      <c r="G57" s="131">
        <v>154.25208189</v>
      </c>
      <c r="H57" s="131">
        <v>213.57227291000001</v>
      </c>
      <c r="I57" s="131">
        <v>7.6149913199999997</v>
      </c>
      <c r="J57" s="131">
        <v>32.378524880000001</v>
      </c>
      <c r="K57" s="131">
        <v>173.57875670999999</v>
      </c>
      <c r="L57" s="131">
        <v>584.86213606000001</v>
      </c>
      <c r="M57" s="131">
        <v>183.40425873000001</v>
      </c>
      <c r="N57" s="131">
        <v>1.84310284</v>
      </c>
      <c r="O57" s="131">
        <v>6.01356862</v>
      </c>
      <c r="P57" s="131">
        <v>175.54758727000001</v>
      </c>
      <c r="Q57" s="131">
        <v>401.45787732999997</v>
      </c>
      <c r="R57" s="131">
        <v>27.484326029999998</v>
      </c>
      <c r="S57" s="131">
        <v>1.5993918600000001</v>
      </c>
      <c r="T57" s="131">
        <v>372.37415944000003</v>
      </c>
      <c r="U57" s="131">
        <v>73.307421000000005</v>
      </c>
      <c r="V57" s="131">
        <v>559.41148416999999</v>
      </c>
      <c r="W57" s="131"/>
      <c r="X57" s="131"/>
      <c r="Y57" s="131"/>
      <c r="Z57" s="131"/>
      <c r="AA57" s="131"/>
      <c r="AB57" s="131"/>
    </row>
    <row r="58" spans="1:28" hidden="1" outlineLevel="1">
      <c r="A58" s="9">
        <v>41974</v>
      </c>
      <c r="B58" s="131">
        <v>2034.82741594</v>
      </c>
      <c r="C58" s="131">
        <v>1369.3407435399999</v>
      </c>
      <c r="D58" s="131">
        <v>1152.42374593</v>
      </c>
      <c r="E58" s="131">
        <v>742.50605227999995</v>
      </c>
      <c r="F58" s="131">
        <v>256.19255500999998</v>
      </c>
      <c r="G58" s="131">
        <v>153.72513864000001</v>
      </c>
      <c r="H58" s="131">
        <v>216.91699761000001</v>
      </c>
      <c r="I58" s="131">
        <v>8.5963906800000007</v>
      </c>
      <c r="J58" s="131">
        <v>30.642369209999998</v>
      </c>
      <c r="K58" s="131">
        <v>177.67823772</v>
      </c>
      <c r="L58" s="131">
        <v>592.67256275</v>
      </c>
      <c r="M58" s="131">
        <v>185.58056101</v>
      </c>
      <c r="N58" s="131">
        <v>2.0374283900000001</v>
      </c>
      <c r="O58" s="131">
        <v>5.8520283900000001</v>
      </c>
      <c r="P58" s="131">
        <v>177.69110423000001</v>
      </c>
      <c r="Q58" s="131">
        <v>407.09200174</v>
      </c>
      <c r="R58" s="131">
        <v>30.279710349999998</v>
      </c>
      <c r="S58" s="131">
        <v>1.75146603</v>
      </c>
      <c r="T58" s="131">
        <v>375.06082536000002</v>
      </c>
      <c r="U58" s="131">
        <v>72.814109650000006</v>
      </c>
      <c r="V58" s="131">
        <v>573.81785255</v>
      </c>
      <c r="W58" s="131"/>
      <c r="X58" s="131"/>
      <c r="Y58" s="131"/>
      <c r="Z58" s="131"/>
      <c r="AA58" s="131"/>
      <c r="AB58" s="131"/>
    </row>
    <row r="59" spans="1:28" hidden="1" outlineLevel="1">
      <c r="A59" s="9">
        <v>42005</v>
      </c>
      <c r="B59" s="131">
        <v>2033.6117335199999</v>
      </c>
      <c r="C59" s="131">
        <v>1357.0168087500001</v>
      </c>
      <c r="D59" s="131">
        <v>1136.1958029499999</v>
      </c>
      <c r="E59" s="131">
        <v>730.21030758999996</v>
      </c>
      <c r="F59" s="131">
        <v>254.87764485</v>
      </c>
      <c r="G59" s="131">
        <v>151.10785050999999</v>
      </c>
      <c r="H59" s="131">
        <v>220.82100579999999</v>
      </c>
      <c r="I59" s="131">
        <v>8.8567900500000007</v>
      </c>
      <c r="J59" s="131">
        <v>31.64882733</v>
      </c>
      <c r="K59" s="131">
        <v>180.31538842</v>
      </c>
      <c r="L59" s="131">
        <v>602.31549333999999</v>
      </c>
      <c r="M59" s="131">
        <v>186.38303249000001</v>
      </c>
      <c r="N59" s="131">
        <v>1.84275586</v>
      </c>
      <c r="O59" s="131">
        <v>5.47131451</v>
      </c>
      <c r="P59" s="131">
        <v>179.06896212000001</v>
      </c>
      <c r="Q59" s="131">
        <v>415.93246084999998</v>
      </c>
      <c r="R59" s="131">
        <v>31.360051179999999</v>
      </c>
      <c r="S59" s="131">
        <v>1.7938565099999999</v>
      </c>
      <c r="T59" s="131">
        <v>382.77855316</v>
      </c>
      <c r="U59" s="131">
        <v>74.279431430000002</v>
      </c>
      <c r="V59" s="131">
        <v>579.61220408999998</v>
      </c>
      <c r="W59" s="131"/>
      <c r="X59" s="131"/>
      <c r="Y59" s="131"/>
      <c r="Z59" s="131"/>
      <c r="AA59" s="131"/>
      <c r="AB59" s="131"/>
    </row>
    <row r="60" spans="1:28" hidden="1" outlineLevel="1">
      <c r="A60" s="9">
        <v>42036</v>
      </c>
      <c r="B60" s="131">
        <v>2458.33612679</v>
      </c>
      <c r="C60" s="131">
        <v>1504.75963295</v>
      </c>
      <c r="D60" s="131">
        <v>1128.47798425</v>
      </c>
      <c r="E60" s="131">
        <v>729.87657437999997</v>
      </c>
      <c r="F60" s="131">
        <v>249.92368149000001</v>
      </c>
      <c r="G60" s="131">
        <v>148.67772837999999</v>
      </c>
      <c r="H60" s="131">
        <v>376.28164870000001</v>
      </c>
      <c r="I60" s="131">
        <v>12.57002791</v>
      </c>
      <c r="J60" s="131">
        <v>57.486103319999998</v>
      </c>
      <c r="K60" s="131">
        <v>306.22551747</v>
      </c>
      <c r="L60" s="131">
        <v>879.49602683000001</v>
      </c>
      <c r="M60" s="131">
        <v>194.99599660999999</v>
      </c>
      <c r="N60" s="131">
        <v>1.9496702400000001</v>
      </c>
      <c r="O60" s="131">
        <v>8.4843206299999991</v>
      </c>
      <c r="P60" s="131">
        <v>184.56200573999999</v>
      </c>
      <c r="Q60" s="131">
        <v>684.50003021999999</v>
      </c>
      <c r="R60" s="131">
        <v>53.566825080000001</v>
      </c>
      <c r="S60" s="131">
        <v>2.65788731</v>
      </c>
      <c r="T60" s="131">
        <v>628.27531782999995</v>
      </c>
      <c r="U60" s="131">
        <v>74.080467010000007</v>
      </c>
      <c r="V60" s="131">
        <v>810.78335376999996</v>
      </c>
      <c r="W60" s="131"/>
      <c r="X60" s="131"/>
      <c r="Y60" s="131"/>
      <c r="Z60" s="131"/>
      <c r="AA60" s="131"/>
      <c r="AB60" s="131"/>
    </row>
    <row r="61" spans="1:28" hidden="1" outlineLevel="1">
      <c r="A61" s="9">
        <v>42064</v>
      </c>
      <c r="B61" s="131">
        <v>2220.8413142300001</v>
      </c>
      <c r="C61" s="131">
        <v>1415.88190267</v>
      </c>
      <c r="D61" s="131">
        <v>1114.3464974399999</v>
      </c>
      <c r="E61" s="131">
        <v>724.13380889999996</v>
      </c>
      <c r="F61" s="131">
        <v>244.24651478999999</v>
      </c>
      <c r="G61" s="131">
        <v>145.96617375</v>
      </c>
      <c r="H61" s="131">
        <v>301.53540522999998</v>
      </c>
      <c r="I61" s="131">
        <v>12.67308498</v>
      </c>
      <c r="J61" s="131">
        <v>42.107166499999998</v>
      </c>
      <c r="K61" s="131">
        <v>246.75515375000001</v>
      </c>
      <c r="L61" s="131">
        <v>733.71887920999995</v>
      </c>
      <c r="M61" s="131">
        <v>207.92697408000001</v>
      </c>
      <c r="N61" s="131">
        <v>2.0283326700000002</v>
      </c>
      <c r="O61" s="131">
        <v>11.646299709999999</v>
      </c>
      <c r="P61" s="131">
        <v>194.25234169999999</v>
      </c>
      <c r="Q61" s="131">
        <v>525.79190513000003</v>
      </c>
      <c r="R61" s="131">
        <v>46.562260590000001</v>
      </c>
      <c r="S61" s="131">
        <v>1.3445383799999999</v>
      </c>
      <c r="T61" s="131">
        <v>477.88510616000002</v>
      </c>
      <c r="U61" s="131">
        <v>71.240532349999995</v>
      </c>
      <c r="V61" s="131">
        <v>685.76463222999996</v>
      </c>
      <c r="W61" s="131"/>
      <c r="X61" s="131"/>
      <c r="Y61" s="131"/>
      <c r="Z61" s="131"/>
      <c r="AA61" s="131"/>
      <c r="AB61" s="131"/>
    </row>
    <row r="62" spans="1:28" hidden="1" outlineLevel="1">
      <c r="A62" s="9">
        <v>42095</v>
      </c>
      <c r="B62" s="131">
        <v>2115.5962199099999</v>
      </c>
      <c r="C62" s="131">
        <v>1375.1535782599999</v>
      </c>
      <c r="D62" s="131">
        <v>1110.47308516</v>
      </c>
      <c r="E62" s="131">
        <v>722.54782447000002</v>
      </c>
      <c r="F62" s="131">
        <v>242.32187182999999</v>
      </c>
      <c r="G62" s="131">
        <v>145.60338886</v>
      </c>
      <c r="H62" s="131">
        <v>264.68049309999998</v>
      </c>
      <c r="I62" s="131">
        <v>11.57188294</v>
      </c>
      <c r="J62" s="131">
        <v>37.842593899999997</v>
      </c>
      <c r="K62" s="131">
        <v>215.26601625999999</v>
      </c>
      <c r="L62" s="131">
        <v>674.06198853000001</v>
      </c>
      <c r="M62" s="131">
        <v>206.70097392</v>
      </c>
      <c r="N62" s="131">
        <v>2.0486575299999998</v>
      </c>
      <c r="O62" s="131">
        <v>10.920319470000001</v>
      </c>
      <c r="P62" s="131">
        <v>193.73199692</v>
      </c>
      <c r="Q62" s="131">
        <v>467.36101460999998</v>
      </c>
      <c r="R62" s="131">
        <v>43.445391290000003</v>
      </c>
      <c r="S62" s="131">
        <v>1.1917206600000001</v>
      </c>
      <c r="T62" s="131">
        <v>422.72390266000002</v>
      </c>
      <c r="U62" s="131">
        <v>66.380653120000005</v>
      </c>
      <c r="V62" s="131">
        <v>631.82512515999997</v>
      </c>
      <c r="W62" s="131"/>
      <c r="X62" s="131"/>
      <c r="Y62" s="131"/>
      <c r="Z62" s="131"/>
      <c r="AA62" s="131"/>
      <c r="AB62" s="131"/>
    </row>
    <row r="63" spans="1:28" hidden="1" outlineLevel="1">
      <c r="A63" s="9">
        <v>42125</v>
      </c>
      <c r="B63" s="131">
        <v>1909.8739990900001</v>
      </c>
      <c r="C63" s="131">
        <v>1257.7522932899999</v>
      </c>
      <c r="D63" s="131">
        <v>1067.5827099799999</v>
      </c>
      <c r="E63" s="131">
        <v>701.92548915999998</v>
      </c>
      <c r="F63" s="131">
        <v>228.70284036999999</v>
      </c>
      <c r="G63" s="131">
        <v>136.95438045</v>
      </c>
      <c r="H63" s="131">
        <v>190.16958331000001</v>
      </c>
      <c r="I63" s="131">
        <v>9.2028292999999994</v>
      </c>
      <c r="J63" s="131">
        <v>17.713238270000002</v>
      </c>
      <c r="K63" s="131">
        <v>163.25351574000001</v>
      </c>
      <c r="L63" s="131">
        <v>589.76050152000005</v>
      </c>
      <c r="M63" s="131">
        <v>212.29968664</v>
      </c>
      <c r="N63" s="131">
        <v>2.0275721899999999</v>
      </c>
      <c r="O63" s="131">
        <v>10.48225062</v>
      </c>
      <c r="P63" s="131">
        <v>199.78986383</v>
      </c>
      <c r="Q63" s="131">
        <v>377.46081487999999</v>
      </c>
      <c r="R63" s="131">
        <v>44.522256560000002</v>
      </c>
      <c r="S63" s="131">
        <v>1.10159641</v>
      </c>
      <c r="T63" s="131">
        <v>331.83696191000001</v>
      </c>
      <c r="U63" s="131">
        <v>62.361204280000003</v>
      </c>
      <c r="V63" s="131">
        <v>607.45610011999997</v>
      </c>
      <c r="W63" s="131"/>
      <c r="X63" s="131"/>
      <c r="Y63" s="131"/>
      <c r="Z63" s="131"/>
      <c r="AA63" s="131"/>
      <c r="AB63" s="131"/>
    </row>
    <row r="64" spans="1:28" hidden="1" outlineLevel="1">
      <c r="A64" s="9">
        <v>42156</v>
      </c>
      <c r="B64" s="131">
        <v>1867.15985765</v>
      </c>
      <c r="C64" s="131">
        <v>1227.1995106500001</v>
      </c>
      <c r="D64" s="131">
        <v>1041.3908957199999</v>
      </c>
      <c r="E64" s="131">
        <v>679.09434787999999</v>
      </c>
      <c r="F64" s="131">
        <v>229.51691006999999</v>
      </c>
      <c r="G64" s="131">
        <v>132.77963776999999</v>
      </c>
      <c r="H64" s="131">
        <v>185.80861493</v>
      </c>
      <c r="I64" s="131">
        <v>9.5586452099999999</v>
      </c>
      <c r="J64" s="131">
        <v>17.670632829999999</v>
      </c>
      <c r="K64" s="131">
        <v>158.57933689000001</v>
      </c>
      <c r="L64" s="131">
        <v>579.24438659999998</v>
      </c>
      <c r="M64" s="131">
        <v>209.1206651</v>
      </c>
      <c r="N64" s="131">
        <v>2.0649931800000001</v>
      </c>
      <c r="O64" s="131">
        <v>10.228532449999999</v>
      </c>
      <c r="P64" s="131">
        <v>196.82713946999999</v>
      </c>
      <c r="Q64" s="131">
        <v>370.12372149999999</v>
      </c>
      <c r="R64" s="131">
        <v>45.05658261</v>
      </c>
      <c r="S64" s="131">
        <v>1.09171676</v>
      </c>
      <c r="T64" s="131">
        <v>323.97542213000003</v>
      </c>
      <c r="U64" s="131">
        <v>60.7159604</v>
      </c>
      <c r="V64" s="131">
        <v>595.33614799999998</v>
      </c>
      <c r="W64" s="131"/>
      <c r="X64" s="131"/>
      <c r="Y64" s="131"/>
      <c r="Z64" s="131"/>
      <c r="AA64" s="131"/>
      <c r="AB64" s="131"/>
    </row>
    <row r="65" spans="1:28" hidden="1" outlineLevel="1">
      <c r="A65" s="9">
        <v>42186</v>
      </c>
      <c r="B65" s="131">
        <v>1880.1116720699999</v>
      </c>
      <c r="C65" s="131">
        <v>1239.0051969900001</v>
      </c>
      <c r="D65" s="131">
        <v>1052.3211816</v>
      </c>
      <c r="E65" s="131">
        <v>682.36152815000003</v>
      </c>
      <c r="F65" s="131">
        <v>237.77854568999999</v>
      </c>
      <c r="G65" s="131">
        <v>132.18110776</v>
      </c>
      <c r="H65" s="131">
        <v>186.68401539000001</v>
      </c>
      <c r="I65" s="131">
        <v>9.9369382700000006</v>
      </c>
      <c r="J65" s="131">
        <v>18.070470270000001</v>
      </c>
      <c r="K65" s="131">
        <v>158.67660685000001</v>
      </c>
      <c r="L65" s="131">
        <v>579.88848862999998</v>
      </c>
      <c r="M65" s="131">
        <v>214.16273896999999</v>
      </c>
      <c r="N65" s="131">
        <v>2.1417999399999998</v>
      </c>
      <c r="O65" s="131">
        <v>9.9284336399999997</v>
      </c>
      <c r="P65" s="131">
        <v>202.09250539000001</v>
      </c>
      <c r="Q65" s="131">
        <v>365.72574966000002</v>
      </c>
      <c r="R65" s="131">
        <v>46.965428799999998</v>
      </c>
      <c r="S65" s="131">
        <v>1.1070446199999999</v>
      </c>
      <c r="T65" s="131">
        <v>317.65327624000003</v>
      </c>
      <c r="U65" s="131">
        <v>61.217986449999998</v>
      </c>
      <c r="V65" s="131">
        <v>587.30161693000002</v>
      </c>
      <c r="W65" s="131"/>
      <c r="X65" s="131"/>
      <c r="Y65" s="131"/>
      <c r="Z65" s="131"/>
      <c r="AA65" s="131"/>
      <c r="AB65" s="131"/>
    </row>
    <row r="66" spans="1:28" hidden="1" outlineLevel="1">
      <c r="A66" s="9">
        <v>42217</v>
      </c>
      <c r="B66" s="131">
        <v>1856.4477525499999</v>
      </c>
      <c r="C66" s="131">
        <v>1232.90507873</v>
      </c>
      <c r="D66" s="131">
        <v>1051.5742134100001</v>
      </c>
      <c r="E66" s="131">
        <v>673.6383945</v>
      </c>
      <c r="F66" s="131">
        <v>245.8558361</v>
      </c>
      <c r="G66" s="131">
        <v>132.07998280999999</v>
      </c>
      <c r="H66" s="131">
        <v>181.33086531999999</v>
      </c>
      <c r="I66" s="131">
        <v>9.5593560800000006</v>
      </c>
      <c r="J66" s="131">
        <v>17.82033079</v>
      </c>
      <c r="K66" s="131">
        <v>153.95117844999999</v>
      </c>
      <c r="L66" s="131">
        <v>565.69791840000005</v>
      </c>
      <c r="M66" s="131">
        <v>212.43709215000001</v>
      </c>
      <c r="N66" s="131">
        <v>2.152145</v>
      </c>
      <c r="O66" s="131">
        <v>9.6853803099999993</v>
      </c>
      <c r="P66" s="131">
        <v>200.59956683999999</v>
      </c>
      <c r="Q66" s="131">
        <v>353.26082624999998</v>
      </c>
      <c r="R66" s="131">
        <v>47.567832099999997</v>
      </c>
      <c r="S66" s="131">
        <v>1.0828366199999999</v>
      </c>
      <c r="T66" s="131">
        <v>304.61015752999998</v>
      </c>
      <c r="U66" s="131">
        <v>57.844755419999998</v>
      </c>
      <c r="V66" s="131">
        <v>574.70236708000004</v>
      </c>
      <c r="W66" s="131"/>
      <c r="X66" s="131"/>
      <c r="Y66" s="131"/>
      <c r="Z66" s="131"/>
      <c r="AA66" s="131"/>
      <c r="AB66" s="131"/>
    </row>
    <row r="67" spans="1:28" hidden="1" outlineLevel="1">
      <c r="A67" s="9">
        <v>42248</v>
      </c>
      <c r="B67" s="131">
        <v>1850.0685961199999</v>
      </c>
      <c r="C67" s="131">
        <v>1227.64795912</v>
      </c>
      <c r="D67" s="131">
        <v>1047.7119738900001</v>
      </c>
      <c r="E67" s="131">
        <v>667.06510972000001</v>
      </c>
      <c r="F67" s="131">
        <v>250.12909716999999</v>
      </c>
      <c r="G67" s="131">
        <v>130.51776699999999</v>
      </c>
      <c r="H67" s="131">
        <v>179.93598523</v>
      </c>
      <c r="I67" s="131">
        <v>9.8348016299999994</v>
      </c>
      <c r="J67" s="131">
        <v>16.93662922</v>
      </c>
      <c r="K67" s="131">
        <v>153.16455438</v>
      </c>
      <c r="L67" s="131">
        <v>567.38796677000005</v>
      </c>
      <c r="M67" s="131">
        <v>211.32663166</v>
      </c>
      <c r="N67" s="131">
        <v>2.1122712899999998</v>
      </c>
      <c r="O67" s="131">
        <v>9.58289407</v>
      </c>
      <c r="P67" s="131">
        <v>199.6314663</v>
      </c>
      <c r="Q67" s="131">
        <v>356.06133511000002</v>
      </c>
      <c r="R67" s="131">
        <v>49.0481245</v>
      </c>
      <c r="S67" s="131">
        <v>1.0862981599999999</v>
      </c>
      <c r="T67" s="131">
        <v>305.92691244999997</v>
      </c>
      <c r="U67" s="131">
        <v>55.032670230000001</v>
      </c>
      <c r="V67" s="131">
        <v>572.09403783000005</v>
      </c>
      <c r="W67" s="131"/>
      <c r="X67" s="131"/>
      <c r="Y67" s="131"/>
      <c r="Z67" s="131"/>
      <c r="AA67" s="131"/>
      <c r="AB67" s="131"/>
    </row>
    <row r="68" spans="1:28" hidden="1" outlineLevel="1">
      <c r="A68" s="9">
        <v>42278</v>
      </c>
      <c r="B68" s="131">
        <v>1881.13172854</v>
      </c>
      <c r="C68" s="131">
        <v>1251.5680105599999</v>
      </c>
      <c r="D68" s="131">
        <v>1061.51040986</v>
      </c>
      <c r="E68" s="131">
        <v>661.97114681000005</v>
      </c>
      <c r="F68" s="131">
        <v>262.87087316999998</v>
      </c>
      <c r="G68" s="131">
        <v>136.66838988000001</v>
      </c>
      <c r="H68" s="131">
        <v>190.05760069999999</v>
      </c>
      <c r="I68" s="131">
        <v>10.66616574</v>
      </c>
      <c r="J68" s="131">
        <v>17.967218679999998</v>
      </c>
      <c r="K68" s="131">
        <v>161.42421628</v>
      </c>
      <c r="L68" s="131">
        <v>575.51701912999999</v>
      </c>
      <c r="M68" s="131">
        <v>207.22709888</v>
      </c>
      <c r="N68" s="131">
        <v>2.22877239</v>
      </c>
      <c r="O68" s="131">
        <v>9.1629389999999997</v>
      </c>
      <c r="P68" s="131">
        <v>195.83538748999999</v>
      </c>
      <c r="Q68" s="131">
        <v>368.28992025000002</v>
      </c>
      <c r="R68" s="131">
        <v>52.700834270000001</v>
      </c>
      <c r="S68" s="131">
        <v>1.1472905900000001</v>
      </c>
      <c r="T68" s="131">
        <v>314.44179538999998</v>
      </c>
      <c r="U68" s="131">
        <v>54.046698849999999</v>
      </c>
      <c r="V68" s="131">
        <v>580.61869061000004</v>
      </c>
      <c r="W68" s="131"/>
      <c r="X68" s="131"/>
      <c r="Y68" s="131"/>
      <c r="Z68" s="131"/>
      <c r="AA68" s="131"/>
      <c r="AB68" s="131"/>
    </row>
    <row r="69" spans="1:28" hidden="1" outlineLevel="1">
      <c r="A69" s="9">
        <v>42309</v>
      </c>
      <c r="B69" s="131">
        <v>1971.69362495</v>
      </c>
      <c r="C69" s="131">
        <v>1254.3638066000001</v>
      </c>
      <c r="D69" s="131">
        <v>1053.23170579</v>
      </c>
      <c r="E69" s="131">
        <v>651.94809573999999</v>
      </c>
      <c r="F69" s="131">
        <v>265.18564569</v>
      </c>
      <c r="G69" s="131">
        <v>136.09796435999999</v>
      </c>
      <c r="H69" s="131">
        <v>201.13210081</v>
      </c>
      <c r="I69" s="131">
        <v>11.17628914</v>
      </c>
      <c r="J69" s="131">
        <v>18.753453239999999</v>
      </c>
      <c r="K69" s="131">
        <v>171.20235843</v>
      </c>
      <c r="L69" s="131">
        <v>666.01552822999997</v>
      </c>
      <c r="M69" s="131">
        <v>203.27146209</v>
      </c>
      <c r="N69" s="131">
        <v>2.1723607500000002</v>
      </c>
      <c r="O69" s="131">
        <v>8.9107296599999994</v>
      </c>
      <c r="P69" s="131">
        <v>192.18837167999999</v>
      </c>
      <c r="Q69" s="131">
        <v>462.74406613999997</v>
      </c>
      <c r="R69" s="131">
        <v>68.591669469999999</v>
      </c>
      <c r="S69" s="131">
        <v>14.398601810000001</v>
      </c>
      <c r="T69" s="131">
        <v>379.75379486000003</v>
      </c>
      <c r="U69" s="131">
        <v>51.314290120000003</v>
      </c>
      <c r="V69" s="131">
        <v>614.61899475999996</v>
      </c>
      <c r="W69" s="131"/>
      <c r="X69" s="131"/>
      <c r="Y69" s="131"/>
      <c r="Z69" s="131"/>
      <c r="AA69" s="131"/>
      <c r="AB69" s="131"/>
    </row>
    <row r="70" spans="1:28" hidden="1" outlineLevel="1">
      <c r="A70" s="9">
        <v>42339</v>
      </c>
      <c r="B70" s="131">
        <v>1862.3971838099999</v>
      </c>
      <c r="C70" s="131">
        <v>1199.41273972</v>
      </c>
      <c r="D70" s="131">
        <v>1053.8833891100001</v>
      </c>
      <c r="E70" s="131">
        <v>660.55092258000002</v>
      </c>
      <c r="F70" s="131">
        <v>251.08817918</v>
      </c>
      <c r="G70" s="131">
        <v>142.24428735000001</v>
      </c>
      <c r="H70" s="131">
        <v>145.52935060999999</v>
      </c>
      <c r="I70" s="131">
        <v>6.8607782000000004</v>
      </c>
      <c r="J70" s="131">
        <v>14.176690369999999</v>
      </c>
      <c r="K70" s="131">
        <v>124.49188203999999</v>
      </c>
      <c r="L70" s="131">
        <v>617.93570595999995</v>
      </c>
      <c r="M70" s="131">
        <v>201.65909173</v>
      </c>
      <c r="N70" s="131">
        <v>2.1822822500000001</v>
      </c>
      <c r="O70" s="131">
        <v>8.6304668099999997</v>
      </c>
      <c r="P70" s="131">
        <v>190.84634267000001</v>
      </c>
      <c r="Q70" s="131">
        <v>416.27661423000001</v>
      </c>
      <c r="R70" s="131">
        <v>144.23118253999999</v>
      </c>
      <c r="S70" s="131">
        <v>1.1393709299999999</v>
      </c>
      <c r="T70" s="131">
        <v>270.90606076</v>
      </c>
      <c r="U70" s="131">
        <v>45.048738129999997</v>
      </c>
      <c r="V70" s="131">
        <v>568.36350654</v>
      </c>
      <c r="W70" s="131"/>
      <c r="X70" s="131"/>
      <c r="Y70" s="131"/>
      <c r="Z70" s="131"/>
      <c r="AA70" s="131"/>
      <c r="AB70" s="131"/>
    </row>
    <row r="71" spans="1:28" hidden="1" outlineLevel="1">
      <c r="A71" s="9">
        <v>42370</v>
      </c>
      <c r="B71" s="131">
        <v>1872.8073383999999</v>
      </c>
      <c r="C71" s="131">
        <v>1193.7884918100001</v>
      </c>
      <c r="D71" s="131">
        <v>1043.15366653</v>
      </c>
      <c r="E71" s="131">
        <v>652.26625609999996</v>
      </c>
      <c r="F71" s="131">
        <v>251.69050367</v>
      </c>
      <c r="G71" s="131">
        <v>139.19690675999999</v>
      </c>
      <c r="H71" s="131">
        <v>150.63482528</v>
      </c>
      <c r="I71" s="131">
        <v>7.42963723</v>
      </c>
      <c r="J71" s="131">
        <v>17.869173249999999</v>
      </c>
      <c r="K71" s="131">
        <v>125.3360148</v>
      </c>
      <c r="L71" s="131">
        <v>632.42861706999997</v>
      </c>
      <c r="M71" s="131">
        <v>200.02087578000001</v>
      </c>
      <c r="N71" s="131">
        <v>2.7820444900000001</v>
      </c>
      <c r="O71" s="131">
        <v>8.5922569400000004</v>
      </c>
      <c r="P71" s="131">
        <v>188.64657435000001</v>
      </c>
      <c r="Q71" s="131">
        <v>432.40774128999999</v>
      </c>
      <c r="R71" s="131">
        <v>153.01825923999999</v>
      </c>
      <c r="S71" s="131">
        <v>1.7877462399999999</v>
      </c>
      <c r="T71" s="131">
        <v>277.60173580999998</v>
      </c>
      <c r="U71" s="131">
        <v>46.590229520000001</v>
      </c>
      <c r="V71" s="131">
        <v>625.94606954000005</v>
      </c>
      <c r="W71" s="131"/>
      <c r="X71" s="131"/>
      <c r="Y71" s="131"/>
      <c r="Z71" s="131"/>
      <c r="AA71" s="131"/>
      <c r="AB71" s="131"/>
    </row>
    <row r="72" spans="1:28" hidden="1" outlineLevel="1">
      <c r="A72" s="9">
        <v>42401</v>
      </c>
      <c r="B72" s="131">
        <v>1925.7118816</v>
      </c>
      <c r="C72" s="131">
        <v>1217.4807469100001</v>
      </c>
      <c r="D72" s="131">
        <v>1058.40267724</v>
      </c>
      <c r="E72" s="131">
        <v>669.23533934</v>
      </c>
      <c r="F72" s="131">
        <v>248.15588202000001</v>
      </c>
      <c r="G72" s="131">
        <v>141.01145588</v>
      </c>
      <c r="H72" s="131">
        <v>159.07806966999999</v>
      </c>
      <c r="I72" s="131">
        <v>7.5935825499999998</v>
      </c>
      <c r="J72" s="131">
        <v>19.1816925</v>
      </c>
      <c r="K72" s="131">
        <v>132.30279461999999</v>
      </c>
      <c r="L72" s="131">
        <v>656.73186600999998</v>
      </c>
      <c r="M72" s="131">
        <v>197.52521044</v>
      </c>
      <c r="N72" s="131">
        <v>2.1623742899999998</v>
      </c>
      <c r="O72" s="131">
        <v>8.2802729500000005</v>
      </c>
      <c r="P72" s="131">
        <v>187.08256320000001</v>
      </c>
      <c r="Q72" s="131">
        <v>459.20665557000001</v>
      </c>
      <c r="R72" s="131">
        <v>155.08165156000001</v>
      </c>
      <c r="S72" s="131">
        <v>1.26377356</v>
      </c>
      <c r="T72" s="131">
        <v>302.86123044999999</v>
      </c>
      <c r="U72" s="131">
        <v>51.49926868</v>
      </c>
      <c r="V72" s="131">
        <v>644.46378862999995</v>
      </c>
      <c r="W72" s="131"/>
      <c r="X72" s="131"/>
      <c r="Y72" s="131"/>
      <c r="Z72" s="131"/>
      <c r="AA72" s="131"/>
      <c r="AB72" s="131"/>
    </row>
    <row r="73" spans="1:28" hidden="1" outlineLevel="1">
      <c r="A73" s="9">
        <v>42430</v>
      </c>
      <c r="B73" s="131">
        <v>1888.0960592199999</v>
      </c>
      <c r="C73" s="131">
        <v>1197.7844266100001</v>
      </c>
      <c r="D73" s="131">
        <v>1052.05494054</v>
      </c>
      <c r="E73" s="131">
        <v>673.81200920000003</v>
      </c>
      <c r="F73" s="131">
        <v>237.25825589999999</v>
      </c>
      <c r="G73" s="131">
        <v>140.98467543999999</v>
      </c>
      <c r="H73" s="131">
        <v>145.72948607000001</v>
      </c>
      <c r="I73" s="131">
        <v>6.5093106199999999</v>
      </c>
      <c r="J73" s="131">
        <v>18.49964181</v>
      </c>
      <c r="K73" s="131">
        <v>120.72053364</v>
      </c>
      <c r="L73" s="131">
        <v>638.57069562000004</v>
      </c>
      <c r="M73" s="131">
        <v>195.55552567000001</v>
      </c>
      <c r="N73" s="131">
        <v>0.94735100999999999</v>
      </c>
      <c r="O73" s="131">
        <v>8.3378710700000003</v>
      </c>
      <c r="P73" s="131">
        <v>186.27030359</v>
      </c>
      <c r="Q73" s="131">
        <v>443.01516994999997</v>
      </c>
      <c r="R73" s="131">
        <v>112.33980937</v>
      </c>
      <c r="S73" s="131">
        <v>1.1802099800000001</v>
      </c>
      <c r="T73" s="131">
        <v>329.49515059999999</v>
      </c>
      <c r="U73" s="131">
        <v>51.740936990000002</v>
      </c>
      <c r="V73" s="131">
        <v>628.19759612999997</v>
      </c>
      <c r="W73" s="131"/>
      <c r="X73" s="131"/>
      <c r="Y73" s="131"/>
      <c r="Z73" s="131"/>
      <c r="AA73" s="131"/>
      <c r="AB73" s="131"/>
    </row>
    <row r="74" spans="1:28" hidden="1" outlineLevel="1">
      <c r="A74" s="9">
        <v>42461</v>
      </c>
      <c r="B74" s="131">
        <v>1851.0507132299999</v>
      </c>
      <c r="C74" s="131">
        <v>1179.9661422900001</v>
      </c>
      <c r="D74" s="131">
        <v>1041.1839735999999</v>
      </c>
      <c r="E74" s="131">
        <v>623.15791076999994</v>
      </c>
      <c r="F74" s="131">
        <v>275.98052233999999</v>
      </c>
      <c r="G74" s="131">
        <v>142.04554049000001</v>
      </c>
      <c r="H74" s="131">
        <v>138.78216868999999</v>
      </c>
      <c r="I74" s="131">
        <v>6.1924825099999996</v>
      </c>
      <c r="J74" s="131">
        <v>17.76977097</v>
      </c>
      <c r="K74" s="131">
        <v>114.81991521</v>
      </c>
      <c r="L74" s="131">
        <v>620.90673491999996</v>
      </c>
      <c r="M74" s="131">
        <v>194.01598706999999</v>
      </c>
      <c r="N74" s="131">
        <v>0.95644333999999998</v>
      </c>
      <c r="O74" s="131">
        <v>8.1912096000000005</v>
      </c>
      <c r="P74" s="131">
        <v>184.86833412999999</v>
      </c>
      <c r="Q74" s="131">
        <v>426.89074785000003</v>
      </c>
      <c r="R74" s="131">
        <v>108.69601037</v>
      </c>
      <c r="S74" s="131">
        <v>1.1349961200000001</v>
      </c>
      <c r="T74" s="131">
        <v>317.05974135999998</v>
      </c>
      <c r="U74" s="131">
        <v>50.177836020000001</v>
      </c>
      <c r="V74" s="131">
        <v>611.31041376999997</v>
      </c>
      <c r="W74" s="131"/>
      <c r="X74" s="131"/>
      <c r="Y74" s="131"/>
      <c r="Z74" s="131"/>
      <c r="AA74" s="131"/>
      <c r="AB74" s="131"/>
    </row>
    <row r="75" spans="1:28" hidden="1" outlineLevel="1">
      <c r="A75" s="9">
        <v>42491</v>
      </c>
      <c r="B75" s="131">
        <v>1864.55699321</v>
      </c>
      <c r="C75" s="131">
        <v>1198.38587315</v>
      </c>
      <c r="D75" s="131">
        <v>1061.4885282800001</v>
      </c>
      <c r="E75" s="131">
        <v>656.39904209999997</v>
      </c>
      <c r="F75" s="131">
        <v>263.51623591999999</v>
      </c>
      <c r="G75" s="131">
        <v>141.57325026000001</v>
      </c>
      <c r="H75" s="131">
        <v>136.89734487000001</v>
      </c>
      <c r="I75" s="131">
        <v>6.12206355</v>
      </c>
      <c r="J75" s="131">
        <v>17.238661329999999</v>
      </c>
      <c r="K75" s="131">
        <v>113.53661999000001</v>
      </c>
      <c r="L75" s="131">
        <v>615.55434287000003</v>
      </c>
      <c r="M75" s="131">
        <v>191.6020159</v>
      </c>
      <c r="N75" s="131">
        <v>1.05819635</v>
      </c>
      <c r="O75" s="131">
        <v>7.9281956300000003</v>
      </c>
      <c r="P75" s="131">
        <v>182.61562391999999</v>
      </c>
      <c r="Q75" s="131">
        <v>423.95232697</v>
      </c>
      <c r="R75" s="131">
        <v>108.12283248</v>
      </c>
      <c r="S75" s="131">
        <v>1.1351857599999999</v>
      </c>
      <c r="T75" s="131">
        <v>314.69430872999999</v>
      </c>
      <c r="U75" s="131">
        <v>50.616777190000001</v>
      </c>
      <c r="V75" s="131">
        <v>605.19012398999996</v>
      </c>
      <c r="W75" s="131"/>
      <c r="X75" s="131"/>
      <c r="Y75" s="131"/>
      <c r="Z75" s="131"/>
      <c r="AA75" s="131"/>
      <c r="AB75" s="131"/>
    </row>
    <row r="76" spans="1:28" hidden="1" outlineLevel="1">
      <c r="A76" s="9">
        <v>42522</v>
      </c>
      <c r="B76" s="131">
        <v>1781.63272181</v>
      </c>
      <c r="C76" s="131">
        <v>1188.76868833</v>
      </c>
      <c r="D76" s="131">
        <v>1057.75741012</v>
      </c>
      <c r="E76" s="131">
        <v>657.34134058999996</v>
      </c>
      <c r="F76" s="131">
        <v>268.98133651000001</v>
      </c>
      <c r="G76" s="131">
        <v>131.43473302000001</v>
      </c>
      <c r="H76" s="131">
        <v>131.01127821</v>
      </c>
      <c r="I76" s="131">
        <v>6.0519513900000002</v>
      </c>
      <c r="J76" s="131">
        <v>16.358742700000001</v>
      </c>
      <c r="K76" s="131">
        <v>108.60058411999999</v>
      </c>
      <c r="L76" s="131">
        <v>543.60279084000001</v>
      </c>
      <c r="M76" s="131">
        <v>182.9119024</v>
      </c>
      <c r="N76" s="131">
        <v>0.91938717999999997</v>
      </c>
      <c r="O76" s="131">
        <v>7.5154495399999997</v>
      </c>
      <c r="P76" s="131">
        <v>174.47706568000001</v>
      </c>
      <c r="Q76" s="131">
        <v>360.69088843999998</v>
      </c>
      <c r="R76" s="131">
        <v>46.517331110000001</v>
      </c>
      <c r="S76" s="131">
        <v>1.12203663</v>
      </c>
      <c r="T76" s="131">
        <v>313.05152070000003</v>
      </c>
      <c r="U76" s="131">
        <v>49.261242639999999</v>
      </c>
      <c r="V76" s="131">
        <v>521.32136566999998</v>
      </c>
      <c r="W76" s="131"/>
      <c r="X76" s="131"/>
      <c r="Y76" s="131"/>
      <c r="Z76" s="131"/>
      <c r="AA76" s="131"/>
      <c r="AB76" s="131"/>
    </row>
    <row r="77" spans="1:28" hidden="1" outlineLevel="1">
      <c r="A77" s="9">
        <v>42552</v>
      </c>
      <c r="B77" s="131">
        <v>1763.9966869899999</v>
      </c>
      <c r="C77" s="131">
        <v>1178.5724665099999</v>
      </c>
      <c r="D77" s="131">
        <v>1048.5074207299999</v>
      </c>
      <c r="E77" s="131">
        <v>642.70293188999995</v>
      </c>
      <c r="F77" s="131">
        <v>275.26686941000003</v>
      </c>
      <c r="G77" s="131">
        <v>130.53761943000001</v>
      </c>
      <c r="H77" s="131">
        <v>130.06504577999999</v>
      </c>
      <c r="I77" s="131">
        <v>6.0246253000000003</v>
      </c>
      <c r="J77" s="131">
        <v>16.291108879999999</v>
      </c>
      <c r="K77" s="131">
        <v>107.7493116</v>
      </c>
      <c r="L77" s="131">
        <v>535.28916055000002</v>
      </c>
      <c r="M77" s="131">
        <v>182.17751731000001</v>
      </c>
      <c r="N77" s="131">
        <v>0.86837494999999998</v>
      </c>
      <c r="O77" s="131">
        <v>7.0569512400000001</v>
      </c>
      <c r="P77" s="131">
        <v>174.25219111999999</v>
      </c>
      <c r="Q77" s="131">
        <v>353.11164323999998</v>
      </c>
      <c r="R77" s="131">
        <v>42.878503799999997</v>
      </c>
      <c r="S77" s="131">
        <v>1.1201996000000001</v>
      </c>
      <c r="T77" s="131">
        <v>309.11293984000002</v>
      </c>
      <c r="U77" s="131">
        <v>50.135059929999997</v>
      </c>
      <c r="V77" s="131">
        <v>510.24008680999998</v>
      </c>
      <c r="W77" s="131"/>
      <c r="X77" s="131"/>
      <c r="Y77" s="131"/>
      <c r="Z77" s="131"/>
      <c r="AA77" s="131"/>
      <c r="AB77" s="131"/>
    </row>
    <row r="78" spans="1:28" hidden="1" outlineLevel="1">
      <c r="A78" s="9">
        <v>42583</v>
      </c>
      <c r="B78" s="131">
        <v>1817.6072282</v>
      </c>
      <c r="C78" s="131">
        <v>1224.5014054599999</v>
      </c>
      <c r="D78" s="131">
        <v>1091.1611184200001</v>
      </c>
      <c r="E78" s="131">
        <v>689.02911718999997</v>
      </c>
      <c r="F78" s="131">
        <v>266.62044585000001</v>
      </c>
      <c r="G78" s="131">
        <v>135.51155538</v>
      </c>
      <c r="H78" s="131">
        <v>133.34028703999999</v>
      </c>
      <c r="I78" s="131">
        <v>6.9593054299999997</v>
      </c>
      <c r="J78" s="131">
        <v>16.84248728</v>
      </c>
      <c r="K78" s="131">
        <v>109.53849433000001</v>
      </c>
      <c r="L78" s="131">
        <v>540.10904590999996</v>
      </c>
      <c r="M78" s="131">
        <v>181.81508857</v>
      </c>
      <c r="N78" s="131">
        <v>0.87142589000000004</v>
      </c>
      <c r="O78" s="131">
        <v>7.2540798500000001</v>
      </c>
      <c r="P78" s="131">
        <v>173.68958283000001</v>
      </c>
      <c r="Q78" s="131">
        <v>358.29395734000002</v>
      </c>
      <c r="R78" s="131">
        <v>44.383247609999998</v>
      </c>
      <c r="S78" s="131">
        <v>1.16050996</v>
      </c>
      <c r="T78" s="131">
        <v>312.75019976999999</v>
      </c>
      <c r="U78" s="131">
        <v>52.996776830000002</v>
      </c>
      <c r="V78" s="131">
        <v>513.89548331000003</v>
      </c>
      <c r="W78" s="131"/>
      <c r="X78" s="131"/>
      <c r="Y78" s="131"/>
      <c r="Z78" s="131"/>
      <c r="AA78" s="131"/>
      <c r="AB78" s="131"/>
    </row>
    <row r="79" spans="1:28" hidden="1" outlineLevel="1">
      <c r="A79" s="9">
        <v>42614</v>
      </c>
      <c r="B79" s="131">
        <v>1805.09078486</v>
      </c>
      <c r="C79" s="131">
        <v>1219.12824088</v>
      </c>
      <c r="D79" s="131">
        <v>1084.83292351</v>
      </c>
      <c r="E79" s="131">
        <v>685.00569691999999</v>
      </c>
      <c r="F79" s="131">
        <v>266.53167209999998</v>
      </c>
      <c r="G79" s="131">
        <v>133.29555449</v>
      </c>
      <c r="H79" s="131">
        <v>134.29531736999999</v>
      </c>
      <c r="I79" s="131">
        <v>7.09152234</v>
      </c>
      <c r="J79" s="131">
        <v>16.790272689999998</v>
      </c>
      <c r="K79" s="131">
        <v>110.41352234</v>
      </c>
      <c r="L79" s="131">
        <v>532.10771480000005</v>
      </c>
      <c r="M79" s="131">
        <v>181.75507698000001</v>
      </c>
      <c r="N79" s="131">
        <v>0.87514106000000003</v>
      </c>
      <c r="O79" s="131">
        <v>8.6609473999999995</v>
      </c>
      <c r="P79" s="131">
        <v>172.21898852000001</v>
      </c>
      <c r="Q79" s="131">
        <v>350.35263781999998</v>
      </c>
      <c r="R79" s="131">
        <v>45.109847240000001</v>
      </c>
      <c r="S79" s="131">
        <v>0.59282648999999998</v>
      </c>
      <c r="T79" s="131">
        <v>304.64996409000003</v>
      </c>
      <c r="U79" s="131">
        <v>53.854829180000003</v>
      </c>
      <c r="V79" s="131">
        <v>507.40415509000002</v>
      </c>
      <c r="W79" s="131"/>
      <c r="X79" s="131"/>
      <c r="Y79" s="131"/>
      <c r="Z79" s="131"/>
      <c r="AA79" s="131"/>
      <c r="AB79" s="131"/>
    </row>
    <row r="80" spans="1:28" hidden="1" outlineLevel="1">
      <c r="A80" s="9">
        <v>42644</v>
      </c>
      <c r="B80" s="131">
        <v>1788.9765509399999</v>
      </c>
      <c r="C80" s="131">
        <v>1215.5854737300001</v>
      </c>
      <c r="D80" s="131">
        <v>1084.4072081300001</v>
      </c>
      <c r="E80" s="131">
        <v>689.88556117999997</v>
      </c>
      <c r="F80" s="131">
        <v>262.39487176</v>
      </c>
      <c r="G80" s="131">
        <v>132.12677518999999</v>
      </c>
      <c r="H80" s="131">
        <v>131.1782656</v>
      </c>
      <c r="I80" s="131">
        <v>6.8490797299999997</v>
      </c>
      <c r="J80" s="131">
        <v>16.51872182</v>
      </c>
      <c r="K80" s="131">
        <v>107.81046404999999</v>
      </c>
      <c r="L80" s="131">
        <v>520.25800378999998</v>
      </c>
      <c r="M80" s="131">
        <v>180.53163119999999</v>
      </c>
      <c r="N80" s="131">
        <v>1.00560161</v>
      </c>
      <c r="O80" s="131">
        <v>8.5035125699999998</v>
      </c>
      <c r="P80" s="131">
        <v>171.02251702000001</v>
      </c>
      <c r="Q80" s="131">
        <v>339.72637258999998</v>
      </c>
      <c r="R80" s="131">
        <v>43.874619170000003</v>
      </c>
      <c r="S80" s="131">
        <v>0.58331065000000004</v>
      </c>
      <c r="T80" s="131">
        <v>295.26844276999998</v>
      </c>
      <c r="U80" s="131">
        <v>53.133073420000002</v>
      </c>
      <c r="V80" s="131">
        <v>493.86983119000001</v>
      </c>
      <c r="W80" s="131"/>
      <c r="X80" s="131"/>
      <c r="Y80" s="131"/>
      <c r="Z80" s="131"/>
      <c r="AA80" s="131"/>
      <c r="AB80" s="131"/>
    </row>
    <row r="81" spans="1:28" hidden="1" outlineLevel="1">
      <c r="A81" s="9">
        <v>42675</v>
      </c>
      <c r="B81" s="131">
        <v>1799.34277982</v>
      </c>
      <c r="C81" s="131">
        <v>1236.3951526200001</v>
      </c>
      <c r="D81" s="131">
        <v>1107.64965416</v>
      </c>
      <c r="E81" s="131">
        <v>692.91764295999997</v>
      </c>
      <c r="F81" s="131">
        <v>282.47262002000002</v>
      </c>
      <c r="G81" s="131">
        <v>132.25939117999999</v>
      </c>
      <c r="H81" s="131">
        <v>128.74549845999999</v>
      </c>
      <c r="I81" s="131">
        <v>6.8468752400000001</v>
      </c>
      <c r="J81" s="131">
        <v>16.568133249999999</v>
      </c>
      <c r="K81" s="131">
        <v>105.33048997</v>
      </c>
      <c r="L81" s="131">
        <v>514.65067343999999</v>
      </c>
      <c r="M81" s="131">
        <v>178.85429769000001</v>
      </c>
      <c r="N81" s="131">
        <v>0.88284989999999997</v>
      </c>
      <c r="O81" s="131">
        <v>8.1766467299999999</v>
      </c>
      <c r="P81" s="131">
        <v>169.79480106</v>
      </c>
      <c r="Q81" s="131">
        <v>335.79637574999998</v>
      </c>
      <c r="R81" s="131">
        <v>41.010964649999998</v>
      </c>
      <c r="S81" s="131">
        <v>0.58567681999999999</v>
      </c>
      <c r="T81" s="131">
        <v>294.19973427999997</v>
      </c>
      <c r="U81" s="131">
        <v>48.296953760000001</v>
      </c>
      <c r="V81" s="131">
        <v>492.41787148999998</v>
      </c>
      <c r="W81" s="131"/>
      <c r="X81" s="131"/>
      <c r="Y81" s="131"/>
      <c r="Z81" s="131"/>
      <c r="AA81" s="131"/>
      <c r="AB81" s="131"/>
    </row>
    <row r="82" spans="1:28" hidden="1" outlineLevel="1">
      <c r="A82" s="9">
        <v>42705</v>
      </c>
      <c r="B82" s="131">
        <v>1779.6991214300001</v>
      </c>
      <c r="C82" s="131">
        <v>1209.4219969000001</v>
      </c>
      <c r="D82" s="131">
        <v>1074.0260045699999</v>
      </c>
      <c r="E82" s="131">
        <v>679.86549588000003</v>
      </c>
      <c r="F82" s="131">
        <v>261.23721311999998</v>
      </c>
      <c r="G82" s="131">
        <v>132.92329556999999</v>
      </c>
      <c r="H82" s="131">
        <v>135.39599233000001</v>
      </c>
      <c r="I82" s="131">
        <v>7.2557355000000001</v>
      </c>
      <c r="J82" s="131">
        <v>17.515395659999999</v>
      </c>
      <c r="K82" s="131">
        <v>110.62486117</v>
      </c>
      <c r="L82" s="131">
        <v>522.00279965000004</v>
      </c>
      <c r="M82" s="131">
        <v>177.54257747</v>
      </c>
      <c r="N82" s="131">
        <v>1.49118657</v>
      </c>
      <c r="O82" s="131">
        <v>7.9353645899999998</v>
      </c>
      <c r="P82" s="131">
        <v>168.11602631</v>
      </c>
      <c r="Q82" s="131">
        <v>344.46022218000002</v>
      </c>
      <c r="R82" s="131">
        <v>54.077165579999999</v>
      </c>
      <c r="S82" s="131">
        <v>0.62208768000000003</v>
      </c>
      <c r="T82" s="131">
        <v>289.76096891999998</v>
      </c>
      <c r="U82" s="131">
        <v>48.274324880000002</v>
      </c>
      <c r="V82" s="131">
        <v>496.43162525999998</v>
      </c>
      <c r="W82" s="131"/>
      <c r="X82" s="131"/>
      <c r="Y82" s="131"/>
      <c r="Z82" s="131"/>
      <c r="AA82" s="131"/>
      <c r="AB82" s="131"/>
    </row>
    <row r="83" spans="1:28" hidden="1" outlineLevel="1">
      <c r="A83" s="9">
        <v>42736</v>
      </c>
      <c r="B83" s="131">
        <v>1806.25950048</v>
      </c>
      <c r="C83" s="131">
        <v>1239.3692976899999</v>
      </c>
      <c r="D83" s="131">
        <v>1105.5381858000001</v>
      </c>
      <c r="E83" s="131">
        <v>702.59519950000004</v>
      </c>
      <c r="F83" s="131">
        <v>269.43033912999999</v>
      </c>
      <c r="G83" s="131">
        <v>133.51264717000001</v>
      </c>
      <c r="H83" s="131">
        <v>133.83111188999999</v>
      </c>
      <c r="I83" s="131">
        <v>7.2064087399999996</v>
      </c>
      <c r="J83" s="131">
        <v>17.464723559999999</v>
      </c>
      <c r="K83" s="131">
        <v>109.15997959000001</v>
      </c>
      <c r="L83" s="131">
        <v>518.06577296</v>
      </c>
      <c r="M83" s="131">
        <v>177.07467041999999</v>
      </c>
      <c r="N83" s="131">
        <v>1.49490374</v>
      </c>
      <c r="O83" s="131">
        <v>9.0874050200000003</v>
      </c>
      <c r="P83" s="131">
        <v>166.49236166</v>
      </c>
      <c r="Q83" s="131">
        <v>340.99110253999999</v>
      </c>
      <c r="R83" s="131">
        <v>53.697854990000003</v>
      </c>
      <c r="S83" s="131">
        <v>0.62044449000000002</v>
      </c>
      <c r="T83" s="131">
        <v>286.67280305999998</v>
      </c>
      <c r="U83" s="131">
        <v>48.82442983</v>
      </c>
      <c r="V83" s="131">
        <v>468.91693784</v>
      </c>
      <c r="W83" s="131"/>
      <c r="X83" s="131"/>
      <c r="Y83" s="131"/>
      <c r="Z83" s="131"/>
      <c r="AA83" s="131"/>
      <c r="AB83" s="131"/>
    </row>
    <row r="84" spans="1:28" hidden="1" outlineLevel="1">
      <c r="A84" s="9">
        <v>42767</v>
      </c>
      <c r="B84" s="131">
        <v>1881.8634688</v>
      </c>
      <c r="C84" s="131">
        <v>1340.5054499</v>
      </c>
      <c r="D84" s="131">
        <v>1213.50326434</v>
      </c>
      <c r="E84" s="131">
        <v>809.14726011000005</v>
      </c>
      <c r="F84" s="131">
        <v>270.19711914999999</v>
      </c>
      <c r="G84" s="131">
        <v>134.15888508</v>
      </c>
      <c r="H84" s="131">
        <v>127.00218556</v>
      </c>
      <c r="I84" s="131">
        <v>7.1987568599999996</v>
      </c>
      <c r="J84" s="131">
        <v>13.776460910000001</v>
      </c>
      <c r="K84" s="131">
        <v>106.02696779</v>
      </c>
      <c r="L84" s="131">
        <v>492.05438015999999</v>
      </c>
      <c r="M84" s="131">
        <v>175.65102476000001</v>
      </c>
      <c r="N84" s="131">
        <v>0.71658875</v>
      </c>
      <c r="O84" s="131">
        <v>8.9637024899999993</v>
      </c>
      <c r="P84" s="131">
        <v>165.97073352000001</v>
      </c>
      <c r="Q84" s="131">
        <v>316.40335540000001</v>
      </c>
      <c r="R84" s="131">
        <v>41.963494730000001</v>
      </c>
      <c r="S84" s="131">
        <v>0.61894906000000005</v>
      </c>
      <c r="T84" s="131">
        <v>273.82091161</v>
      </c>
      <c r="U84" s="131">
        <v>49.303638739999997</v>
      </c>
      <c r="V84" s="131">
        <v>456.84345902000001</v>
      </c>
      <c r="W84" s="131"/>
      <c r="X84" s="131"/>
      <c r="Y84" s="131"/>
      <c r="Z84" s="131"/>
      <c r="AA84" s="131"/>
      <c r="AB84" s="131"/>
    </row>
    <row r="85" spans="1:28" hidden="1" outlineLevel="1">
      <c r="A85" s="9">
        <v>42795</v>
      </c>
      <c r="B85" s="131">
        <v>1966.47839202</v>
      </c>
      <c r="C85" s="131">
        <v>1431.3251627</v>
      </c>
      <c r="D85" s="131">
        <v>1312.11148613</v>
      </c>
      <c r="E85" s="131">
        <v>867.73022235999997</v>
      </c>
      <c r="F85" s="131">
        <v>307.23346361</v>
      </c>
      <c r="G85" s="131">
        <v>137.14780016</v>
      </c>
      <c r="H85" s="131">
        <v>119.21367657</v>
      </c>
      <c r="I85" s="131">
        <v>0.29899365999999999</v>
      </c>
      <c r="J85" s="131">
        <v>19.095994789999999</v>
      </c>
      <c r="K85" s="131">
        <v>99.818688120000004</v>
      </c>
      <c r="L85" s="131">
        <v>476.57750039000001</v>
      </c>
      <c r="M85" s="131">
        <v>173.11874367999999</v>
      </c>
      <c r="N85" s="131">
        <v>0</v>
      </c>
      <c r="O85" s="131">
        <v>8.8044475799999997</v>
      </c>
      <c r="P85" s="131">
        <v>164.31429610000001</v>
      </c>
      <c r="Q85" s="131">
        <v>303.45875670999999</v>
      </c>
      <c r="R85" s="131">
        <v>25.288074609999999</v>
      </c>
      <c r="S85" s="131">
        <v>1.0102911699999999</v>
      </c>
      <c r="T85" s="131">
        <v>277.16039093000001</v>
      </c>
      <c r="U85" s="131">
        <v>58.575728929999997</v>
      </c>
      <c r="V85" s="131">
        <v>439.26213519999999</v>
      </c>
      <c r="W85" s="131"/>
      <c r="X85" s="131"/>
      <c r="Y85" s="131"/>
      <c r="Z85" s="131"/>
      <c r="AA85" s="131"/>
      <c r="AB85" s="131"/>
    </row>
    <row r="86" spans="1:28" hidden="1" outlineLevel="1">
      <c r="A86" s="9">
        <v>42826</v>
      </c>
      <c r="B86" s="131">
        <v>1968.1951271600001</v>
      </c>
      <c r="C86" s="131">
        <v>1439.0164317000001</v>
      </c>
      <c r="D86" s="131">
        <v>1322.54824474</v>
      </c>
      <c r="E86" s="131">
        <v>869.80858178000005</v>
      </c>
      <c r="F86" s="131">
        <v>314.89135859999999</v>
      </c>
      <c r="G86" s="131">
        <v>137.84830435999999</v>
      </c>
      <c r="H86" s="131">
        <v>116.46818696</v>
      </c>
      <c r="I86" s="131">
        <v>0.29389693</v>
      </c>
      <c r="J86" s="131">
        <v>18.802157350000002</v>
      </c>
      <c r="K86" s="131">
        <v>97.372132680000007</v>
      </c>
      <c r="L86" s="131">
        <v>467.12582286000003</v>
      </c>
      <c r="M86" s="131">
        <v>172.82017094</v>
      </c>
      <c r="N86" s="131">
        <v>0.60805036999999995</v>
      </c>
      <c r="O86" s="131">
        <v>8.8699932399999994</v>
      </c>
      <c r="P86" s="131">
        <v>163.34212733000001</v>
      </c>
      <c r="Q86" s="131">
        <v>294.30565192</v>
      </c>
      <c r="R86" s="131">
        <v>32.472585000000002</v>
      </c>
      <c r="S86" s="131">
        <v>0.99273971000000005</v>
      </c>
      <c r="T86" s="131">
        <v>260.84032721</v>
      </c>
      <c r="U86" s="131">
        <v>62.052872600000001</v>
      </c>
      <c r="V86" s="131">
        <v>428.28488584000002</v>
      </c>
      <c r="W86" s="131"/>
      <c r="X86" s="131"/>
      <c r="Y86" s="131"/>
      <c r="Z86" s="131"/>
      <c r="AA86" s="131"/>
      <c r="AB86" s="131"/>
    </row>
    <row r="87" spans="1:28" hidden="1" outlineLevel="1">
      <c r="A87" s="9">
        <v>42856</v>
      </c>
      <c r="B87" s="131">
        <v>1994.0798708499999</v>
      </c>
      <c r="C87" s="131">
        <v>1471.46040685</v>
      </c>
      <c r="D87" s="131">
        <v>1355.9532911900001</v>
      </c>
      <c r="E87" s="131">
        <v>901.85116553</v>
      </c>
      <c r="F87" s="131">
        <v>316.12725101000001</v>
      </c>
      <c r="G87" s="131">
        <v>137.97487465</v>
      </c>
      <c r="H87" s="131">
        <v>115.50711566</v>
      </c>
      <c r="I87" s="131">
        <v>0.28686703000000002</v>
      </c>
      <c r="J87" s="131">
        <v>18.674611370000001</v>
      </c>
      <c r="K87" s="131">
        <v>96.545637260000007</v>
      </c>
      <c r="L87" s="131">
        <v>457.57833928999997</v>
      </c>
      <c r="M87" s="131">
        <v>168.73052249</v>
      </c>
      <c r="N87" s="131">
        <v>0.60986879000000005</v>
      </c>
      <c r="O87" s="131">
        <v>8.5001046099999993</v>
      </c>
      <c r="P87" s="131">
        <v>159.62054909</v>
      </c>
      <c r="Q87" s="131">
        <v>288.84781679999998</v>
      </c>
      <c r="R87" s="131">
        <v>32.433314750000001</v>
      </c>
      <c r="S87" s="131">
        <v>0.98531243000000002</v>
      </c>
      <c r="T87" s="131">
        <v>255.42918961999999</v>
      </c>
      <c r="U87" s="131">
        <v>65.041124710000005</v>
      </c>
      <c r="V87" s="131">
        <v>422.55454897999999</v>
      </c>
      <c r="W87" s="131"/>
      <c r="X87" s="131"/>
      <c r="Y87" s="131"/>
      <c r="Z87" s="131"/>
      <c r="AA87" s="131"/>
      <c r="AB87" s="131"/>
    </row>
    <row r="88" spans="1:28" hidden="1" outlineLevel="1">
      <c r="A88" s="9">
        <v>42887</v>
      </c>
      <c r="B88" s="131">
        <v>2016.12328013</v>
      </c>
      <c r="C88" s="131">
        <v>1496.6685418</v>
      </c>
      <c r="D88" s="131">
        <v>1383.7803471</v>
      </c>
      <c r="E88" s="131">
        <v>855.05290577000005</v>
      </c>
      <c r="F88" s="131">
        <v>390.55897934000001</v>
      </c>
      <c r="G88" s="131">
        <v>138.16846199</v>
      </c>
      <c r="H88" s="131">
        <v>112.8881947</v>
      </c>
      <c r="I88" s="131">
        <v>0.28608429000000002</v>
      </c>
      <c r="J88" s="131">
        <v>17.901068219999999</v>
      </c>
      <c r="K88" s="131">
        <v>94.701042189999995</v>
      </c>
      <c r="L88" s="131">
        <v>450.79868952999999</v>
      </c>
      <c r="M88" s="131">
        <v>167.20329139</v>
      </c>
      <c r="N88" s="131">
        <v>0.61218768999999995</v>
      </c>
      <c r="O88" s="131">
        <v>8.1847443200000001</v>
      </c>
      <c r="P88" s="131">
        <v>158.40635938</v>
      </c>
      <c r="Q88" s="131">
        <v>283.59539813999999</v>
      </c>
      <c r="R88" s="131">
        <v>32.320265919999997</v>
      </c>
      <c r="S88" s="131">
        <v>0.97517222000000003</v>
      </c>
      <c r="T88" s="131">
        <v>250.29996</v>
      </c>
      <c r="U88" s="131">
        <v>68.656048799999994</v>
      </c>
      <c r="V88" s="131">
        <v>418.26761821999997</v>
      </c>
      <c r="W88" s="131"/>
      <c r="X88" s="131"/>
      <c r="Y88" s="131"/>
      <c r="Z88" s="131"/>
      <c r="AA88" s="131"/>
      <c r="AB88" s="131"/>
    </row>
    <row r="89" spans="1:28" hidden="1" outlineLevel="1">
      <c r="A89" s="9">
        <v>42917</v>
      </c>
      <c r="B89" s="131">
        <v>2053.72237331</v>
      </c>
      <c r="C89" s="131">
        <v>1532.7797560700001</v>
      </c>
      <c r="D89" s="131">
        <v>1422.2148162200001</v>
      </c>
      <c r="E89" s="131">
        <v>919.28941100999998</v>
      </c>
      <c r="F89" s="131">
        <v>362.95687079999999</v>
      </c>
      <c r="G89" s="131">
        <v>139.96853440999999</v>
      </c>
      <c r="H89" s="131">
        <v>110.56493985</v>
      </c>
      <c r="I89" s="131">
        <v>0.28608953999999998</v>
      </c>
      <c r="J89" s="131">
        <v>17.785537959999999</v>
      </c>
      <c r="K89" s="131">
        <v>92.493312349999997</v>
      </c>
      <c r="L89" s="131">
        <v>447.38220884999998</v>
      </c>
      <c r="M89" s="131">
        <v>166.70872069000001</v>
      </c>
      <c r="N89" s="131">
        <v>1.1610161999999999</v>
      </c>
      <c r="O89" s="131">
        <v>7.0223079500000001</v>
      </c>
      <c r="P89" s="131">
        <v>158.52539654</v>
      </c>
      <c r="Q89" s="131">
        <v>280.67348815999998</v>
      </c>
      <c r="R89" s="131">
        <v>24.650012650000001</v>
      </c>
      <c r="S89" s="131">
        <v>0.96832068000000004</v>
      </c>
      <c r="T89" s="131">
        <v>255.05515482999999</v>
      </c>
      <c r="U89" s="131">
        <v>73.560408390000006</v>
      </c>
      <c r="V89" s="131">
        <v>416.22438714999998</v>
      </c>
      <c r="W89" s="131"/>
      <c r="X89" s="131"/>
      <c r="Y89" s="131"/>
      <c r="Z89" s="131"/>
      <c r="AA89" s="131"/>
      <c r="AB89" s="131"/>
    </row>
    <row r="90" spans="1:28" hidden="1" outlineLevel="1">
      <c r="A90" s="9">
        <v>42948</v>
      </c>
      <c r="B90" s="131">
        <v>2116.4978535</v>
      </c>
      <c r="C90" s="131">
        <v>1599.7695036</v>
      </c>
      <c r="D90" s="131">
        <v>1491.3327471299999</v>
      </c>
      <c r="E90" s="131">
        <v>971.41160014000002</v>
      </c>
      <c r="F90" s="131">
        <v>378.95139791999998</v>
      </c>
      <c r="G90" s="131">
        <v>140.96974907000001</v>
      </c>
      <c r="H90" s="131">
        <v>108.43675647000001</v>
      </c>
      <c r="I90" s="131">
        <v>0.28521095000000002</v>
      </c>
      <c r="J90" s="131">
        <v>17.56295278</v>
      </c>
      <c r="K90" s="131">
        <v>90.588592739999996</v>
      </c>
      <c r="L90" s="131">
        <v>437.52552464000001</v>
      </c>
      <c r="M90" s="131">
        <v>165.42815453</v>
      </c>
      <c r="N90" s="131">
        <v>7.6718999999999995E-4</v>
      </c>
      <c r="O90" s="131">
        <v>8.0152045899999997</v>
      </c>
      <c r="P90" s="131">
        <v>157.41218275</v>
      </c>
      <c r="Q90" s="131">
        <v>272.09737010999999</v>
      </c>
      <c r="R90" s="131">
        <v>24.441490909999999</v>
      </c>
      <c r="S90" s="131">
        <v>0.95576572999999998</v>
      </c>
      <c r="T90" s="131">
        <v>246.70011346999999</v>
      </c>
      <c r="U90" s="131">
        <v>79.202825259999997</v>
      </c>
      <c r="V90" s="131">
        <v>408.38210952999998</v>
      </c>
      <c r="W90" s="131"/>
      <c r="X90" s="131"/>
      <c r="Y90" s="131"/>
      <c r="Z90" s="131"/>
      <c r="AA90" s="131"/>
      <c r="AB90" s="131"/>
    </row>
    <row r="91" spans="1:28" hidden="1" outlineLevel="1">
      <c r="A91" s="9">
        <v>42979</v>
      </c>
      <c r="B91" s="131">
        <v>2171.4117843399999</v>
      </c>
      <c r="C91" s="131">
        <v>1646.89825015</v>
      </c>
      <c r="D91" s="131">
        <v>1536.06751551</v>
      </c>
      <c r="E91" s="131">
        <v>997.50068318000001</v>
      </c>
      <c r="F91" s="131">
        <v>395.95865585000001</v>
      </c>
      <c r="G91" s="131">
        <v>142.60817648</v>
      </c>
      <c r="H91" s="131">
        <v>110.83073464</v>
      </c>
      <c r="I91" s="131">
        <v>0.30959943000000001</v>
      </c>
      <c r="J91" s="131">
        <v>18.207801830000001</v>
      </c>
      <c r="K91" s="131">
        <v>92.313333380000003</v>
      </c>
      <c r="L91" s="131">
        <v>441.02428357000002</v>
      </c>
      <c r="M91" s="131">
        <v>163.60851951999999</v>
      </c>
      <c r="N91" s="131">
        <v>0</v>
      </c>
      <c r="O91" s="131">
        <v>6.8115344100000002</v>
      </c>
      <c r="P91" s="131">
        <v>156.79698511000001</v>
      </c>
      <c r="Q91" s="131">
        <v>277.41576405000001</v>
      </c>
      <c r="R91" s="131">
        <v>25.20411515</v>
      </c>
      <c r="S91" s="131">
        <v>0.98962163000000003</v>
      </c>
      <c r="T91" s="131">
        <v>251.22202727000001</v>
      </c>
      <c r="U91" s="131">
        <v>83.489250620000007</v>
      </c>
      <c r="V91" s="131">
        <v>406.44028917000003</v>
      </c>
      <c r="W91" s="131"/>
      <c r="X91" s="131"/>
      <c r="Y91" s="131"/>
      <c r="Z91" s="131"/>
      <c r="AA91" s="131"/>
      <c r="AB91" s="131"/>
    </row>
    <row r="92" spans="1:28" hidden="1" outlineLevel="1">
      <c r="A92" s="9">
        <v>43009</v>
      </c>
      <c r="B92" s="131">
        <v>2202.7068892100001</v>
      </c>
      <c r="C92" s="131">
        <v>1683.1690226200001</v>
      </c>
      <c r="D92" s="131">
        <v>1572.0514987700001</v>
      </c>
      <c r="E92" s="131">
        <v>1037.4828921799999</v>
      </c>
      <c r="F92" s="131">
        <v>390.30221351</v>
      </c>
      <c r="G92" s="131">
        <v>144.26639308</v>
      </c>
      <c r="H92" s="131">
        <v>111.11752385</v>
      </c>
      <c r="I92" s="131">
        <v>0.30585598000000003</v>
      </c>
      <c r="J92" s="131">
        <v>18.418649380000002</v>
      </c>
      <c r="K92" s="131">
        <v>92.393018490000003</v>
      </c>
      <c r="L92" s="131">
        <v>440.36293627999999</v>
      </c>
      <c r="M92" s="131">
        <v>161.35852814</v>
      </c>
      <c r="N92" s="131">
        <v>0</v>
      </c>
      <c r="O92" s="131">
        <v>5.5873129600000002</v>
      </c>
      <c r="P92" s="131">
        <v>155.77121518000001</v>
      </c>
      <c r="Q92" s="131">
        <v>279.00440814000001</v>
      </c>
      <c r="R92" s="131">
        <v>25.22393624</v>
      </c>
      <c r="S92" s="131">
        <v>1.0011268799999999</v>
      </c>
      <c r="T92" s="131">
        <v>252.77934501999999</v>
      </c>
      <c r="U92" s="131">
        <v>79.174930309999993</v>
      </c>
      <c r="V92" s="131">
        <v>403.25817710000001</v>
      </c>
      <c r="W92" s="131"/>
      <c r="X92" s="131"/>
      <c r="Y92" s="131"/>
      <c r="Z92" s="131"/>
      <c r="AA92" s="131"/>
      <c r="AB92" s="131"/>
    </row>
    <row r="93" spans="1:28" hidden="1" outlineLevel="1">
      <c r="A93" s="9">
        <v>43040</v>
      </c>
      <c r="B93" s="131">
        <v>2244.9753167600002</v>
      </c>
      <c r="C93" s="131">
        <v>1723.19035994</v>
      </c>
      <c r="D93" s="131">
        <v>1614.96701472</v>
      </c>
      <c r="E93" s="131">
        <v>1060.43118725</v>
      </c>
      <c r="F93" s="131">
        <v>407.74215462000001</v>
      </c>
      <c r="G93" s="131">
        <v>146.79367285000001</v>
      </c>
      <c r="H93" s="131">
        <v>108.22334522</v>
      </c>
      <c r="I93" s="131">
        <v>0.29769108</v>
      </c>
      <c r="J93" s="131">
        <v>18.44762841</v>
      </c>
      <c r="K93" s="131">
        <v>89.478025729999999</v>
      </c>
      <c r="L93" s="131">
        <v>441.14970543999999</v>
      </c>
      <c r="M93" s="131">
        <v>162.31750718000001</v>
      </c>
      <c r="N93" s="131">
        <v>1.20500311</v>
      </c>
      <c r="O93" s="131">
        <v>4.2919748000000002</v>
      </c>
      <c r="P93" s="131">
        <v>156.82052927000001</v>
      </c>
      <c r="Q93" s="131">
        <v>278.83219825999998</v>
      </c>
      <c r="R93" s="131">
        <v>25.522822059999999</v>
      </c>
      <c r="S93" s="131">
        <v>1.00801428</v>
      </c>
      <c r="T93" s="131">
        <v>252.30136192000001</v>
      </c>
      <c r="U93" s="131">
        <v>80.63525138</v>
      </c>
      <c r="V93" s="131">
        <v>408.31595675</v>
      </c>
      <c r="W93" s="131"/>
      <c r="X93" s="131"/>
      <c r="Y93" s="131"/>
      <c r="Z93" s="131"/>
      <c r="AA93" s="131"/>
      <c r="AB93" s="131"/>
    </row>
    <row r="94" spans="1:28" hidden="1" outlineLevel="1">
      <c r="A94" s="9">
        <v>43070</v>
      </c>
      <c r="B94" s="131">
        <v>2358.1787814200002</v>
      </c>
      <c r="C94" s="131">
        <v>1781.9011700799999</v>
      </c>
      <c r="D94" s="131">
        <v>1661.8985307099999</v>
      </c>
      <c r="E94" s="131">
        <v>929.58784659000003</v>
      </c>
      <c r="F94" s="131">
        <v>584.76601687000004</v>
      </c>
      <c r="G94" s="131">
        <v>147.54466725</v>
      </c>
      <c r="H94" s="131">
        <v>120.00263937</v>
      </c>
      <c r="I94" s="131">
        <v>0.26876094</v>
      </c>
      <c r="J94" s="131">
        <v>25.980838380000002</v>
      </c>
      <c r="K94" s="131">
        <v>93.753040049999996</v>
      </c>
      <c r="L94" s="131">
        <v>493.33070316999999</v>
      </c>
      <c r="M94" s="131">
        <v>163.79714504</v>
      </c>
      <c r="N94" s="131">
        <v>1.18149383</v>
      </c>
      <c r="O94" s="131">
        <v>4.3481216399999996</v>
      </c>
      <c r="P94" s="131">
        <v>158.26752956999999</v>
      </c>
      <c r="Q94" s="131">
        <v>329.53355813000002</v>
      </c>
      <c r="R94" s="131">
        <v>26.62153271</v>
      </c>
      <c r="S94" s="131">
        <v>1.0862837599999999</v>
      </c>
      <c r="T94" s="131">
        <v>301.82574166000001</v>
      </c>
      <c r="U94" s="131">
        <v>82.94690817</v>
      </c>
      <c r="V94" s="131">
        <v>380.71037611999998</v>
      </c>
      <c r="W94" s="131"/>
      <c r="X94" s="131"/>
      <c r="Y94" s="131"/>
      <c r="Z94" s="131"/>
      <c r="AA94" s="131"/>
      <c r="AB94" s="131"/>
    </row>
    <row r="95" spans="1:28" hidden="1" outlineLevel="1">
      <c r="A95" s="9">
        <v>43101</v>
      </c>
      <c r="B95" s="131">
        <v>2397.4216016400001</v>
      </c>
      <c r="C95" s="131">
        <v>1888.47188209</v>
      </c>
      <c r="D95" s="131">
        <v>1752.5869784399999</v>
      </c>
      <c r="E95" s="131">
        <v>1157.81789843</v>
      </c>
      <c r="F95" s="131">
        <v>422.17038327</v>
      </c>
      <c r="G95" s="131">
        <v>172.59869674000001</v>
      </c>
      <c r="H95" s="131">
        <v>135.88490365000001</v>
      </c>
      <c r="I95" s="131">
        <v>9.8421551899999997</v>
      </c>
      <c r="J95" s="131">
        <v>16.463829870000001</v>
      </c>
      <c r="K95" s="131">
        <v>109.57891859</v>
      </c>
      <c r="L95" s="131">
        <v>421.61702133</v>
      </c>
      <c r="M95" s="131">
        <v>144.01588043000001</v>
      </c>
      <c r="N95" s="131">
        <v>0.98989645000000004</v>
      </c>
      <c r="O95" s="131">
        <v>4.4495420899999996</v>
      </c>
      <c r="P95" s="131">
        <v>138.57644189000001</v>
      </c>
      <c r="Q95" s="131">
        <v>277.60114090000002</v>
      </c>
      <c r="R95" s="131">
        <v>33.567748880000003</v>
      </c>
      <c r="S95" s="131">
        <v>1.05066605</v>
      </c>
      <c r="T95" s="131">
        <v>242.98272596999999</v>
      </c>
      <c r="U95" s="131">
        <v>87.332698219999997</v>
      </c>
      <c r="V95" s="131">
        <v>394.52873319000003</v>
      </c>
      <c r="W95" s="131"/>
      <c r="X95" s="131"/>
      <c r="Y95" s="131"/>
      <c r="Z95" s="131"/>
      <c r="AA95" s="131"/>
      <c r="AB95" s="131"/>
    </row>
    <row r="96" spans="1:28" hidden="1" outlineLevel="1">
      <c r="A96" s="9">
        <v>43132</v>
      </c>
      <c r="B96" s="131">
        <v>2389.1959370099999</v>
      </c>
      <c r="C96" s="131">
        <v>1865.0274806800001</v>
      </c>
      <c r="D96" s="131">
        <v>1742.8454564799999</v>
      </c>
      <c r="E96" s="131">
        <v>1166.2697914400001</v>
      </c>
      <c r="F96" s="131">
        <v>425.51798494000002</v>
      </c>
      <c r="G96" s="131">
        <v>151.0576801</v>
      </c>
      <c r="H96" s="131">
        <v>122.1820242</v>
      </c>
      <c r="I96" s="131">
        <v>0.26235033000000002</v>
      </c>
      <c r="J96" s="131">
        <v>21.399403169999999</v>
      </c>
      <c r="K96" s="131">
        <v>100.5202707</v>
      </c>
      <c r="L96" s="131">
        <v>428.00010866000002</v>
      </c>
      <c r="M96" s="131">
        <v>162.232045</v>
      </c>
      <c r="N96" s="131">
        <v>0.71039554999999999</v>
      </c>
      <c r="O96" s="131">
        <v>4.7132579799999998</v>
      </c>
      <c r="P96" s="131">
        <v>156.80839147</v>
      </c>
      <c r="Q96" s="131">
        <v>265.76806366</v>
      </c>
      <c r="R96" s="131">
        <v>31.369989990000001</v>
      </c>
      <c r="S96" s="131">
        <v>0.90487614000000005</v>
      </c>
      <c r="T96" s="131">
        <v>233.49319753</v>
      </c>
      <c r="U96" s="131">
        <v>96.168347670000003</v>
      </c>
      <c r="V96" s="131">
        <v>415.87388858000003</v>
      </c>
      <c r="W96" s="131"/>
      <c r="X96" s="131"/>
      <c r="Y96" s="131"/>
      <c r="Z96" s="131"/>
      <c r="AA96" s="131"/>
      <c r="AB96" s="131"/>
    </row>
    <row r="97" spans="1:28" hidden="1" outlineLevel="1">
      <c r="A97" s="9">
        <v>43160</v>
      </c>
      <c r="B97" s="131">
        <v>2426.72403476</v>
      </c>
      <c r="C97" s="131">
        <v>1903.6173958500001</v>
      </c>
      <c r="D97" s="131">
        <v>1786.1382045600001</v>
      </c>
      <c r="E97" s="131">
        <v>1199.85848667</v>
      </c>
      <c r="F97" s="131">
        <v>434.42358794</v>
      </c>
      <c r="G97" s="131">
        <v>151.85612995</v>
      </c>
      <c r="H97" s="131">
        <v>117.47919129</v>
      </c>
      <c r="I97" s="131">
        <v>0.26068839999999999</v>
      </c>
      <c r="J97" s="131">
        <v>21.234536139999999</v>
      </c>
      <c r="K97" s="131">
        <v>95.983966749999993</v>
      </c>
      <c r="L97" s="131">
        <v>419.33461849000003</v>
      </c>
      <c r="M97" s="131">
        <v>162.24818805999999</v>
      </c>
      <c r="N97" s="131">
        <v>0.47770684000000002</v>
      </c>
      <c r="O97" s="131">
        <v>5.0158464800000004</v>
      </c>
      <c r="P97" s="131">
        <v>156.75463474</v>
      </c>
      <c r="Q97" s="131">
        <v>257.08643043000001</v>
      </c>
      <c r="R97" s="131">
        <v>30.835386270000001</v>
      </c>
      <c r="S97" s="131">
        <v>0.89128724999999998</v>
      </c>
      <c r="T97" s="131">
        <v>225.35975690999999</v>
      </c>
      <c r="U97" s="131">
        <v>103.77202042</v>
      </c>
      <c r="V97" s="131">
        <v>407.53795194999998</v>
      </c>
      <c r="W97" s="131"/>
      <c r="X97" s="131"/>
      <c r="Y97" s="131"/>
      <c r="Z97" s="131"/>
      <c r="AA97" s="131"/>
      <c r="AB97" s="131"/>
    </row>
    <row r="98" spans="1:28" hidden="1" outlineLevel="1">
      <c r="A98" s="9">
        <v>43191</v>
      </c>
      <c r="B98" s="131">
        <v>2451.3949852199999</v>
      </c>
      <c r="C98" s="131">
        <v>1937.7717822699999</v>
      </c>
      <c r="D98" s="131">
        <v>1822.4296970400001</v>
      </c>
      <c r="E98" s="131">
        <v>1222.9407118300001</v>
      </c>
      <c r="F98" s="131">
        <v>445.59550225999999</v>
      </c>
      <c r="G98" s="131">
        <v>153.89348294999999</v>
      </c>
      <c r="H98" s="131">
        <v>115.34208523</v>
      </c>
      <c r="I98" s="131">
        <v>0.25590899</v>
      </c>
      <c r="J98" s="131">
        <v>19.87719611</v>
      </c>
      <c r="K98" s="131">
        <v>95.20898013</v>
      </c>
      <c r="L98" s="131">
        <v>410.45295014999999</v>
      </c>
      <c r="M98" s="131">
        <v>163.27430791</v>
      </c>
      <c r="N98" s="131">
        <v>0.23981242</v>
      </c>
      <c r="O98" s="131">
        <v>5.53955457</v>
      </c>
      <c r="P98" s="131">
        <v>157.49494092</v>
      </c>
      <c r="Q98" s="131">
        <v>247.17864223999999</v>
      </c>
      <c r="R98" s="131">
        <v>30.278331690000002</v>
      </c>
      <c r="S98" s="131">
        <v>0.88076222000000004</v>
      </c>
      <c r="T98" s="131">
        <v>216.01954832999999</v>
      </c>
      <c r="U98" s="131">
        <v>103.1702528</v>
      </c>
      <c r="V98" s="131">
        <v>399.02058576000002</v>
      </c>
      <c r="W98" s="131"/>
      <c r="X98" s="131"/>
      <c r="Y98" s="131"/>
      <c r="Z98" s="131"/>
      <c r="AA98" s="131"/>
      <c r="AB98" s="131"/>
    </row>
    <row r="99" spans="1:28" hidden="1" outlineLevel="1">
      <c r="A99" s="9">
        <v>43221</v>
      </c>
      <c r="B99" s="131">
        <v>2539.7920366799999</v>
      </c>
      <c r="C99" s="131">
        <v>2023.9788001300001</v>
      </c>
      <c r="D99" s="131">
        <v>1909.9018664600001</v>
      </c>
      <c r="E99" s="131">
        <v>1266.8316283700001</v>
      </c>
      <c r="F99" s="131">
        <v>487.48782358</v>
      </c>
      <c r="G99" s="131">
        <v>155.58241451000001</v>
      </c>
      <c r="H99" s="131">
        <v>114.07693367</v>
      </c>
      <c r="I99" s="131">
        <v>0.23403272</v>
      </c>
      <c r="J99" s="131">
        <v>19.92281436</v>
      </c>
      <c r="K99" s="131">
        <v>93.920086589999997</v>
      </c>
      <c r="L99" s="131">
        <v>407.75310295000003</v>
      </c>
      <c r="M99" s="131">
        <v>165.67469118</v>
      </c>
      <c r="N99" s="131">
        <v>8.0000000000000002E-8</v>
      </c>
      <c r="O99" s="131">
        <v>6.2505574499999996</v>
      </c>
      <c r="P99" s="131">
        <v>159.42413364999999</v>
      </c>
      <c r="Q99" s="131">
        <v>242.07841177</v>
      </c>
      <c r="R99" s="131">
        <v>30.276785719999999</v>
      </c>
      <c r="S99" s="131">
        <v>0.49552516000000002</v>
      </c>
      <c r="T99" s="131">
        <v>211.30610089000001</v>
      </c>
      <c r="U99" s="131">
        <v>108.0601336</v>
      </c>
      <c r="V99" s="131">
        <v>396.93103451000002</v>
      </c>
      <c r="W99" s="131"/>
      <c r="X99" s="131"/>
      <c r="Y99" s="131"/>
      <c r="Z99" s="131"/>
      <c r="AA99" s="131"/>
      <c r="AB99" s="131"/>
    </row>
    <row r="100" spans="1:28" hidden="1" outlineLevel="1">
      <c r="A100" s="9">
        <v>43252</v>
      </c>
      <c r="B100" s="131">
        <v>2539.02868747</v>
      </c>
      <c r="C100" s="131">
        <v>2021.7314899800001</v>
      </c>
      <c r="D100" s="131">
        <v>1907.88198304</v>
      </c>
      <c r="E100" s="131">
        <v>1266.1969354400001</v>
      </c>
      <c r="F100" s="131">
        <v>481.75669700999998</v>
      </c>
      <c r="G100" s="131">
        <v>159.92835059000001</v>
      </c>
      <c r="H100" s="131">
        <v>113.84950694</v>
      </c>
      <c r="I100" s="131">
        <v>0.23372267999999999</v>
      </c>
      <c r="J100" s="131">
        <v>19.232376859999999</v>
      </c>
      <c r="K100" s="131">
        <v>94.383407399999996</v>
      </c>
      <c r="L100" s="131">
        <v>405.56974960000002</v>
      </c>
      <c r="M100" s="131">
        <v>164.10885074000001</v>
      </c>
      <c r="N100" s="131">
        <v>1.4000000000000001E-7</v>
      </c>
      <c r="O100" s="131">
        <v>6.82545073</v>
      </c>
      <c r="P100" s="131">
        <v>157.28339987000001</v>
      </c>
      <c r="Q100" s="131">
        <v>241.46089885999999</v>
      </c>
      <c r="R100" s="131">
        <v>30.520248389999999</v>
      </c>
      <c r="S100" s="131">
        <v>0.49653670999999999</v>
      </c>
      <c r="T100" s="131">
        <v>210.44411375999999</v>
      </c>
      <c r="U100" s="131">
        <v>111.72744788999999</v>
      </c>
      <c r="V100" s="131">
        <v>397.55520582999998</v>
      </c>
      <c r="W100" s="131"/>
      <c r="X100" s="131"/>
      <c r="Y100" s="131"/>
      <c r="Z100" s="131"/>
      <c r="AA100" s="131"/>
      <c r="AB100" s="131"/>
    </row>
    <row r="101" spans="1:28" hidden="1" outlineLevel="1">
      <c r="A101" s="9">
        <v>43282</v>
      </c>
      <c r="B101" s="131">
        <v>2601.6203890699999</v>
      </c>
      <c r="C101" s="131">
        <v>2079.8723963500001</v>
      </c>
      <c r="D101" s="131">
        <v>1964.25243252</v>
      </c>
      <c r="E101" s="131">
        <v>1304.9159176400001</v>
      </c>
      <c r="F101" s="131">
        <v>496.25233341000001</v>
      </c>
      <c r="G101" s="131">
        <v>163.08418147</v>
      </c>
      <c r="H101" s="131">
        <v>115.61996383</v>
      </c>
      <c r="I101" s="131">
        <v>0.23481919000000001</v>
      </c>
      <c r="J101" s="131">
        <v>19.784145460000001</v>
      </c>
      <c r="K101" s="131">
        <v>95.600999180000002</v>
      </c>
      <c r="L101" s="131">
        <v>408.25115063999999</v>
      </c>
      <c r="M101" s="131">
        <v>165.69210722</v>
      </c>
      <c r="N101" s="131">
        <v>2.9999999999999997E-8</v>
      </c>
      <c r="O101" s="131">
        <v>6.7082196400000003</v>
      </c>
      <c r="P101" s="131">
        <v>158.98388754999999</v>
      </c>
      <c r="Q101" s="131">
        <v>242.55904341999999</v>
      </c>
      <c r="R101" s="131">
        <v>31.299302619999999</v>
      </c>
      <c r="S101" s="131">
        <v>0.50726868999999997</v>
      </c>
      <c r="T101" s="131">
        <v>210.75247211000001</v>
      </c>
      <c r="U101" s="131">
        <v>113.49684207999999</v>
      </c>
      <c r="V101" s="131">
        <v>399.84908007000001</v>
      </c>
      <c r="W101" s="131"/>
      <c r="X101" s="131"/>
      <c r="Y101" s="131"/>
      <c r="Z101" s="131"/>
      <c r="AA101" s="131"/>
      <c r="AB101" s="131"/>
    </row>
    <row r="102" spans="1:28" hidden="1" outlineLevel="1">
      <c r="A102" s="9">
        <v>43313</v>
      </c>
      <c r="B102" s="131">
        <v>2782.9273687099999</v>
      </c>
      <c r="C102" s="131">
        <v>2155.5237682000002</v>
      </c>
      <c r="D102" s="131">
        <v>2032.3330955900001</v>
      </c>
      <c r="E102" s="131">
        <v>1351.5254822500001</v>
      </c>
      <c r="F102" s="131">
        <v>514.72670054000002</v>
      </c>
      <c r="G102" s="131">
        <v>166.08091279999999</v>
      </c>
      <c r="H102" s="131">
        <v>123.19067260999999</v>
      </c>
      <c r="I102" s="131">
        <v>0.24741759999999999</v>
      </c>
      <c r="J102" s="131">
        <v>21.373888690000001</v>
      </c>
      <c r="K102" s="131">
        <v>101.56936632</v>
      </c>
      <c r="L102" s="131">
        <v>508.35127599999998</v>
      </c>
      <c r="M102" s="131">
        <v>169.01378285000001</v>
      </c>
      <c r="N102" s="131">
        <v>1.4999999999999999E-7</v>
      </c>
      <c r="O102" s="131">
        <v>7.1997380399999997</v>
      </c>
      <c r="P102" s="131">
        <v>161.81404466000001</v>
      </c>
      <c r="Q102" s="131">
        <v>339.33749315</v>
      </c>
      <c r="R102" s="131">
        <v>33.584138690000003</v>
      </c>
      <c r="S102" s="131">
        <v>0.54170901999999999</v>
      </c>
      <c r="T102" s="131">
        <v>305.21164543999998</v>
      </c>
      <c r="U102" s="131">
        <v>119.05232451000001</v>
      </c>
      <c r="V102" s="131">
        <v>474.52134432000003</v>
      </c>
      <c r="W102" s="131"/>
      <c r="X102" s="131"/>
      <c r="Y102" s="131"/>
      <c r="Z102" s="131"/>
      <c r="AA102" s="131"/>
      <c r="AB102" s="131"/>
    </row>
    <row r="103" spans="1:28" hidden="1" outlineLevel="1">
      <c r="A103" s="9">
        <v>43344</v>
      </c>
      <c r="B103" s="131">
        <v>2804.3790658500002</v>
      </c>
      <c r="C103" s="131">
        <v>2169.1254548000002</v>
      </c>
      <c r="D103" s="131">
        <v>2045.3380820499999</v>
      </c>
      <c r="E103" s="131">
        <v>1361.4038224200001</v>
      </c>
      <c r="F103" s="131">
        <v>515.55571054999996</v>
      </c>
      <c r="G103" s="131">
        <v>168.37854908</v>
      </c>
      <c r="H103" s="131">
        <v>123.78737275</v>
      </c>
      <c r="I103" s="131">
        <v>0.24719535000000001</v>
      </c>
      <c r="J103" s="131">
        <v>21.376120440000001</v>
      </c>
      <c r="K103" s="131">
        <v>102.16405696</v>
      </c>
      <c r="L103" s="131">
        <v>510.86001461000001</v>
      </c>
      <c r="M103" s="131">
        <v>173.37798448000001</v>
      </c>
      <c r="N103" s="131">
        <v>8.9999999999999999E-8</v>
      </c>
      <c r="O103" s="131">
        <v>8.7056456200000003</v>
      </c>
      <c r="P103" s="131">
        <v>164.67233877000001</v>
      </c>
      <c r="Q103" s="131">
        <v>337.48203013</v>
      </c>
      <c r="R103" s="131">
        <v>33.761452140000003</v>
      </c>
      <c r="S103" s="131">
        <v>0.54207894999999995</v>
      </c>
      <c r="T103" s="131">
        <v>303.17849904000002</v>
      </c>
      <c r="U103" s="131">
        <v>124.39359644</v>
      </c>
      <c r="V103" s="131">
        <v>472.56835715</v>
      </c>
      <c r="W103" s="131"/>
      <c r="X103" s="131"/>
      <c r="Y103" s="131"/>
      <c r="Z103" s="131"/>
      <c r="AA103" s="131"/>
      <c r="AB103" s="131"/>
    </row>
    <row r="104" spans="1:28" hidden="1" outlineLevel="1">
      <c r="A104" s="9">
        <v>43374</v>
      </c>
      <c r="B104" s="131">
        <v>2843.7216013000002</v>
      </c>
      <c r="C104" s="131">
        <v>2215.90825498</v>
      </c>
      <c r="D104" s="131">
        <v>2090.69346752</v>
      </c>
      <c r="E104" s="131">
        <v>1390.7584618200001</v>
      </c>
      <c r="F104" s="131">
        <v>527.84321526999997</v>
      </c>
      <c r="G104" s="131">
        <v>172.09179043</v>
      </c>
      <c r="H104" s="131">
        <v>125.21478746</v>
      </c>
      <c r="I104" s="131">
        <v>0.24729128</v>
      </c>
      <c r="J104" s="131">
        <v>21.594681569999999</v>
      </c>
      <c r="K104" s="131">
        <v>103.37281461000001</v>
      </c>
      <c r="L104" s="131">
        <v>500.44909389999998</v>
      </c>
      <c r="M104" s="131">
        <v>165.92154676999999</v>
      </c>
      <c r="N104" s="131">
        <v>8.9999999999999999E-8</v>
      </c>
      <c r="O104" s="131">
        <v>9.0934564200000008</v>
      </c>
      <c r="P104" s="131">
        <v>156.82809026000001</v>
      </c>
      <c r="Q104" s="131">
        <v>334.52754713000002</v>
      </c>
      <c r="R104" s="131">
        <v>33.365860390000002</v>
      </c>
      <c r="S104" s="131">
        <v>0.53952443000000005</v>
      </c>
      <c r="T104" s="131">
        <v>300.62216231000002</v>
      </c>
      <c r="U104" s="131">
        <v>127.36425242</v>
      </c>
      <c r="V104" s="131">
        <v>458.17815667000002</v>
      </c>
      <c r="W104" s="131"/>
      <c r="X104" s="131"/>
      <c r="Y104" s="131"/>
      <c r="Z104" s="131"/>
      <c r="AA104" s="131"/>
      <c r="AB104" s="131"/>
    </row>
    <row r="105" spans="1:28" hidden="1" outlineLevel="1">
      <c r="A105" s="9">
        <v>43405</v>
      </c>
      <c r="B105" s="131">
        <v>2875.7626210100002</v>
      </c>
      <c r="C105" s="131">
        <v>2244.4827225399999</v>
      </c>
      <c r="D105" s="131">
        <v>2118.8411094200001</v>
      </c>
      <c r="E105" s="131">
        <v>1406.9232733399999</v>
      </c>
      <c r="F105" s="131">
        <v>541.54871094999999</v>
      </c>
      <c r="G105" s="131">
        <v>170.36912512999999</v>
      </c>
      <c r="H105" s="131">
        <v>125.64161312</v>
      </c>
      <c r="I105" s="131">
        <v>0.25127284</v>
      </c>
      <c r="J105" s="131">
        <v>21.924366769999999</v>
      </c>
      <c r="K105" s="131">
        <v>103.46597351</v>
      </c>
      <c r="L105" s="131">
        <v>502.75702862000003</v>
      </c>
      <c r="M105" s="131">
        <v>166.41196934999999</v>
      </c>
      <c r="N105" s="131">
        <v>0</v>
      </c>
      <c r="O105" s="131">
        <v>9.1166380399999998</v>
      </c>
      <c r="P105" s="131">
        <v>157.29533130999999</v>
      </c>
      <c r="Q105" s="131">
        <v>336.34505926999998</v>
      </c>
      <c r="R105" s="131">
        <v>33.89756903</v>
      </c>
      <c r="S105" s="131">
        <v>0.54387231000000003</v>
      </c>
      <c r="T105" s="131">
        <v>301.90361793</v>
      </c>
      <c r="U105" s="131">
        <v>128.52286985000001</v>
      </c>
      <c r="V105" s="131">
        <v>449.14811367999999</v>
      </c>
      <c r="W105" s="131"/>
      <c r="X105" s="131"/>
      <c r="Y105" s="131"/>
      <c r="Z105" s="131"/>
      <c r="AA105" s="131"/>
      <c r="AB105" s="131"/>
    </row>
    <row r="106" spans="1:28" hidden="1" outlineLevel="1">
      <c r="A106" s="9">
        <v>43435</v>
      </c>
      <c r="B106" s="131">
        <v>2809.5360421099999</v>
      </c>
      <c r="C106" s="131">
        <v>2207.4085627200002</v>
      </c>
      <c r="D106" s="131">
        <v>2108.8636231</v>
      </c>
      <c r="E106" s="131">
        <v>1399.98081318</v>
      </c>
      <c r="F106" s="131">
        <v>540.32260274999999</v>
      </c>
      <c r="G106" s="131">
        <v>168.56020717000001</v>
      </c>
      <c r="H106" s="131">
        <v>98.544939619999994</v>
      </c>
      <c r="I106" s="131">
        <v>0.24056507999999999</v>
      </c>
      <c r="J106" s="131">
        <v>21.545748809999999</v>
      </c>
      <c r="K106" s="131">
        <v>76.758625730000006</v>
      </c>
      <c r="L106" s="131">
        <v>473.43660662000002</v>
      </c>
      <c r="M106" s="131">
        <v>165.90546714000001</v>
      </c>
      <c r="N106" s="131">
        <v>0</v>
      </c>
      <c r="O106" s="131">
        <v>9.5035636700000001</v>
      </c>
      <c r="P106" s="131">
        <v>156.40190347000001</v>
      </c>
      <c r="Q106" s="131">
        <v>307.53113947999998</v>
      </c>
      <c r="R106" s="131">
        <v>33.427218689999997</v>
      </c>
      <c r="S106" s="131">
        <v>0.52215800999999995</v>
      </c>
      <c r="T106" s="131">
        <v>273.58176278000002</v>
      </c>
      <c r="U106" s="131">
        <v>128.69087277</v>
      </c>
      <c r="V106" s="131">
        <v>421.46541772</v>
      </c>
      <c r="W106" s="131"/>
      <c r="X106" s="131"/>
      <c r="Y106" s="131"/>
      <c r="Z106" s="131"/>
      <c r="AA106" s="131"/>
      <c r="AB106" s="131"/>
    </row>
    <row r="107" spans="1:28" hidden="1" outlineLevel="1">
      <c r="A107" s="9">
        <v>43466</v>
      </c>
      <c r="B107" s="131">
        <v>2840.4664547900002</v>
      </c>
      <c r="C107" s="131">
        <v>2247.9133415000001</v>
      </c>
      <c r="D107" s="131">
        <v>2148.95572653</v>
      </c>
      <c r="E107" s="131">
        <v>1430.68878122</v>
      </c>
      <c r="F107" s="131">
        <v>548.96750628999996</v>
      </c>
      <c r="G107" s="131">
        <v>169.29943901999999</v>
      </c>
      <c r="H107" s="131">
        <v>98.957614969999995</v>
      </c>
      <c r="I107" s="131">
        <v>0.24803729999999999</v>
      </c>
      <c r="J107" s="131">
        <v>21.753663060000001</v>
      </c>
      <c r="K107" s="131">
        <v>76.955914609999994</v>
      </c>
      <c r="L107" s="131">
        <v>469.57494821</v>
      </c>
      <c r="M107" s="131">
        <v>167.05996866000001</v>
      </c>
      <c r="N107" s="131">
        <v>0</v>
      </c>
      <c r="O107" s="131">
        <v>10.329053910000001</v>
      </c>
      <c r="P107" s="131">
        <v>156.73091475000001</v>
      </c>
      <c r="Q107" s="131">
        <v>302.51497955000002</v>
      </c>
      <c r="R107" s="131">
        <v>33.432440640000003</v>
      </c>
      <c r="S107" s="131">
        <v>0.52343561000000005</v>
      </c>
      <c r="T107" s="131">
        <v>268.5591033</v>
      </c>
      <c r="U107" s="131">
        <v>122.97816508</v>
      </c>
      <c r="V107" s="131">
        <v>393.60568932000001</v>
      </c>
      <c r="W107" s="131"/>
      <c r="X107" s="131"/>
      <c r="Y107" s="131"/>
      <c r="Z107" s="131"/>
      <c r="AA107" s="131"/>
      <c r="AB107" s="131"/>
    </row>
    <row r="108" spans="1:28" hidden="1" outlineLevel="1">
      <c r="A108" s="9">
        <v>43497</v>
      </c>
      <c r="B108" s="131">
        <v>2856.8068291599998</v>
      </c>
      <c r="C108" s="131">
        <v>2267.6304397499998</v>
      </c>
      <c r="D108" s="131">
        <v>2171.0399790400002</v>
      </c>
      <c r="E108" s="131">
        <v>1443.0677943600001</v>
      </c>
      <c r="F108" s="131">
        <v>558.98607290999996</v>
      </c>
      <c r="G108" s="131">
        <v>168.98611177000001</v>
      </c>
      <c r="H108" s="131">
        <v>96.590460710000002</v>
      </c>
      <c r="I108" s="131">
        <v>0.2369764</v>
      </c>
      <c r="J108" s="131">
        <v>21.293616459999999</v>
      </c>
      <c r="K108" s="131">
        <v>75.059867850000003</v>
      </c>
      <c r="L108" s="131">
        <v>461.6097977</v>
      </c>
      <c r="M108" s="131">
        <v>167.65511903999999</v>
      </c>
      <c r="N108" s="131">
        <v>0</v>
      </c>
      <c r="O108" s="131">
        <v>10.851483849999999</v>
      </c>
      <c r="P108" s="131">
        <v>156.80363518999999</v>
      </c>
      <c r="Q108" s="131">
        <v>293.95467866000001</v>
      </c>
      <c r="R108" s="131">
        <v>32.671963099999999</v>
      </c>
      <c r="S108" s="131">
        <v>0.50905895999999995</v>
      </c>
      <c r="T108" s="131">
        <v>260.77365659999998</v>
      </c>
      <c r="U108" s="131">
        <v>127.56659171</v>
      </c>
      <c r="V108" s="131">
        <v>411.48806553999998</v>
      </c>
      <c r="W108" s="131"/>
      <c r="X108" s="131"/>
      <c r="Y108" s="131"/>
      <c r="Z108" s="131"/>
      <c r="AA108" s="131"/>
      <c r="AB108" s="131"/>
    </row>
    <row r="109" spans="1:28" hidden="1" outlineLevel="1">
      <c r="A109" s="9">
        <v>43525</v>
      </c>
      <c r="B109" s="131">
        <v>2920.5072354700001</v>
      </c>
      <c r="C109" s="131">
        <v>2323.4170263400001</v>
      </c>
      <c r="D109" s="131">
        <v>2230.4383612800002</v>
      </c>
      <c r="E109" s="131">
        <v>1495.87897316</v>
      </c>
      <c r="F109" s="131">
        <v>565.55952335999996</v>
      </c>
      <c r="G109" s="131">
        <v>168.99986476000001</v>
      </c>
      <c r="H109" s="131">
        <v>92.978665059999997</v>
      </c>
      <c r="I109" s="131">
        <v>6.2436402299999996</v>
      </c>
      <c r="J109" s="131">
        <v>21.644972450000001</v>
      </c>
      <c r="K109" s="131">
        <v>65.090052380000003</v>
      </c>
      <c r="L109" s="131">
        <v>462.81520690000002</v>
      </c>
      <c r="M109" s="131">
        <v>166.78539029999999</v>
      </c>
      <c r="N109" s="131">
        <v>9.5531229799999995</v>
      </c>
      <c r="O109" s="131">
        <v>10.77096337</v>
      </c>
      <c r="P109" s="131">
        <v>146.46130395</v>
      </c>
      <c r="Q109" s="131">
        <v>296.0298166</v>
      </c>
      <c r="R109" s="131">
        <v>42.388036300000003</v>
      </c>
      <c r="S109" s="131">
        <v>0.51389585000000004</v>
      </c>
      <c r="T109" s="131">
        <v>253.12788445000001</v>
      </c>
      <c r="U109" s="131">
        <v>134.27500223000001</v>
      </c>
      <c r="V109" s="131">
        <v>414.80771456000002</v>
      </c>
      <c r="W109" s="131"/>
      <c r="X109" s="131"/>
      <c r="Y109" s="131"/>
      <c r="Z109" s="131"/>
      <c r="AA109" s="131"/>
      <c r="AB109" s="131"/>
    </row>
    <row r="110" spans="1:28" hidden="1" outlineLevel="1">
      <c r="A110" s="9">
        <v>43556</v>
      </c>
      <c r="B110" s="131">
        <v>2941.2191550500002</v>
      </c>
      <c r="C110" s="131">
        <v>2346.9585979799999</v>
      </c>
      <c r="D110" s="131">
        <v>2257.9489777200001</v>
      </c>
      <c r="E110" s="131">
        <v>1479.6229774000001</v>
      </c>
      <c r="F110" s="131">
        <v>607.96156685000005</v>
      </c>
      <c r="G110" s="131">
        <v>170.36443346999999</v>
      </c>
      <c r="H110" s="131">
        <v>89.009620260000005</v>
      </c>
      <c r="I110" s="131">
        <v>0.23253620999999999</v>
      </c>
      <c r="J110" s="131">
        <v>19.156650890000002</v>
      </c>
      <c r="K110" s="131">
        <v>69.620433160000005</v>
      </c>
      <c r="L110" s="131">
        <v>453.96591594</v>
      </c>
      <c r="M110" s="131">
        <v>166.63045715000001</v>
      </c>
      <c r="N110" s="131">
        <v>0</v>
      </c>
      <c r="O110" s="131">
        <v>10.543181329999999</v>
      </c>
      <c r="P110" s="131">
        <v>156.08727582</v>
      </c>
      <c r="Q110" s="131">
        <v>287.33545879000002</v>
      </c>
      <c r="R110" s="131">
        <v>32.23151189</v>
      </c>
      <c r="S110" s="131">
        <v>0.50172508999999998</v>
      </c>
      <c r="T110" s="131">
        <v>254.60222181</v>
      </c>
      <c r="U110" s="131">
        <v>140.29464113</v>
      </c>
      <c r="V110" s="131">
        <v>408.74157382999999</v>
      </c>
      <c r="W110" s="131"/>
      <c r="X110" s="131"/>
      <c r="Y110" s="131"/>
      <c r="Z110" s="131"/>
      <c r="AA110" s="131"/>
      <c r="AB110" s="131"/>
    </row>
    <row r="111" spans="1:28" hidden="1" outlineLevel="1">
      <c r="A111" s="9">
        <v>43586</v>
      </c>
      <c r="B111" s="131">
        <v>2999.1180743</v>
      </c>
      <c r="C111" s="131">
        <v>2409.9419561999998</v>
      </c>
      <c r="D111" s="131">
        <v>2321.47192563</v>
      </c>
      <c r="E111" s="131">
        <v>1517.4260286900001</v>
      </c>
      <c r="F111" s="131">
        <v>632.16391521000003</v>
      </c>
      <c r="G111" s="131">
        <v>171.88198173000001</v>
      </c>
      <c r="H111" s="131">
        <v>88.470030570000006</v>
      </c>
      <c r="I111" s="131">
        <v>0.2359147</v>
      </c>
      <c r="J111" s="131">
        <v>19.063112669999999</v>
      </c>
      <c r="K111" s="131">
        <v>69.171003200000001</v>
      </c>
      <c r="L111" s="131">
        <v>445.49706329000003</v>
      </c>
      <c r="M111" s="131">
        <v>167.1713512</v>
      </c>
      <c r="N111" s="131">
        <v>0</v>
      </c>
      <c r="O111" s="131">
        <v>11.035524479999999</v>
      </c>
      <c r="P111" s="131">
        <v>156.13582672000001</v>
      </c>
      <c r="Q111" s="131">
        <v>278.32571209000002</v>
      </c>
      <c r="R111" s="131">
        <v>32.903940650000003</v>
      </c>
      <c r="S111" s="131">
        <v>0.50649829000000002</v>
      </c>
      <c r="T111" s="131">
        <v>244.91527314999999</v>
      </c>
      <c r="U111" s="131">
        <v>143.67905481</v>
      </c>
      <c r="V111" s="131">
        <v>404.87164229000001</v>
      </c>
      <c r="W111" s="131"/>
      <c r="X111" s="131"/>
      <c r="Y111" s="131"/>
      <c r="Z111" s="131"/>
      <c r="AA111" s="131"/>
      <c r="AB111" s="131"/>
    </row>
    <row r="112" spans="1:28" hidden="1" outlineLevel="1">
      <c r="A112" s="9">
        <v>43617</v>
      </c>
      <c r="B112" s="131">
        <v>2898.3271973199999</v>
      </c>
      <c r="C112" s="131">
        <v>2357.26488612</v>
      </c>
      <c r="D112" s="131">
        <v>2314.8342247199998</v>
      </c>
      <c r="E112" s="131">
        <v>1563.99950558</v>
      </c>
      <c r="F112" s="131">
        <v>596.81758814</v>
      </c>
      <c r="G112" s="131">
        <v>154.01713100000001</v>
      </c>
      <c r="H112" s="131">
        <v>42.430661399999998</v>
      </c>
      <c r="I112" s="131">
        <v>0.21290597999999999</v>
      </c>
      <c r="J112" s="131">
        <v>14.37597905</v>
      </c>
      <c r="K112" s="131">
        <v>27.841776370000002</v>
      </c>
      <c r="L112" s="131">
        <v>397.58496872000001</v>
      </c>
      <c r="M112" s="131">
        <v>159.35838952</v>
      </c>
      <c r="N112" s="131">
        <v>0</v>
      </c>
      <c r="O112" s="131">
        <v>11.18059126</v>
      </c>
      <c r="P112" s="131">
        <v>148.17779826</v>
      </c>
      <c r="Q112" s="131">
        <v>238.2265792</v>
      </c>
      <c r="R112" s="131">
        <v>32.61205262</v>
      </c>
      <c r="S112" s="131">
        <v>0.49318790000000001</v>
      </c>
      <c r="T112" s="131">
        <v>205.12133868000001</v>
      </c>
      <c r="U112" s="131">
        <v>143.47734248</v>
      </c>
      <c r="V112" s="131">
        <v>338.46229578999998</v>
      </c>
      <c r="W112" s="131"/>
      <c r="X112" s="131"/>
      <c r="Y112" s="131"/>
      <c r="Z112" s="131"/>
      <c r="AA112" s="131"/>
      <c r="AB112" s="131"/>
    </row>
    <row r="113" spans="1:28" hidden="1" outlineLevel="1">
      <c r="A113" s="9">
        <v>43647</v>
      </c>
      <c r="B113" s="131">
        <v>2934.9551757600002</v>
      </c>
      <c r="C113" s="131">
        <v>2399.2720395199999</v>
      </c>
      <c r="D113" s="131">
        <v>2359.2923601799998</v>
      </c>
      <c r="E113" s="131">
        <v>1589.3470450499999</v>
      </c>
      <c r="F113" s="131">
        <v>614.75713674999997</v>
      </c>
      <c r="G113" s="131">
        <v>155.18817838000001</v>
      </c>
      <c r="H113" s="131">
        <v>39.979679339999997</v>
      </c>
      <c r="I113" s="131">
        <v>0.19679912999999999</v>
      </c>
      <c r="J113" s="131">
        <v>13.781691739999999</v>
      </c>
      <c r="K113" s="131">
        <v>26.001188469999999</v>
      </c>
      <c r="L113" s="131">
        <v>385.77361166999998</v>
      </c>
      <c r="M113" s="131">
        <v>157.66893838999999</v>
      </c>
      <c r="N113" s="131">
        <v>0</v>
      </c>
      <c r="O113" s="131">
        <v>10.09106796</v>
      </c>
      <c r="P113" s="131">
        <v>147.57787042999999</v>
      </c>
      <c r="Q113" s="131">
        <v>228.10467327999999</v>
      </c>
      <c r="R113" s="131">
        <v>31.287610470000001</v>
      </c>
      <c r="S113" s="131">
        <v>0.47281556000000002</v>
      </c>
      <c r="T113" s="131">
        <v>196.34424725</v>
      </c>
      <c r="U113" s="131">
        <v>149.90952457</v>
      </c>
      <c r="V113" s="131">
        <v>280.51105759000001</v>
      </c>
      <c r="W113" s="131"/>
      <c r="X113" s="131"/>
      <c r="Y113" s="131"/>
      <c r="Z113" s="131"/>
      <c r="AA113" s="131"/>
      <c r="AB113" s="131"/>
    </row>
    <row r="114" spans="1:28" hidden="1" outlineLevel="1">
      <c r="A114" s="9">
        <v>43678</v>
      </c>
      <c r="B114" s="131">
        <v>2988.5993833000002</v>
      </c>
      <c r="C114" s="131">
        <v>2444.4803652700002</v>
      </c>
      <c r="D114" s="131">
        <v>2404.76948373</v>
      </c>
      <c r="E114" s="131">
        <v>1592.3270061600001</v>
      </c>
      <c r="F114" s="131">
        <v>654.79473657000005</v>
      </c>
      <c r="G114" s="131">
        <v>157.647741</v>
      </c>
      <c r="H114" s="131">
        <v>39.710881540000003</v>
      </c>
      <c r="I114" s="131">
        <v>0.19923703000000001</v>
      </c>
      <c r="J114" s="131">
        <v>13.86141014</v>
      </c>
      <c r="K114" s="131">
        <v>25.65023437</v>
      </c>
      <c r="L114" s="131">
        <v>388.59233743999999</v>
      </c>
      <c r="M114" s="131">
        <v>158.56541974999999</v>
      </c>
      <c r="N114" s="131">
        <v>0</v>
      </c>
      <c r="O114" s="131">
        <v>10.46571816</v>
      </c>
      <c r="P114" s="131">
        <v>148.09970159</v>
      </c>
      <c r="Q114" s="131">
        <v>230.02691769</v>
      </c>
      <c r="R114" s="131">
        <v>31.733414719999999</v>
      </c>
      <c r="S114" s="131">
        <v>0.47558217000000003</v>
      </c>
      <c r="T114" s="131">
        <v>197.8179208</v>
      </c>
      <c r="U114" s="131">
        <v>155.52668059000001</v>
      </c>
      <c r="V114" s="131">
        <v>285.65600260000002</v>
      </c>
      <c r="W114" s="131"/>
      <c r="X114" s="131"/>
      <c r="Y114" s="131"/>
      <c r="Z114" s="131"/>
      <c r="AA114" s="131"/>
      <c r="AB114" s="131"/>
    </row>
    <row r="115" spans="1:28" hidden="1" outlineLevel="1">
      <c r="A115" s="9">
        <v>43709</v>
      </c>
      <c r="B115" s="131">
        <v>2993.9874440499998</v>
      </c>
      <c r="C115" s="131">
        <v>2458.2180178200001</v>
      </c>
      <c r="D115" s="131">
        <v>2420.29898331</v>
      </c>
      <c r="E115" s="131">
        <v>1601.80662469</v>
      </c>
      <c r="F115" s="131">
        <v>662.64109310000003</v>
      </c>
      <c r="G115" s="131">
        <v>155.85126552</v>
      </c>
      <c r="H115" s="131">
        <v>37.919034510000003</v>
      </c>
      <c r="I115" s="131">
        <v>0.17134700999999999</v>
      </c>
      <c r="J115" s="131">
        <v>13.2293129</v>
      </c>
      <c r="K115" s="131">
        <v>24.518374600000001</v>
      </c>
      <c r="L115" s="131">
        <v>379.98798388</v>
      </c>
      <c r="M115" s="131">
        <v>160.71994121</v>
      </c>
      <c r="N115" s="131">
        <v>0</v>
      </c>
      <c r="O115" s="131">
        <v>12.8980237</v>
      </c>
      <c r="P115" s="131">
        <v>147.82191750999999</v>
      </c>
      <c r="Q115" s="131">
        <v>219.26804267</v>
      </c>
      <c r="R115" s="131">
        <v>30.316344829999998</v>
      </c>
      <c r="S115" s="131">
        <v>0.4539164</v>
      </c>
      <c r="T115" s="131">
        <v>188.49778144000001</v>
      </c>
      <c r="U115" s="131">
        <v>155.78144234999999</v>
      </c>
      <c r="V115" s="131">
        <v>282.16648336999998</v>
      </c>
      <c r="W115" s="131"/>
      <c r="X115" s="131"/>
      <c r="Y115" s="131"/>
      <c r="Z115" s="131"/>
      <c r="AA115" s="131"/>
      <c r="AB115" s="131"/>
    </row>
    <row r="116" spans="1:28" hidden="1" outlineLevel="1">
      <c r="A116" s="9">
        <v>43739</v>
      </c>
      <c r="B116" s="131">
        <v>3028.5151359500001</v>
      </c>
      <c r="C116" s="131">
        <v>2481.4351088600001</v>
      </c>
      <c r="D116" s="131">
        <v>2442.1413727300001</v>
      </c>
      <c r="E116" s="131">
        <v>1601.57437906</v>
      </c>
      <c r="F116" s="131">
        <v>672.51896667999995</v>
      </c>
      <c r="G116" s="131">
        <v>168.04802699000001</v>
      </c>
      <c r="H116" s="131">
        <v>39.293736129999999</v>
      </c>
      <c r="I116" s="131">
        <v>4.3784299999999998E-2</v>
      </c>
      <c r="J116" s="131">
        <v>13.72970756</v>
      </c>
      <c r="K116" s="131">
        <v>25.520244269999999</v>
      </c>
      <c r="L116" s="131">
        <v>387.51887082000002</v>
      </c>
      <c r="M116" s="131">
        <v>159.67641823</v>
      </c>
      <c r="N116" s="131">
        <v>0</v>
      </c>
      <c r="O116" s="131">
        <v>13.1101353</v>
      </c>
      <c r="P116" s="131">
        <v>146.56628293</v>
      </c>
      <c r="Q116" s="131">
        <v>227.84245258999999</v>
      </c>
      <c r="R116" s="131">
        <v>31.530169430000001</v>
      </c>
      <c r="S116" s="131">
        <v>0.46788528000000001</v>
      </c>
      <c r="T116" s="131">
        <v>195.84439788</v>
      </c>
      <c r="U116" s="131">
        <v>159.56115627</v>
      </c>
      <c r="V116" s="131">
        <v>255.52386106</v>
      </c>
      <c r="W116" s="131"/>
      <c r="X116" s="131"/>
      <c r="Y116" s="131"/>
      <c r="Z116" s="131"/>
      <c r="AA116" s="131"/>
      <c r="AB116" s="131"/>
    </row>
    <row r="117" spans="1:28" hidden="1" outlineLevel="1">
      <c r="A117" s="9">
        <v>43770</v>
      </c>
      <c r="B117" s="131">
        <v>3017.1931472299998</v>
      </c>
      <c r="C117" s="131">
        <v>2477.6646207200001</v>
      </c>
      <c r="D117" s="131">
        <v>2440.1451155300001</v>
      </c>
      <c r="E117" s="131">
        <v>1602.1080471400001</v>
      </c>
      <c r="F117" s="131">
        <v>669.29898476999995</v>
      </c>
      <c r="G117" s="131">
        <v>168.73808362</v>
      </c>
      <c r="H117" s="131">
        <v>37.519505189999997</v>
      </c>
      <c r="I117" s="131">
        <v>4.2698140000000002E-2</v>
      </c>
      <c r="J117" s="131">
        <v>13.20135569</v>
      </c>
      <c r="K117" s="131">
        <v>24.275451360000002</v>
      </c>
      <c r="L117" s="131">
        <v>377.31545148999999</v>
      </c>
      <c r="M117" s="131">
        <v>159.50630547</v>
      </c>
      <c r="N117" s="131">
        <v>0</v>
      </c>
      <c r="O117" s="131">
        <v>12.845747830000001</v>
      </c>
      <c r="P117" s="131">
        <v>146.66055764000001</v>
      </c>
      <c r="Q117" s="131">
        <v>217.80914601999999</v>
      </c>
      <c r="R117" s="131">
        <v>30.39522328</v>
      </c>
      <c r="S117" s="131">
        <v>0.44855455</v>
      </c>
      <c r="T117" s="131">
        <v>186.96536818999999</v>
      </c>
      <c r="U117" s="131">
        <v>162.21307501999999</v>
      </c>
      <c r="V117" s="131">
        <v>257.45353692999998</v>
      </c>
      <c r="W117" s="131"/>
      <c r="X117" s="131"/>
      <c r="Y117" s="131"/>
      <c r="Z117" s="131"/>
      <c r="AA117" s="131"/>
      <c r="AB117" s="131"/>
    </row>
    <row r="118" spans="1:28" hidden="1" outlineLevel="1">
      <c r="A118" s="9">
        <v>43800</v>
      </c>
      <c r="B118" s="131">
        <v>3013.5004268399998</v>
      </c>
      <c r="C118" s="131">
        <v>2471.2796637900001</v>
      </c>
      <c r="D118" s="131">
        <v>2437.3445392499998</v>
      </c>
      <c r="E118" s="131">
        <v>1602.15386033</v>
      </c>
      <c r="F118" s="131">
        <v>670.26905783999996</v>
      </c>
      <c r="G118" s="131">
        <v>164.92162107999999</v>
      </c>
      <c r="H118" s="131">
        <v>33.935124539999997</v>
      </c>
      <c r="I118" s="131">
        <v>4.376555E-2</v>
      </c>
      <c r="J118" s="131">
        <v>9.8790788900000006</v>
      </c>
      <c r="K118" s="131">
        <v>24.012280100000002</v>
      </c>
      <c r="L118" s="131">
        <v>375.83180401999999</v>
      </c>
      <c r="M118" s="131">
        <v>160.54467108</v>
      </c>
      <c r="N118" s="131">
        <v>0</v>
      </c>
      <c r="O118" s="131">
        <v>12.62752869</v>
      </c>
      <c r="P118" s="131">
        <v>147.91714239000001</v>
      </c>
      <c r="Q118" s="131">
        <v>215.28713293999999</v>
      </c>
      <c r="R118" s="131">
        <v>30.381354739999999</v>
      </c>
      <c r="S118" s="131">
        <v>0.44203447000000001</v>
      </c>
      <c r="T118" s="131">
        <v>184.46374373</v>
      </c>
      <c r="U118" s="131">
        <v>166.38895903</v>
      </c>
      <c r="V118" s="131">
        <v>260.99117889000001</v>
      </c>
      <c r="W118" s="131"/>
      <c r="X118" s="131"/>
      <c r="Y118" s="131"/>
      <c r="Z118" s="131"/>
      <c r="AA118" s="131"/>
      <c r="AB118" s="131"/>
    </row>
    <row r="119" spans="1:28" hidden="1" outlineLevel="1">
      <c r="A119" s="9">
        <v>43831</v>
      </c>
      <c r="B119" s="131">
        <v>3068.5629897399999</v>
      </c>
      <c r="C119" s="131">
        <v>2516.47724986</v>
      </c>
      <c r="D119" s="131">
        <v>2480.7615218400001</v>
      </c>
      <c r="E119" s="131">
        <v>1633.83158783</v>
      </c>
      <c r="F119" s="131">
        <v>681.16964055000005</v>
      </c>
      <c r="G119" s="131">
        <v>165.76029346000001</v>
      </c>
      <c r="H119" s="131">
        <v>35.71572802</v>
      </c>
      <c r="I119" s="131">
        <v>4.3168529999999997E-2</v>
      </c>
      <c r="J119" s="131">
        <v>10.39290808</v>
      </c>
      <c r="K119" s="131">
        <v>25.27965141</v>
      </c>
      <c r="L119" s="131">
        <v>387.37685021999999</v>
      </c>
      <c r="M119" s="131">
        <v>160.33045564</v>
      </c>
      <c r="N119" s="131">
        <v>0</v>
      </c>
      <c r="O119" s="131">
        <v>12.68501305</v>
      </c>
      <c r="P119" s="131">
        <v>147.64544258999999</v>
      </c>
      <c r="Q119" s="131">
        <v>227.04639458</v>
      </c>
      <c r="R119" s="131">
        <v>32.202594120000001</v>
      </c>
      <c r="S119" s="131">
        <v>0.46505232000000002</v>
      </c>
      <c r="T119" s="131">
        <v>194.37874814</v>
      </c>
      <c r="U119" s="131">
        <v>164.70888966000001</v>
      </c>
      <c r="V119" s="131">
        <v>316.48898652000003</v>
      </c>
      <c r="W119" s="131"/>
      <c r="X119" s="131"/>
      <c r="Y119" s="131"/>
      <c r="Z119" s="131"/>
      <c r="AA119" s="131"/>
      <c r="AB119" s="131"/>
    </row>
    <row r="120" spans="1:28" hidden="1" outlineLevel="1">
      <c r="A120" s="9">
        <v>43862</v>
      </c>
      <c r="B120" s="131">
        <v>3092.0259888199998</v>
      </c>
      <c r="C120" s="131">
        <v>2533.8660876899999</v>
      </c>
      <c r="D120" s="131">
        <v>2498.5873572800001</v>
      </c>
      <c r="E120" s="131">
        <v>1646.3851139200001</v>
      </c>
      <c r="F120" s="131">
        <v>685.89189314999999</v>
      </c>
      <c r="G120" s="131">
        <v>166.31035021</v>
      </c>
      <c r="H120" s="131">
        <v>35.278730410000001</v>
      </c>
      <c r="I120" s="131">
        <v>4.556164E-2</v>
      </c>
      <c r="J120" s="131">
        <v>10.2427136</v>
      </c>
      <c r="K120" s="131">
        <v>24.990455170000001</v>
      </c>
      <c r="L120" s="131">
        <v>382.54809494</v>
      </c>
      <c r="M120" s="131">
        <v>158.80464904999999</v>
      </c>
      <c r="N120" s="131">
        <v>0</v>
      </c>
      <c r="O120" s="131">
        <v>12.64434056</v>
      </c>
      <c r="P120" s="131">
        <v>146.16030849000001</v>
      </c>
      <c r="Q120" s="131">
        <v>223.74344589</v>
      </c>
      <c r="R120" s="131">
        <v>31.879674489999999</v>
      </c>
      <c r="S120" s="131">
        <v>0.45836008</v>
      </c>
      <c r="T120" s="131">
        <v>191.40541132000001</v>
      </c>
      <c r="U120" s="131">
        <v>175.61180619000001</v>
      </c>
      <c r="V120" s="131">
        <v>324.06588684000002</v>
      </c>
      <c r="W120" s="131"/>
      <c r="X120" s="131"/>
      <c r="Y120" s="131"/>
      <c r="Z120" s="131"/>
      <c r="AA120" s="131"/>
      <c r="AB120" s="131"/>
    </row>
    <row r="121" spans="1:28" hidden="1" outlineLevel="1">
      <c r="A121" s="9">
        <v>43891</v>
      </c>
      <c r="B121" s="131">
        <v>3145.84509523</v>
      </c>
      <c r="C121" s="131">
        <v>2558.3965402200001</v>
      </c>
      <c r="D121" s="131">
        <v>2518.0474838700002</v>
      </c>
      <c r="E121" s="131">
        <v>1669.5080303899999</v>
      </c>
      <c r="F121" s="131">
        <v>687.87607834999994</v>
      </c>
      <c r="G121" s="131">
        <v>160.66337512999999</v>
      </c>
      <c r="H121" s="131">
        <v>40.349056349999998</v>
      </c>
      <c r="I121" s="131">
        <v>5.1762530000000001E-2</v>
      </c>
      <c r="J121" s="131">
        <v>11.69987734</v>
      </c>
      <c r="K121" s="131">
        <v>28.59741648</v>
      </c>
      <c r="L121" s="131">
        <v>414.18336707999998</v>
      </c>
      <c r="M121" s="131">
        <v>157.99283319</v>
      </c>
      <c r="N121" s="131">
        <v>0</v>
      </c>
      <c r="O121" s="131">
        <v>12.34816165</v>
      </c>
      <c r="P121" s="131">
        <v>145.64467153999999</v>
      </c>
      <c r="Q121" s="131">
        <v>256.19053388999998</v>
      </c>
      <c r="R121" s="131">
        <v>36.781613239999999</v>
      </c>
      <c r="S121" s="131">
        <v>0.52368680999999995</v>
      </c>
      <c r="T121" s="131">
        <v>218.88523384000001</v>
      </c>
      <c r="U121" s="131">
        <v>173.26518793</v>
      </c>
      <c r="V121" s="131">
        <v>361.76993951999998</v>
      </c>
      <c r="W121" s="131"/>
      <c r="X121" s="131"/>
      <c r="Y121" s="131"/>
      <c r="Z121" s="131"/>
      <c r="AA121" s="131"/>
      <c r="AB121" s="131"/>
    </row>
    <row r="122" spans="1:28" hidden="1" outlineLevel="1">
      <c r="A122" s="9">
        <v>43922</v>
      </c>
      <c r="B122" s="131">
        <v>3040.0991898299999</v>
      </c>
      <c r="C122" s="131">
        <v>2470.1128109599999</v>
      </c>
      <c r="D122" s="131">
        <v>2431.3623465599999</v>
      </c>
      <c r="E122" s="131">
        <v>1588.6747041799999</v>
      </c>
      <c r="F122" s="131">
        <v>667.55091827000001</v>
      </c>
      <c r="G122" s="131">
        <v>175.13672410999999</v>
      </c>
      <c r="H122" s="131">
        <v>38.750464399999998</v>
      </c>
      <c r="I122" s="131">
        <v>4.8019529999999998E-2</v>
      </c>
      <c r="J122" s="131">
        <v>11.244576220000001</v>
      </c>
      <c r="K122" s="131">
        <v>27.457868650000002</v>
      </c>
      <c r="L122" s="131">
        <v>404.04582577999997</v>
      </c>
      <c r="M122" s="131">
        <v>157.74650220000001</v>
      </c>
      <c r="N122" s="131">
        <v>0</v>
      </c>
      <c r="O122" s="131">
        <v>12.14155603</v>
      </c>
      <c r="P122" s="131">
        <v>145.60494617000001</v>
      </c>
      <c r="Q122" s="131">
        <v>246.29932357999999</v>
      </c>
      <c r="R122" s="131">
        <v>35.261657079999999</v>
      </c>
      <c r="S122" s="131">
        <v>0.50334321999999998</v>
      </c>
      <c r="T122" s="131">
        <v>210.53432328</v>
      </c>
      <c r="U122" s="131">
        <v>165.94055309000001</v>
      </c>
      <c r="V122" s="131">
        <v>356.01146870000002</v>
      </c>
      <c r="W122" s="131"/>
      <c r="X122" s="131"/>
      <c r="Y122" s="131"/>
      <c r="Z122" s="131"/>
      <c r="AA122" s="131"/>
      <c r="AB122" s="131"/>
    </row>
    <row r="123" spans="1:28" hidden="1" outlineLevel="1">
      <c r="A123" s="9">
        <v>43952</v>
      </c>
      <c r="B123" s="131">
        <v>3037.7442056499999</v>
      </c>
      <c r="C123" s="131">
        <v>2478.3937155899998</v>
      </c>
      <c r="D123" s="131">
        <v>2439.6568417100002</v>
      </c>
      <c r="E123" s="131">
        <v>1606.3084822400001</v>
      </c>
      <c r="F123" s="131">
        <v>677.41943656000001</v>
      </c>
      <c r="G123" s="131">
        <v>155.92892291000001</v>
      </c>
      <c r="H123" s="131">
        <v>38.736873879999997</v>
      </c>
      <c r="I123" s="131">
        <v>5.2719910000000002E-2</v>
      </c>
      <c r="J123" s="131">
        <v>11.217120019999999</v>
      </c>
      <c r="K123" s="131">
        <v>27.467033950000001</v>
      </c>
      <c r="L123" s="131">
        <v>402.71339732000001</v>
      </c>
      <c r="M123" s="131">
        <v>157.29160203999999</v>
      </c>
      <c r="N123" s="131">
        <v>0</v>
      </c>
      <c r="O123" s="131">
        <v>11.897389090000001</v>
      </c>
      <c r="P123" s="131">
        <v>145.39421295</v>
      </c>
      <c r="Q123" s="131">
        <v>245.42179528</v>
      </c>
      <c r="R123" s="131">
        <v>35.405585780000003</v>
      </c>
      <c r="S123" s="131">
        <v>0.50212086</v>
      </c>
      <c r="T123" s="131">
        <v>209.51408864000001</v>
      </c>
      <c r="U123" s="131">
        <v>156.63709274000001</v>
      </c>
      <c r="V123" s="131">
        <v>353.29956862</v>
      </c>
      <c r="W123" s="131"/>
      <c r="X123" s="131"/>
      <c r="Y123" s="131"/>
      <c r="Z123" s="131"/>
      <c r="AA123" s="131"/>
      <c r="AB123" s="131"/>
    </row>
    <row r="124" spans="1:28" hidden="1" outlineLevel="1">
      <c r="A124" s="9">
        <v>43983</v>
      </c>
      <c r="B124" s="131">
        <v>3065.0334333800001</v>
      </c>
      <c r="C124" s="131">
        <v>2508.8349739999999</v>
      </c>
      <c r="D124" s="131">
        <v>2470.3214076899999</v>
      </c>
      <c r="E124" s="131">
        <v>1625.62642949</v>
      </c>
      <c r="F124" s="131">
        <v>689.44058748999998</v>
      </c>
      <c r="G124" s="131">
        <v>155.25439071</v>
      </c>
      <c r="H124" s="131">
        <v>38.513566310000002</v>
      </c>
      <c r="I124" s="131">
        <v>4.8326939999999999E-2</v>
      </c>
      <c r="J124" s="131">
        <v>11.12620609</v>
      </c>
      <c r="K124" s="131">
        <v>27.339033279999999</v>
      </c>
      <c r="L124" s="131">
        <v>399.82881179999998</v>
      </c>
      <c r="M124" s="131">
        <v>155.43682100999999</v>
      </c>
      <c r="N124" s="131">
        <v>0</v>
      </c>
      <c r="O124" s="131">
        <v>9.6480063999999999</v>
      </c>
      <c r="P124" s="131">
        <v>145.78881461</v>
      </c>
      <c r="Q124" s="131">
        <v>244.39199078999999</v>
      </c>
      <c r="R124" s="131">
        <v>35.631209570000003</v>
      </c>
      <c r="S124" s="131">
        <v>0.49813277</v>
      </c>
      <c r="T124" s="131">
        <v>208.26264845</v>
      </c>
      <c r="U124" s="131">
        <v>156.36964757999999</v>
      </c>
      <c r="V124" s="131">
        <v>332.36003316</v>
      </c>
      <c r="W124" s="131"/>
      <c r="X124" s="131"/>
      <c r="Y124" s="131"/>
      <c r="Z124" s="131"/>
      <c r="AA124" s="131"/>
      <c r="AB124" s="131"/>
    </row>
    <row r="125" spans="1:28" hidden="1" outlineLevel="1">
      <c r="A125" s="9">
        <v>44013</v>
      </c>
      <c r="B125" s="131">
        <v>3080.51934269</v>
      </c>
      <c r="C125" s="131">
        <v>2515.16779245</v>
      </c>
      <c r="D125" s="131">
        <v>2475.1002466499999</v>
      </c>
      <c r="E125" s="131">
        <v>1632.5050803199999</v>
      </c>
      <c r="F125" s="131">
        <v>687.79437526000004</v>
      </c>
      <c r="G125" s="131">
        <v>154.80079107</v>
      </c>
      <c r="H125" s="131">
        <v>40.067545799999998</v>
      </c>
      <c r="I125" s="131">
        <v>5.4010969999999998E-2</v>
      </c>
      <c r="J125" s="131">
        <v>11.541065100000001</v>
      </c>
      <c r="K125" s="131">
        <v>28.47246973</v>
      </c>
      <c r="L125" s="131">
        <v>411.32750943000002</v>
      </c>
      <c r="M125" s="131">
        <v>156.65392593999999</v>
      </c>
      <c r="N125" s="131">
        <v>0</v>
      </c>
      <c r="O125" s="131">
        <v>9.7232708700000003</v>
      </c>
      <c r="P125" s="131">
        <v>146.93065507</v>
      </c>
      <c r="Q125" s="131">
        <v>254.67358349</v>
      </c>
      <c r="R125" s="131">
        <v>37.687399829999997</v>
      </c>
      <c r="S125" s="131">
        <v>0.51677808000000003</v>
      </c>
      <c r="T125" s="131">
        <v>216.46940558</v>
      </c>
      <c r="U125" s="131">
        <v>154.02404081</v>
      </c>
      <c r="V125" s="131">
        <v>359.36317931000002</v>
      </c>
      <c r="W125" s="131"/>
      <c r="X125" s="131"/>
      <c r="Y125" s="131"/>
      <c r="Z125" s="131"/>
      <c r="AA125" s="131"/>
      <c r="AB125" s="131"/>
    </row>
    <row r="126" spans="1:28" hidden="1" outlineLevel="1">
      <c r="A126" s="9">
        <v>44044</v>
      </c>
      <c r="B126" s="131">
        <v>3112.6212331299998</v>
      </c>
      <c r="C126" s="131">
        <v>2540.8344994200002</v>
      </c>
      <c r="D126" s="131">
        <v>2509.2150988100002</v>
      </c>
      <c r="E126" s="131">
        <v>1656.17717184</v>
      </c>
      <c r="F126" s="131">
        <v>695.99625549999996</v>
      </c>
      <c r="G126" s="131">
        <v>157.04167147000001</v>
      </c>
      <c r="H126" s="131">
        <v>31.61940061</v>
      </c>
      <c r="I126" s="131">
        <v>5.476524E-2</v>
      </c>
      <c r="J126" s="131">
        <v>11.449179770000001</v>
      </c>
      <c r="K126" s="131">
        <v>20.115455600000001</v>
      </c>
      <c r="L126" s="131">
        <v>412.17073003000002</v>
      </c>
      <c r="M126" s="131">
        <v>158.64982311</v>
      </c>
      <c r="N126" s="131">
        <v>0</v>
      </c>
      <c r="O126" s="131">
        <v>11.2722198</v>
      </c>
      <c r="P126" s="131">
        <v>147.37760331000001</v>
      </c>
      <c r="Q126" s="131">
        <v>253.52090691999999</v>
      </c>
      <c r="R126" s="131">
        <v>37.76140856</v>
      </c>
      <c r="S126" s="131">
        <v>0.51275826000000002</v>
      </c>
      <c r="T126" s="131">
        <v>215.24674010000001</v>
      </c>
      <c r="U126" s="131">
        <v>159.61600368000001</v>
      </c>
      <c r="V126" s="131">
        <v>358.76246762</v>
      </c>
      <c r="W126" s="131"/>
      <c r="X126" s="131"/>
      <c r="Y126" s="131"/>
      <c r="Z126" s="131"/>
      <c r="AA126" s="131"/>
      <c r="AB126" s="131"/>
    </row>
    <row r="127" spans="1:28" hidden="1" outlineLevel="1">
      <c r="A127" s="9">
        <v>44075</v>
      </c>
      <c r="B127" s="131">
        <v>3106.0358861999998</v>
      </c>
      <c r="C127" s="131">
        <v>2511.4339538999998</v>
      </c>
      <c r="D127" s="131">
        <v>2478.8875663700001</v>
      </c>
      <c r="E127" s="131">
        <v>1626.2795559199999</v>
      </c>
      <c r="F127" s="131">
        <v>690.31963377</v>
      </c>
      <c r="G127" s="131">
        <v>162.28837668</v>
      </c>
      <c r="H127" s="131">
        <v>32.546387529999997</v>
      </c>
      <c r="I127" s="131">
        <v>4.8806219999999997E-2</v>
      </c>
      <c r="J127" s="131">
        <v>11.79079529</v>
      </c>
      <c r="K127" s="131">
        <v>20.706786019999999</v>
      </c>
      <c r="L127" s="131">
        <v>421.97206783000001</v>
      </c>
      <c r="M127" s="131">
        <v>160.95891472</v>
      </c>
      <c r="N127" s="131">
        <v>0</v>
      </c>
      <c r="O127" s="131">
        <v>10.75895908</v>
      </c>
      <c r="P127" s="131">
        <v>150.19995564000001</v>
      </c>
      <c r="Q127" s="131">
        <v>261.01315311000002</v>
      </c>
      <c r="R127" s="131">
        <v>38.690802959999999</v>
      </c>
      <c r="S127" s="131">
        <v>0.52811717999999996</v>
      </c>
      <c r="T127" s="131">
        <v>221.79423297</v>
      </c>
      <c r="U127" s="131">
        <v>172.62986447</v>
      </c>
      <c r="V127" s="131">
        <v>369.18296648</v>
      </c>
      <c r="W127" s="131"/>
      <c r="X127" s="131"/>
      <c r="Y127" s="131"/>
      <c r="Z127" s="131"/>
      <c r="AA127" s="131"/>
      <c r="AB127" s="131"/>
    </row>
    <row r="128" spans="1:28" hidden="1" outlineLevel="1">
      <c r="A128" s="9">
        <v>44105</v>
      </c>
      <c r="B128" s="131">
        <v>2960.2502566500002</v>
      </c>
      <c r="C128" s="131">
        <v>2409.6262730799999</v>
      </c>
      <c r="D128" s="131">
        <v>2389.08955737</v>
      </c>
      <c r="E128" s="131">
        <v>1542.5172658399999</v>
      </c>
      <c r="F128" s="131">
        <v>679.53507817000002</v>
      </c>
      <c r="G128" s="131">
        <v>167.03721336000001</v>
      </c>
      <c r="H128" s="131">
        <v>20.536715709999999</v>
      </c>
      <c r="I128" s="131">
        <v>1.3365480000000001E-2</v>
      </c>
      <c r="J128" s="131">
        <v>6.3271430000000004E-2</v>
      </c>
      <c r="K128" s="131">
        <v>20.460078800000002</v>
      </c>
      <c r="L128" s="131">
        <v>381.93755959999999</v>
      </c>
      <c r="M128" s="131">
        <v>166.42299206000001</v>
      </c>
      <c r="N128" s="131">
        <v>0</v>
      </c>
      <c r="O128" s="131">
        <v>11.8635436</v>
      </c>
      <c r="P128" s="131">
        <v>154.55944846</v>
      </c>
      <c r="Q128" s="131">
        <v>215.51456754</v>
      </c>
      <c r="R128" s="131">
        <v>13.09703081</v>
      </c>
      <c r="S128" s="131">
        <v>0.40779016000000001</v>
      </c>
      <c r="T128" s="131">
        <v>202.00974657</v>
      </c>
      <c r="U128" s="131">
        <v>168.68642396999999</v>
      </c>
      <c r="V128" s="131">
        <v>351.35762928000003</v>
      </c>
      <c r="W128" s="131"/>
      <c r="X128" s="131"/>
      <c r="Y128" s="131"/>
      <c r="Z128" s="131"/>
      <c r="AA128" s="131"/>
      <c r="AB128" s="131"/>
    </row>
    <row r="129" spans="1:28" hidden="1" outlineLevel="1">
      <c r="A129" s="9">
        <v>44136</v>
      </c>
      <c r="B129" s="131">
        <v>2936.10455323</v>
      </c>
      <c r="C129" s="131">
        <v>2413.9256224999999</v>
      </c>
      <c r="D129" s="131">
        <v>2393.3107944600001</v>
      </c>
      <c r="E129" s="131">
        <v>1540.5837289599999</v>
      </c>
      <c r="F129" s="131">
        <v>682.71039629999996</v>
      </c>
      <c r="G129" s="131">
        <v>170.0166692</v>
      </c>
      <c r="H129" s="131">
        <v>20.614828039999999</v>
      </c>
      <c r="I129" s="131">
        <v>1.134346E-2</v>
      </c>
      <c r="J129" s="131">
        <v>6.3338989999999998E-2</v>
      </c>
      <c r="K129" s="131">
        <v>20.540145590000002</v>
      </c>
      <c r="L129" s="131">
        <v>359.08032465999997</v>
      </c>
      <c r="M129" s="131">
        <v>166.48051823</v>
      </c>
      <c r="N129" s="131">
        <v>0</v>
      </c>
      <c r="O129" s="131">
        <v>11.41166804</v>
      </c>
      <c r="P129" s="131">
        <v>155.06885019000001</v>
      </c>
      <c r="Q129" s="131">
        <v>192.59980643</v>
      </c>
      <c r="R129" s="131">
        <v>13.230683450000001</v>
      </c>
      <c r="S129" s="131">
        <v>0.40821745999999998</v>
      </c>
      <c r="T129" s="131">
        <v>178.96090552000001</v>
      </c>
      <c r="U129" s="131">
        <v>163.09860606999999</v>
      </c>
      <c r="V129" s="131">
        <v>349.68819758000001</v>
      </c>
      <c r="W129" s="131"/>
      <c r="X129" s="131"/>
      <c r="Y129" s="131"/>
      <c r="Z129" s="131"/>
      <c r="AA129" s="131"/>
      <c r="AB129" s="131"/>
    </row>
    <row r="130" spans="1:28" hidden="1" outlineLevel="1">
      <c r="A130" s="9">
        <v>44166</v>
      </c>
      <c r="B130" s="131">
        <v>2879.4455996199999</v>
      </c>
      <c r="C130" s="131">
        <v>2369.6802602799999</v>
      </c>
      <c r="D130" s="131">
        <v>2352.3013723600002</v>
      </c>
      <c r="E130" s="131">
        <v>1500.9464447800001</v>
      </c>
      <c r="F130" s="131">
        <v>681.04281259000004</v>
      </c>
      <c r="G130" s="131">
        <v>170.31211499</v>
      </c>
      <c r="H130" s="131">
        <v>17.37888792</v>
      </c>
      <c r="I130" s="131">
        <v>8.3778900000000007E-3</v>
      </c>
      <c r="J130" s="131">
        <v>6.0946889999999997E-2</v>
      </c>
      <c r="K130" s="131">
        <v>17.309563140000002</v>
      </c>
      <c r="L130" s="131">
        <v>342.46650197999998</v>
      </c>
      <c r="M130" s="131">
        <v>170.40599990000001</v>
      </c>
      <c r="N130" s="131">
        <v>0</v>
      </c>
      <c r="O130" s="131">
        <v>11.34626832</v>
      </c>
      <c r="P130" s="131">
        <v>159.05973158</v>
      </c>
      <c r="Q130" s="131">
        <v>172.06050207999999</v>
      </c>
      <c r="R130" s="131">
        <v>13.54927052</v>
      </c>
      <c r="S130" s="131">
        <v>0.40544278</v>
      </c>
      <c r="T130" s="131">
        <v>158.10578878000001</v>
      </c>
      <c r="U130" s="131">
        <v>167.29883735999999</v>
      </c>
      <c r="V130" s="131">
        <v>353.52291546999999</v>
      </c>
      <c r="W130" s="131"/>
      <c r="X130" s="131"/>
      <c r="Y130" s="131"/>
      <c r="Z130" s="131"/>
      <c r="AA130" s="131"/>
      <c r="AB130" s="131"/>
    </row>
    <row r="131" spans="1:28" hidden="1" outlineLevel="1">
      <c r="A131" s="9">
        <v>44197</v>
      </c>
      <c r="B131" s="131">
        <v>2887.5288166700002</v>
      </c>
      <c r="C131" s="131">
        <v>2382.5945582300001</v>
      </c>
      <c r="D131" s="131">
        <v>2365.2348882900001</v>
      </c>
      <c r="E131" s="131">
        <v>1505.0313096699999</v>
      </c>
      <c r="F131" s="131">
        <v>684.41021910999996</v>
      </c>
      <c r="G131" s="131">
        <v>175.79335950999999</v>
      </c>
      <c r="H131" s="131">
        <v>17.35966994</v>
      </c>
      <c r="I131" s="131">
        <v>7.1650699999999999E-3</v>
      </c>
      <c r="J131" s="131">
        <v>6.025515E-2</v>
      </c>
      <c r="K131" s="131">
        <v>17.292249720000001</v>
      </c>
      <c r="L131" s="131">
        <v>339.69157561999998</v>
      </c>
      <c r="M131" s="131">
        <v>168.24998346999999</v>
      </c>
      <c r="N131" s="131">
        <v>0</v>
      </c>
      <c r="O131" s="131">
        <v>10.915274670000001</v>
      </c>
      <c r="P131" s="131">
        <v>157.33470879999999</v>
      </c>
      <c r="Q131" s="131">
        <v>171.44159214999999</v>
      </c>
      <c r="R131" s="131">
        <v>13.434498720000001</v>
      </c>
      <c r="S131" s="131">
        <v>0.40427126000000002</v>
      </c>
      <c r="T131" s="131">
        <v>157.60282217</v>
      </c>
      <c r="U131" s="131">
        <v>165.24268282</v>
      </c>
      <c r="V131" s="131">
        <v>350.84543121000002</v>
      </c>
      <c r="W131" s="131"/>
      <c r="X131" s="131"/>
      <c r="Y131" s="131"/>
      <c r="Z131" s="131"/>
      <c r="AA131" s="131"/>
      <c r="AB131" s="131"/>
    </row>
    <row r="132" spans="1:28" hidden="1" outlineLevel="1">
      <c r="A132" s="9">
        <v>44228</v>
      </c>
      <c r="B132" s="131">
        <v>2911.5336452900001</v>
      </c>
      <c r="C132" s="131">
        <v>2400.2079963299998</v>
      </c>
      <c r="D132" s="131">
        <v>2383.21751834</v>
      </c>
      <c r="E132" s="131">
        <v>1517.1468209300001</v>
      </c>
      <c r="F132" s="131">
        <v>688.41422948000002</v>
      </c>
      <c r="G132" s="131">
        <v>177.65646792999999</v>
      </c>
      <c r="H132" s="131">
        <v>16.990477989999999</v>
      </c>
      <c r="I132" s="131">
        <v>9.6168299999999998E-2</v>
      </c>
      <c r="J132" s="131">
        <v>5.9177479999999998E-2</v>
      </c>
      <c r="K132" s="131">
        <v>16.835132210000001</v>
      </c>
      <c r="L132" s="131">
        <v>335.69266592999998</v>
      </c>
      <c r="M132" s="131">
        <v>168.45959590999999</v>
      </c>
      <c r="N132" s="131">
        <v>0</v>
      </c>
      <c r="O132" s="131">
        <v>10.893840470000001</v>
      </c>
      <c r="P132" s="131">
        <v>157.56575544</v>
      </c>
      <c r="Q132" s="131">
        <v>167.23307002000001</v>
      </c>
      <c r="R132" s="131">
        <v>13.129729149999999</v>
      </c>
      <c r="S132" s="131">
        <v>0.40050285000000002</v>
      </c>
      <c r="T132" s="131">
        <v>153.70283802</v>
      </c>
      <c r="U132" s="131">
        <v>175.63298302999999</v>
      </c>
      <c r="V132" s="131">
        <v>337.72530343</v>
      </c>
      <c r="W132" s="131"/>
      <c r="X132" s="131"/>
      <c r="Y132" s="131"/>
      <c r="Z132" s="131"/>
      <c r="AA132" s="131"/>
      <c r="AB132" s="131"/>
    </row>
    <row r="133" spans="1:28" hidden="1" outlineLevel="1">
      <c r="A133" s="9">
        <v>44256</v>
      </c>
      <c r="B133" s="131">
        <v>2987.43159934</v>
      </c>
      <c r="C133" s="131">
        <v>2452.4727243500001</v>
      </c>
      <c r="D133" s="131">
        <v>2435.5539187200002</v>
      </c>
      <c r="E133" s="131">
        <v>1558.5455199200001</v>
      </c>
      <c r="F133" s="131">
        <v>700.22292488000005</v>
      </c>
      <c r="G133" s="131">
        <v>176.78547391999999</v>
      </c>
      <c r="H133" s="131">
        <v>16.918805630000001</v>
      </c>
      <c r="I133" s="131">
        <v>9.5322450000000003E-2</v>
      </c>
      <c r="J133" s="131">
        <v>5.8509020000000002E-2</v>
      </c>
      <c r="K133" s="131">
        <v>16.764974160000001</v>
      </c>
      <c r="L133" s="131">
        <v>336.25043413999998</v>
      </c>
      <c r="M133" s="131">
        <v>169.71503687000001</v>
      </c>
      <c r="N133" s="131">
        <v>0</v>
      </c>
      <c r="O133" s="131">
        <v>10.967405019999999</v>
      </c>
      <c r="P133" s="131">
        <v>158.74763185</v>
      </c>
      <c r="Q133" s="131">
        <v>166.53539727</v>
      </c>
      <c r="R133" s="131">
        <v>12.65530762</v>
      </c>
      <c r="S133" s="131">
        <v>0.39985899000000003</v>
      </c>
      <c r="T133" s="131">
        <v>153.48023065999999</v>
      </c>
      <c r="U133" s="131">
        <v>198.70844084999999</v>
      </c>
      <c r="V133" s="131">
        <v>345.50731704999998</v>
      </c>
      <c r="W133" s="131"/>
      <c r="X133" s="131"/>
      <c r="Y133" s="131"/>
      <c r="Z133" s="131"/>
      <c r="AA133" s="131"/>
      <c r="AB133" s="131"/>
    </row>
    <row r="134" spans="1:28" hidden="1" outlineLevel="1">
      <c r="A134" s="9">
        <v>44287</v>
      </c>
      <c r="B134" s="131">
        <v>3018.2995013700001</v>
      </c>
      <c r="C134" s="131">
        <v>2464.2065738599999</v>
      </c>
      <c r="D134" s="131">
        <v>2447.1519803900001</v>
      </c>
      <c r="E134" s="131">
        <v>1551.5621533799999</v>
      </c>
      <c r="F134" s="131">
        <v>716.75953777999996</v>
      </c>
      <c r="G134" s="131">
        <v>178.83028923000001</v>
      </c>
      <c r="H134" s="131">
        <v>17.05459347</v>
      </c>
      <c r="I134" s="131">
        <v>0.17530735</v>
      </c>
      <c r="J134" s="131">
        <v>5.8227439999999998E-2</v>
      </c>
      <c r="K134" s="131">
        <v>16.82105868</v>
      </c>
      <c r="L134" s="131">
        <v>336.61230764999999</v>
      </c>
      <c r="M134" s="131">
        <v>173.57886237</v>
      </c>
      <c r="N134" s="131">
        <v>0.56139214000000004</v>
      </c>
      <c r="O134" s="131">
        <v>9.90318437</v>
      </c>
      <c r="P134" s="131">
        <v>163.11428586</v>
      </c>
      <c r="Q134" s="131">
        <v>163.03344528</v>
      </c>
      <c r="R134" s="131">
        <v>13.09081799</v>
      </c>
      <c r="S134" s="131">
        <v>0.39792029000000001</v>
      </c>
      <c r="T134" s="131">
        <v>149.54470699999999</v>
      </c>
      <c r="U134" s="131">
        <v>217.48061985999999</v>
      </c>
      <c r="V134" s="131">
        <v>359.15911002000001</v>
      </c>
      <c r="W134" s="131"/>
      <c r="X134" s="131"/>
      <c r="Y134" s="131"/>
      <c r="Z134" s="131"/>
      <c r="AA134" s="131"/>
      <c r="AB134" s="131"/>
    </row>
    <row r="135" spans="1:28" hidden="1" outlineLevel="1">
      <c r="A135" s="9">
        <v>44317</v>
      </c>
      <c r="B135" s="131">
        <v>3094.0460430200001</v>
      </c>
      <c r="C135" s="131">
        <v>2528.42949082</v>
      </c>
      <c r="D135" s="131">
        <v>2511.5079651299998</v>
      </c>
      <c r="E135" s="131">
        <v>1601.60236861</v>
      </c>
      <c r="F135" s="131">
        <v>723.61106278</v>
      </c>
      <c r="G135" s="131">
        <v>186.29453373999999</v>
      </c>
      <c r="H135" s="131">
        <v>16.921525689999999</v>
      </c>
      <c r="I135" s="131">
        <v>0.12072226</v>
      </c>
      <c r="J135" s="131">
        <v>5.657069E-2</v>
      </c>
      <c r="K135" s="131">
        <v>16.744232740000001</v>
      </c>
      <c r="L135" s="131">
        <v>338.54144960999997</v>
      </c>
      <c r="M135" s="131">
        <v>177.68145007999999</v>
      </c>
      <c r="N135" s="131">
        <v>0</v>
      </c>
      <c r="O135" s="131">
        <v>9.5232037500000004</v>
      </c>
      <c r="P135" s="131">
        <v>168.15824633</v>
      </c>
      <c r="Q135" s="131">
        <v>160.85999953000001</v>
      </c>
      <c r="R135" s="131">
        <v>13.116241479999999</v>
      </c>
      <c r="S135" s="131">
        <v>0.39434117000000002</v>
      </c>
      <c r="T135" s="131">
        <v>147.34941688000001</v>
      </c>
      <c r="U135" s="131">
        <v>227.07510259</v>
      </c>
      <c r="V135" s="131">
        <v>367.26165523999998</v>
      </c>
      <c r="W135" s="131"/>
      <c r="X135" s="131"/>
      <c r="Y135" s="131"/>
      <c r="Z135" s="131"/>
      <c r="AA135" s="131"/>
      <c r="AB135" s="131"/>
    </row>
    <row r="136" spans="1:28" hidden="1" outlineLevel="1">
      <c r="A136" s="9">
        <v>44348</v>
      </c>
      <c r="B136" s="131">
        <v>3165.8628429800001</v>
      </c>
      <c r="C136" s="131">
        <v>2580.2147001500002</v>
      </c>
      <c r="D136" s="131">
        <v>2564.6025176899998</v>
      </c>
      <c r="E136" s="131">
        <v>1637.8160824900001</v>
      </c>
      <c r="F136" s="131">
        <v>735.32185831000004</v>
      </c>
      <c r="G136" s="131">
        <v>191.46457688999999</v>
      </c>
      <c r="H136" s="131">
        <v>15.61218246</v>
      </c>
      <c r="I136" s="131">
        <v>0.11046034</v>
      </c>
      <c r="J136" s="131">
        <v>5.5902790000000001E-2</v>
      </c>
      <c r="K136" s="131">
        <v>15.445819330000001</v>
      </c>
      <c r="L136" s="131">
        <v>348.03839303000001</v>
      </c>
      <c r="M136" s="131">
        <v>189.10321531</v>
      </c>
      <c r="N136" s="131">
        <v>0</v>
      </c>
      <c r="O136" s="131">
        <v>10.92067879</v>
      </c>
      <c r="P136" s="131">
        <v>178.18253652000001</v>
      </c>
      <c r="Q136" s="131">
        <v>158.93517772000001</v>
      </c>
      <c r="R136" s="131">
        <v>12.72037508</v>
      </c>
      <c r="S136" s="131">
        <v>0.38969373000000002</v>
      </c>
      <c r="T136" s="131">
        <v>145.82510891000001</v>
      </c>
      <c r="U136" s="131">
        <v>237.6097498</v>
      </c>
      <c r="V136" s="131">
        <v>383.88033259999997</v>
      </c>
      <c r="W136" s="131"/>
      <c r="X136" s="131"/>
      <c r="Y136" s="131"/>
      <c r="Z136" s="131"/>
      <c r="AA136" s="131"/>
      <c r="AB136" s="131"/>
    </row>
    <row r="137" spans="1:28" hidden="1" outlineLevel="1">
      <c r="A137" s="9">
        <v>44378</v>
      </c>
      <c r="B137" s="131">
        <v>3232.8889593600002</v>
      </c>
      <c r="C137" s="131">
        <v>2631.6639258300002</v>
      </c>
      <c r="D137" s="131">
        <v>2616.1581500900002</v>
      </c>
      <c r="E137" s="131">
        <v>1667.8817387900001</v>
      </c>
      <c r="F137" s="131">
        <v>745.42549926000004</v>
      </c>
      <c r="G137" s="131">
        <v>202.85091204</v>
      </c>
      <c r="H137" s="131">
        <v>15.505775740000001</v>
      </c>
      <c r="I137" s="131">
        <v>0.14770245000000001</v>
      </c>
      <c r="J137" s="131">
        <v>5.4748810000000002E-2</v>
      </c>
      <c r="K137" s="131">
        <v>15.303324480000001</v>
      </c>
      <c r="L137" s="131">
        <v>349.66219887</v>
      </c>
      <c r="M137" s="131">
        <v>192.59918296999999</v>
      </c>
      <c r="N137" s="131">
        <v>0</v>
      </c>
      <c r="O137" s="131">
        <v>10.67280721</v>
      </c>
      <c r="P137" s="131">
        <v>181.92637576000001</v>
      </c>
      <c r="Q137" s="131">
        <v>157.06301590000001</v>
      </c>
      <c r="R137" s="131">
        <v>12.827764480000001</v>
      </c>
      <c r="S137" s="131">
        <v>0.38554103000000001</v>
      </c>
      <c r="T137" s="131">
        <v>143.84971039000001</v>
      </c>
      <c r="U137" s="131">
        <v>251.56283465999999</v>
      </c>
      <c r="V137" s="131">
        <v>390.36326163000001</v>
      </c>
      <c r="W137" s="131"/>
      <c r="X137" s="131"/>
      <c r="Y137" s="131"/>
      <c r="Z137" s="131"/>
      <c r="AA137" s="131"/>
      <c r="AB137" s="131"/>
    </row>
    <row r="138" spans="1:28" hidden="1" outlineLevel="1">
      <c r="A138" s="9">
        <v>44409</v>
      </c>
      <c r="B138" s="131">
        <v>3340.0005834899998</v>
      </c>
      <c r="C138" s="131">
        <v>2715.53703154</v>
      </c>
      <c r="D138" s="131">
        <v>2700.0893739799999</v>
      </c>
      <c r="E138" s="131">
        <v>1732.26160138</v>
      </c>
      <c r="F138" s="131">
        <v>760.12396977000003</v>
      </c>
      <c r="G138" s="131">
        <v>207.70380283</v>
      </c>
      <c r="H138" s="131">
        <v>15.44765756</v>
      </c>
      <c r="I138" s="131">
        <v>8.6731219999999998E-2</v>
      </c>
      <c r="J138" s="131">
        <v>5.3552179999999998E-2</v>
      </c>
      <c r="K138" s="131">
        <v>15.30737416</v>
      </c>
      <c r="L138" s="131">
        <v>357.84882640000001</v>
      </c>
      <c r="M138" s="131">
        <v>201.46785980000001</v>
      </c>
      <c r="N138" s="131">
        <v>0</v>
      </c>
      <c r="O138" s="131">
        <v>10.59169294</v>
      </c>
      <c r="P138" s="131">
        <v>190.87616686000001</v>
      </c>
      <c r="Q138" s="131">
        <v>156.38096659999999</v>
      </c>
      <c r="R138" s="131">
        <v>12.763590669999999</v>
      </c>
      <c r="S138" s="131">
        <v>0.38513514999999998</v>
      </c>
      <c r="T138" s="131">
        <v>143.23224078000001</v>
      </c>
      <c r="U138" s="131">
        <v>266.61472555</v>
      </c>
      <c r="V138" s="131">
        <v>403.25764631999999</v>
      </c>
      <c r="W138" s="131"/>
      <c r="X138" s="131"/>
      <c r="Y138" s="131"/>
      <c r="Z138" s="131"/>
      <c r="AA138" s="131"/>
      <c r="AB138" s="131"/>
    </row>
    <row r="139" spans="1:28" hidden="1" outlineLevel="1">
      <c r="A139" s="9">
        <v>44440</v>
      </c>
      <c r="B139" s="131">
        <v>3359.0181284300002</v>
      </c>
      <c r="C139" s="131">
        <v>2721.54025692</v>
      </c>
      <c r="D139" s="131">
        <v>2709.7182902599998</v>
      </c>
      <c r="E139" s="131">
        <v>1659.2141658099999</v>
      </c>
      <c r="F139" s="131">
        <v>835.81448376000003</v>
      </c>
      <c r="G139" s="131">
        <v>214.68964069</v>
      </c>
      <c r="H139" s="131">
        <v>11.821966659999999</v>
      </c>
      <c r="I139" s="131">
        <v>5.0029940000000002E-2</v>
      </c>
      <c r="J139" s="131">
        <v>5.2418399999999997E-2</v>
      </c>
      <c r="K139" s="131">
        <v>11.719518320000001</v>
      </c>
      <c r="L139" s="131">
        <v>357.96644745999998</v>
      </c>
      <c r="M139" s="131">
        <v>205.68389096999999</v>
      </c>
      <c r="N139" s="131">
        <v>0</v>
      </c>
      <c r="O139" s="131">
        <v>10.12779984</v>
      </c>
      <c r="P139" s="131">
        <v>195.55609113</v>
      </c>
      <c r="Q139" s="131">
        <v>152.28255648999999</v>
      </c>
      <c r="R139" s="131">
        <v>10.962466620000001</v>
      </c>
      <c r="S139" s="131">
        <v>0.38106157000000002</v>
      </c>
      <c r="T139" s="131">
        <v>140.93902829999999</v>
      </c>
      <c r="U139" s="131">
        <v>279.51142405000002</v>
      </c>
      <c r="V139" s="131">
        <v>409.51130570999999</v>
      </c>
      <c r="W139" s="131"/>
      <c r="X139" s="131"/>
      <c r="Y139" s="131"/>
      <c r="Z139" s="131"/>
      <c r="AA139" s="131"/>
      <c r="AB139" s="131"/>
    </row>
    <row r="140" spans="1:28" hidden="1" outlineLevel="1">
      <c r="A140" s="9">
        <v>44470</v>
      </c>
      <c r="B140" s="131">
        <v>3370.2091329999998</v>
      </c>
      <c r="C140" s="131">
        <v>2732.92283344</v>
      </c>
      <c r="D140" s="131">
        <v>2724.7856020600002</v>
      </c>
      <c r="E140" s="131">
        <v>1620.7631969900001</v>
      </c>
      <c r="F140" s="131">
        <v>848.76708601999997</v>
      </c>
      <c r="G140" s="131">
        <v>255.25531905</v>
      </c>
      <c r="H140" s="131">
        <v>8.1372313799999993</v>
      </c>
      <c r="I140" s="131">
        <v>4.9444809999999999E-2</v>
      </c>
      <c r="J140" s="131">
        <v>5.1925850000000003E-2</v>
      </c>
      <c r="K140" s="131">
        <v>8.0358607200000005</v>
      </c>
      <c r="L140" s="131">
        <v>361.95483688000002</v>
      </c>
      <c r="M140" s="131">
        <v>212.80784753</v>
      </c>
      <c r="N140" s="131">
        <v>0</v>
      </c>
      <c r="O140" s="131">
        <v>9.8419909400000005</v>
      </c>
      <c r="P140" s="131">
        <v>202.96585658999999</v>
      </c>
      <c r="Q140" s="131">
        <v>149.14698935000001</v>
      </c>
      <c r="R140" s="131">
        <v>11.017867819999999</v>
      </c>
      <c r="S140" s="131">
        <v>0.37748410999999998</v>
      </c>
      <c r="T140" s="131">
        <v>137.75163742000001</v>
      </c>
      <c r="U140" s="131">
        <v>275.33146268000002</v>
      </c>
      <c r="V140" s="131">
        <v>413.62841343000002</v>
      </c>
      <c r="W140" s="131"/>
      <c r="X140" s="131"/>
      <c r="Y140" s="131"/>
      <c r="Z140" s="131"/>
      <c r="AA140" s="131"/>
      <c r="AB140" s="131"/>
    </row>
    <row r="141" spans="1:28" hidden="1" outlineLevel="1">
      <c r="A141" s="9">
        <v>44501</v>
      </c>
      <c r="B141" s="131">
        <v>3443.6094762900002</v>
      </c>
      <c r="C141" s="131">
        <v>2786.47988622</v>
      </c>
      <c r="D141" s="131">
        <v>2778.0689514699998</v>
      </c>
      <c r="E141" s="131">
        <v>1685.0792935699999</v>
      </c>
      <c r="F141" s="131">
        <v>870.53079437999997</v>
      </c>
      <c r="G141" s="131">
        <v>222.45886351999999</v>
      </c>
      <c r="H141" s="131">
        <v>8.4109347499999991</v>
      </c>
      <c r="I141" s="131">
        <v>5.3653699999999999E-2</v>
      </c>
      <c r="J141" s="131">
        <v>5.3595660000000003E-2</v>
      </c>
      <c r="K141" s="131">
        <v>8.3036853900000001</v>
      </c>
      <c r="L141" s="131">
        <v>372.53164142999998</v>
      </c>
      <c r="M141" s="131">
        <v>219.75786181000001</v>
      </c>
      <c r="N141" s="131">
        <v>0</v>
      </c>
      <c r="O141" s="131">
        <v>9.3671154199999993</v>
      </c>
      <c r="P141" s="131">
        <v>210.39074639</v>
      </c>
      <c r="Q141" s="131">
        <v>152.77377962</v>
      </c>
      <c r="R141" s="131">
        <v>11.33181317</v>
      </c>
      <c r="S141" s="131">
        <v>0.3896346</v>
      </c>
      <c r="T141" s="131">
        <v>141.05233185</v>
      </c>
      <c r="U141" s="131">
        <v>284.59794864000003</v>
      </c>
      <c r="V141" s="131">
        <v>425.13743656999998</v>
      </c>
      <c r="W141" s="131"/>
      <c r="X141" s="131"/>
      <c r="Y141" s="131"/>
      <c r="Z141" s="131"/>
      <c r="AA141" s="131"/>
      <c r="AB141" s="131"/>
    </row>
    <row r="142" spans="1:28" hidden="1" outlineLevel="1">
      <c r="A142" s="9">
        <v>44531</v>
      </c>
      <c r="B142" s="131">
        <v>3475.6462156100001</v>
      </c>
      <c r="C142" s="131">
        <v>2792.9768982999999</v>
      </c>
      <c r="D142" s="131">
        <v>2784.58140228</v>
      </c>
      <c r="E142" s="131">
        <v>1676.79618046</v>
      </c>
      <c r="F142" s="131">
        <v>879.96605539999996</v>
      </c>
      <c r="G142" s="131">
        <v>227.81916641999999</v>
      </c>
      <c r="H142" s="131">
        <v>8.3954960199999995</v>
      </c>
      <c r="I142" s="131">
        <v>4.3897529999999997E-2</v>
      </c>
      <c r="J142" s="131">
        <v>1.457206E-2</v>
      </c>
      <c r="K142" s="131">
        <v>8.3370264299999999</v>
      </c>
      <c r="L142" s="131">
        <v>384.68660058</v>
      </c>
      <c r="M142" s="131">
        <v>232.13104303</v>
      </c>
      <c r="N142" s="131">
        <v>0</v>
      </c>
      <c r="O142" s="131">
        <v>9.2117795400000002</v>
      </c>
      <c r="P142" s="131">
        <v>222.91926348999999</v>
      </c>
      <c r="Q142" s="131">
        <v>152.55555755</v>
      </c>
      <c r="R142" s="131">
        <v>11.549416819999999</v>
      </c>
      <c r="S142" s="131">
        <v>0.39113009999999998</v>
      </c>
      <c r="T142" s="131">
        <v>140.61501063</v>
      </c>
      <c r="U142" s="131">
        <v>297.98271672999999</v>
      </c>
      <c r="V142" s="131">
        <v>364.86757440000002</v>
      </c>
      <c r="W142" s="131"/>
      <c r="X142" s="131"/>
      <c r="Y142" s="131"/>
      <c r="Z142" s="131"/>
      <c r="AA142" s="131"/>
      <c r="AB142" s="131"/>
    </row>
    <row r="143" spans="1:28" hidden="1" outlineLevel="1">
      <c r="A143" s="9">
        <v>44562</v>
      </c>
      <c r="B143" s="131">
        <v>3589.8714429400002</v>
      </c>
      <c r="C143" s="131">
        <v>2881.9526296600002</v>
      </c>
      <c r="D143" s="131">
        <v>2873.06989135</v>
      </c>
      <c r="E143" s="131">
        <v>1735.09306541</v>
      </c>
      <c r="F143" s="131">
        <v>906.48860569999999</v>
      </c>
      <c r="G143" s="131">
        <v>231.48822024</v>
      </c>
      <c r="H143" s="131">
        <v>8.8827383100000006</v>
      </c>
      <c r="I143" s="131">
        <v>4.817623E-2</v>
      </c>
      <c r="J143" s="131">
        <v>1.4867139999999999E-2</v>
      </c>
      <c r="K143" s="131">
        <v>8.8196949399999998</v>
      </c>
      <c r="L143" s="131">
        <v>395.30828270000001</v>
      </c>
      <c r="M143" s="131">
        <v>236.49373077000001</v>
      </c>
      <c r="N143" s="131">
        <v>0</v>
      </c>
      <c r="O143" s="131">
        <v>9.0309648800000009</v>
      </c>
      <c r="P143" s="131">
        <v>227.46276588999999</v>
      </c>
      <c r="Q143" s="131">
        <v>158.81455192999999</v>
      </c>
      <c r="R143" s="131">
        <v>11.98772574</v>
      </c>
      <c r="S143" s="131">
        <v>0.41271967999999998</v>
      </c>
      <c r="T143" s="131">
        <v>146.41410651000001</v>
      </c>
      <c r="U143" s="131">
        <v>312.61053057999999</v>
      </c>
      <c r="V143" s="131">
        <v>378.66899403000002</v>
      </c>
      <c r="W143" s="131"/>
      <c r="X143" s="131"/>
      <c r="Y143" s="131"/>
      <c r="Z143" s="131"/>
      <c r="AA143" s="131"/>
      <c r="AB143" s="131"/>
    </row>
    <row r="144" spans="1:28" hidden="1" outlineLevel="1">
      <c r="A144" s="9">
        <v>44593</v>
      </c>
      <c r="B144" s="131">
        <v>3721.8487540400001</v>
      </c>
      <c r="C144" s="131">
        <v>2996.426911</v>
      </c>
      <c r="D144" s="131">
        <v>2987.3731807600002</v>
      </c>
      <c r="E144" s="131">
        <v>1818.6819105699999</v>
      </c>
      <c r="F144" s="131">
        <v>932.15348259999996</v>
      </c>
      <c r="G144" s="131">
        <v>236.53778758999999</v>
      </c>
      <c r="H144" s="131">
        <v>9.0537302400000002</v>
      </c>
      <c r="I144" s="131">
        <v>5.087643E-2</v>
      </c>
      <c r="J144" s="131">
        <v>1.459033E-2</v>
      </c>
      <c r="K144" s="131">
        <v>8.9882634800000005</v>
      </c>
      <c r="L144" s="131">
        <v>402.54216424999998</v>
      </c>
      <c r="M144" s="131">
        <v>243.19985424000001</v>
      </c>
      <c r="N144" s="131">
        <v>0</v>
      </c>
      <c r="O144" s="131">
        <v>8.1086505100000004</v>
      </c>
      <c r="P144" s="131">
        <v>235.09120372999999</v>
      </c>
      <c r="Q144" s="131">
        <v>159.34231001000001</v>
      </c>
      <c r="R144" s="131">
        <v>12.39450693</v>
      </c>
      <c r="S144" s="131">
        <v>0.41947313000000003</v>
      </c>
      <c r="T144" s="131">
        <v>146.52832995</v>
      </c>
      <c r="U144" s="131">
        <v>322.87967879000001</v>
      </c>
      <c r="V144" s="131">
        <v>387.19280501999998</v>
      </c>
      <c r="W144" s="131"/>
      <c r="X144" s="131"/>
      <c r="Y144" s="131"/>
      <c r="Z144" s="131"/>
      <c r="AA144" s="131"/>
      <c r="AB144" s="131"/>
    </row>
    <row r="145" spans="1:28" hidden="1" outlineLevel="1">
      <c r="A145" s="9">
        <v>44621</v>
      </c>
      <c r="B145" s="131">
        <v>3625.9464485200001</v>
      </c>
      <c r="C145" s="131">
        <v>2906.4972438999998</v>
      </c>
      <c r="D145" s="131">
        <v>2897.42490155</v>
      </c>
      <c r="E145" s="131">
        <v>1738.8844354</v>
      </c>
      <c r="F145" s="131">
        <v>916.02701979999995</v>
      </c>
      <c r="G145" s="131">
        <v>242.51344635000001</v>
      </c>
      <c r="H145" s="131">
        <v>9.0723423499999996</v>
      </c>
      <c r="I145" s="131">
        <v>5.3649080000000002E-2</v>
      </c>
      <c r="J145" s="131">
        <v>1.444609E-2</v>
      </c>
      <c r="K145" s="131">
        <v>9.0042471800000001</v>
      </c>
      <c r="L145" s="131">
        <v>401.66374694000001</v>
      </c>
      <c r="M145" s="131">
        <v>242.07834094</v>
      </c>
      <c r="N145" s="131">
        <v>0</v>
      </c>
      <c r="O145" s="131">
        <v>8.2955104100000003</v>
      </c>
      <c r="P145" s="131">
        <v>233.78283053000001</v>
      </c>
      <c r="Q145" s="131">
        <v>159.58540600000001</v>
      </c>
      <c r="R145" s="131">
        <v>12.344349749999999</v>
      </c>
      <c r="S145" s="131">
        <v>0.41947313000000003</v>
      </c>
      <c r="T145" s="131">
        <v>146.82158312000001</v>
      </c>
      <c r="U145" s="131">
        <v>317.78545767999998</v>
      </c>
      <c r="V145" s="131">
        <v>386.29358423000002</v>
      </c>
      <c r="W145" s="131"/>
      <c r="X145" s="131"/>
      <c r="Y145" s="131"/>
      <c r="Z145" s="131"/>
      <c r="AA145" s="131"/>
      <c r="AB145" s="131"/>
    </row>
    <row r="146" spans="1:28" hidden="1" outlineLevel="1">
      <c r="A146" s="9">
        <v>44652</v>
      </c>
      <c r="B146" s="131">
        <v>3574.8277663200001</v>
      </c>
      <c r="C146" s="131">
        <v>2866.4855253199999</v>
      </c>
      <c r="D146" s="131">
        <v>2857.3779646799999</v>
      </c>
      <c r="E146" s="131">
        <v>1755.52050057</v>
      </c>
      <c r="F146" s="131">
        <v>861.32513194000001</v>
      </c>
      <c r="G146" s="131">
        <v>240.53233216999999</v>
      </c>
      <c r="H146" s="131">
        <v>9.1075606400000009</v>
      </c>
      <c r="I146" s="131">
        <v>6.0269589999999998E-2</v>
      </c>
      <c r="J146" s="131">
        <v>1.444224E-2</v>
      </c>
      <c r="K146" s="131">
        <v>9.0328488100000008</v>
      </c>
      <c r="L146" s="131">
        <v>398.72130645999999</v>
      </c>
      <c r="M146" s="131">
        <v>239.45346953000001</v>
      </c>
      <c r="N146" s="131">
        <v>0</v>
      </c>
      <c r="O146" s="131">
        <v>8.0085116000000003</v>
      </c>
      <c r="P146" s="131">
        <v>231.44495792999999</v>
      </c>
      <c r="Q146" s="131">
        <v>159.26783692999999</v>
      </c>
      <c r="R146" s="131">
        <v>11.78353959</v>
      </c>
      <c r="S146" s="131">
        <v>0.41947313000000003</v>
      </c>
      <c r="T146" s="131">
        <v>147.06482421000001</v>
      </c>
      <c r="U146" s="131">
        <v>309.62093454000001</v>
      </c>
      <c r="V146" s="131">
        <v>363.89045073</v>
      </c>
      <c r="W146" s="131"/>
      <c r="X146" s="131"/>
      <c r="Y146" s="131"/>
      <c r="Z146" s="131"/>
      <c r="AA146" s="131"/>
      <c r="AB146" s="131"/>
    </row>
    <row r="147" spans="1:28" hidden="1" outlineLevel="1">
      <c r="A147" s="9">
        <v>44682</v>
      </c>
      <c r="B147" s="131">
        <v>3493.6083211700002</v>
      </c>
      <c r="C147" s="131">
        <v>2805.5050973100001</v>
      </c>
      <c r="D147" s="131">
        <v>2796.3703484100001</v>
      </c>
      <c r="E147" s="131">
        <v>1692.6825570000001</v>
      </c>
      <c r="F147" s="131">
        <v>869.83183613000006</v>
      </c>
      <c r="G147" s="131">
        <v>233.85595527999999</v>
      </c>
      <c r="H147" s="131">
        <v>9.1347488999999999</v>
      </c>
      <c r="I147" s="131">
        <v>6.2344360000000001E-2</v>
      </c>
      <c r="J147" s="131">
        <v>1.4443889999999999E-2</v>
      </c>
      <c r="K147" s="131">
        <v>9.0579606500000001</v>
      </c>
      <c r="L147" s="131">
        <v>395.37189640999998</v>
      </c>
      <c r="M147" s="131">
        <v>235.52207071999999</v>
      </c>
      <c r="N147" s="131">
        <v>0</v>
      </c>
      <c r="O147" s="131">
        <v>7.7836753400000003</v>
      </c>
      <c r="P147" s="131">
        <v>227.73839537999999</v>
      </c>
      <c r="Q147" s="131">
        <v>159.84982568999999</v>
      </c>
      <c r="R147" s="131">
        <v>12.00234511</v>
      </c>
      <c r="S147" s="131">
        <v>0.41947313000000003</v>
      </c>
      <c r="T147" s="131">
        <v>147.42800745</v>
      </c>
      <c r="U147" s="131">
        <v>292.73132744999998</v>
      </c>
      <c r="V147" s="131">
        <v>232.42108776000001</v>
      </c>
      <c r="W147" s="131"/>
      <c r="X147" s="131"/>
      <c r="Y147" s="131"/>
      <c r="Z147" s="131"/>
      <c r="AA147" s="131"/>
      <c r="AB147" s="131"/>
    </row>
    <row r="148" spans="1:28" hidden="1" outlineLevel="1">
      <c r="A148" s="9">
        <v>44713</v>
      </c>
      <c r="B148" s="131">
        <v>3395.72808532</v>
      </c>
      <c r="C148" s="131">
        <v>2801.8634691799998</v>
      </c>
      <c r="D148" s="131">
        <v>2790.2847532000001</v>
      </c>
      <c r="E148" s="131">
        <v>1577.3694652300001</v>
      </c>
      <c r="F148" s="131">
        <v>881.62782403000006</v>
      </c>
      <c r="G148" s="131">
        <v>331.28746394000001</v>
      </c>
      <c r="H148" s="131">
        <v>11.57871598</v>
      </c>
      <c r="I148" s="131">
        <v>5.1690449999999999E-2</v>
      </c>
      <c r="J148" s="131">
        <v>1.3378559999999999E-2</v>
      </c>
      <c r="K148" s="131">
        <v>11.51364697</v>
      </c>
      <c r="L148" s="131">
        <v>302.47777896000002</v>
      </c>
      <c r="M148" s="131">
        <v>165.93359798</v>
      </c>
      <c r="N148" s="131">
        <v>0</v>
      </c>
      <c r="O148" s="131">
        <v>7.5806578599999996</v>
      </c>
      <c r="P148" s="131">
        <v>158.35294012</v>
      </c>
      <c r="Q148" s="131">
        <v>136.54418097999999</v>
      </c>
      <c r="R148" s="131">
        <v>0</v>
      </c>
      <c r="S148" s="131">
        <v>0.11425413</v>
      </c>
      <c r="T148" s="131">
        <v>136.42992684999999</v>
      </c>
      <c r="U148" s="131">
        <v>291.38683717999999</v>
      </c>
      <c r="V148" s="131">
        <v>207.70747883999999</v>
      </c>
      <c r="W148" s="131"/>
      <c r="X148" s="131"/>
      <c r="Y148" s="131"/>
      <c r="Z148" s="131"/>
      <c r="AA148" s="131"/>
      <c r="AB148" s="131"/>
    </row>
    <row r="149" spans="1:28" hidden="1" outlineLevel="1">
      <c r="A149" s="9">
        <v>44743</v>
      </c>
      <c r="B149" s="131">
        <v>3321.87327985</v>
      </c>
      <c r="C149" s="131">
        <v>2655.92133242</v>
      </c>
      <c r="D149" s="131">
        <v>2636.8748536399999</v>
      </c>
      <c r="E149" s="131">
        <v>1590.5263912600001</v>
      </c>
      <c r="F149" s="131">
        <v>814.95216232999996</v>
      </c>
      <c r="G149" s="131">
        <v>231.39630005000001</v>
      </c>
      <c r="H149" s="131">
        <v>19.046478780000001</v>
      </c>
      <c r="I149" s="131">
        <v>0.13800858999999999</v>
      </c>
      <c r="J149" s="131">
        <v>1.7340970000000001E-2</v>
      </c>
      <c r="K149" s="131">
        <v>18.89112922</v>
      </c>
      <c r="L149" s="131">
        <v>388.74449103000001</v>
      </c>
      <c r="M149" s="131">
        <v>223.40344418000001</v>
      </c>
      <c r="N149" s="131">
        <v>0</v>
      </c>
      <c r="O149" s="131">
        <v>7.1730080599999999</v>
      </c>
      <c r="P149" s="131">
        <v>216.23043612000001</v>
      </c>
      <c r="Q149" s="131">
        <v>165.34104685</v>
      </c>
      <c r="R149" s="131">
        <v>0</v>
      </c>
      <c r="S149" s="131">
        <v>2.3594462900000002</v>
      </c>
      <c r="T149" s="131">
        <v>162.98160056</v>
      </c>
      <c r="U149" s="131">
        <v>277.20745640000001</v>
      </c>
      <c r="V149" s="131">
        <v>201.43731138000001</v>
      </c>
      <c r="W149" s="131"/>
      <c r="X149" s="131"/>
      <c r="Y149" s="131"/>
      <c r="Z149" s="131"/>
      <c r="AA149" s="131"/>
      <c r="AB149" s="131"/>
    </row>
    <row r="150" spans="1:28" hidden="1" outlineLevel="1">
      <c r="A150" s="9">
        <v>44774</v>
      </c>
      <c r="B150" s="131">
        <v>3279.2411458699999</v>
      </c>
      <c r="C150" s="131">
        <v>2627.5107626700001</v>
      </c>
      <c r="D150" s="131">
        <v>2608.3829329999999</v>
      </c>
      <c r="E150" s="131">
        <v>1598.6615849499999</v>
      </c>
      <c r="F150" s="131">
        <v>786.73236687999997</v>
      </c>
      <c r="G150" s="131">
        <v>222.98898116999999</v>
      </c>
      <c r="H150" s="131">
        <v>19.127829670000001</v>
      </c>
      <c r="I150" s="131">
        <v>0.17629037</v>
      </c>
      <c r="J150" s="131">
        <v>1.7549459999999999E-2</v>
      </c>
      <c r="K150" s="131">
        <v>18.933989839999999</v>
      </c>
      <c r="L150" s="131">
        <v>382.38978550000002</v>
      </c>
      <c r="M150" s="131">
        <v>216.94856172999999</v>
      </c>
      <c r="N150" s="131">
        <v>0</v>
      </c>
      <c r="O150" s="131">
        <v>6.8854787599999998</v>
      </c>
      <c r="P150" s="131">
        <v>210.06308297000001</v>
      </c>
      <c r="Q150" s="131">
        <v>165.44122376999999</v>
      </c>
      <c r="R150" s="131">
        <v>0</v>
      </c>
      <c r="S150" s="131">
        <v>0.14281757</v>
      </c>
      <c r="T150" s="131">
        <v>165.29840619999999</v>
      </c>
      <c r="U150" s="131">
        <v>269.34059769999999</v>
      </c>
      <c r="V150" s="131">
        <v>211.87438807999999</v>
      </c>
      <c r="W150" s="131"/>
      <c r="X150" s="131"/>
      <c r="Y150" s="131"/>
      <c r="Z150" s="131"/>
      <c r="AA150" s="131"/>
      <c r="AB150" s="131"/>
    </row>
    <row r="151" spans="1:28" hidden="1" outlineLevel="1">
      <c r="A151" s="9">
        <v>44805</v>
      </c>
      <c r="B151" s="131">
        <v>3222.8121360300001</v>
      </c>
      <c r="C151" s="131">
        <v>2581.83339609</v>
      </c>
      <c r="D151" s="131">
        <v>2562.5475839400001</v>
      </c>
      <c r="E151" s="131">
        <v>1589.16944472</v>
      </c>
      <c r="F151" s="131">
        <v>754.52570050999998</v>
      </c>
      <c r="G151" s="131">
        <v>218.85243871</v>
      </c>
      <c r="H151" s="131">
        <v>19.285812150000002</v>
      </c>
      <c r="I151" s="131">
        <v>0.28866711</v>
      </c>
      <c r="J151" s="131">
        <v>1.8507889999999999E-2</v>
      </c>
      <c r="K151" s="131">
        <v>18.978637150000001</v>
      </c>
      <c r="L151" s="131">
        <v>376.74328602000003</v>
      </c>
      <c r="M151" s="131">
        <v>212.96211013000001</v>
      </c>
      <c r="N151" s="131">
        <v>0</v>
      </c>
      <c r="O151" s="131">
        <v>6.5937874900000004</v>
      </c>
      <c r="P151" s="131">
        <v>206.36832264</v>
      </c>
      <c r="Q151" s="131">
        <v>163.78117588999999</v>
      </c>
      <c r="R151" s="131">
        <v>0</v>
      </c>
      <c r="S151" s="131">
        <v>0.14281757</v>
      </c>
      <c r="T151" s="131">
        <v>163.63835832000001</v>
      </c>
      <c r="U151" s="131">
        <v>264.23545392</v>
      </c>
      <c r="V151" s="131">
        <v>212.07698780000001</v>
      </c>
      <c r="W151" s="131"/>
      <c r="X151" s="131"/>
      <c r="Y151" s="131"/>
      <c r="Z151" s="131"/>
      <c r="AA151" s="131"/>
      <c r="AB151" s="131"/>
    </row>
    <row r="152" spans="1:28" hidden="1" outlineLevel="1">
      <c r="A152" s="9">
        <v>44835</v>
      </c>
      <c r="B152" s="131">
        <v>3163.1203349900002</v>
      </c>
      <c r="C152" s="131">
        <v>2542.2207531700001</v>
      </c>
      <c r="D152" s="131">
        <v>2523.01033929</v>
      </c>
      <c r="E152" s="131">
        <v>1575.2610086499999</v>
      </c>
      <c r="F152" s="131">
        <v>733.48361233000003</v>
      </c>
      <c r="G152" s="131">
        <v>214.26571831000001</v>
      </c>
      <c r="H152" s="131">
        <v>19.210413880000001</v>
      </c>
      <c r="I152" s="131">
        <v>0.19319342</v>
      </c>
      <c r="J152" s="131">
        <v>1.8656720000000002E-2</v>
      </c>
      <c r="K152" s="131">
        <v>18.998563740000002</v>
      </c>
      <c r="L152" s="131">
        <v>372.99769484000001</v>
      </c>
      <c r="M152" s="131">
        <v>208.95105895</v>
      </c>
      <c r="N152" s="131">
        <v>0</v>
      </c>
      <c r="O152" s="131">
        <v>6.2281240799999997</v>
      </c>
      <c r="P152" s="131">
        <v>202.72293486999999</v>
      </c>
      <c r="Q152" s="131">
        <v>164.04663589</v>
      </c>
      <c r="R152" s="131">
        <v>0</v>
      </c>
      <c r="S152" s="131">
        <v>0.14281757</v>
      </c>
      <c r="T152" s="131">
        <v>163.90381832</v>
      </c>
      <c r="U152" s="131">
        <v>247.90188698</v>
      </c>
      <c r="V152" s="131">
        <v>207.59378100999999</v>
      </c>
      <c r="W152" s="131"/>
      <c r="X152" s="131"/>
      <c r="Y152" s="131"/>
      <c r="Z152" s="131"/>
      <c r="AA152" s="131"/>
      <c r="AB152" s="131"/>
    </row>
    <row r="153" spans="1:28" hidden="1" outlineLevel="1">
      <c r="A153" s="9">
        <v>44866</v>
      </c>
      <c r="B153" s="131">
        <v>3106.9084853200002</v>
      </c>
      <c r="C153" s="131">
        <v>2494.0314151399998</v>
      </c>
      <c r="D153" s="131">
        <v>2474.8237145899998</v>
      </c>
      <c r="E153" s="131">
        <v>1555.46246913</v>
      </c>
      <c r="F153" s="131">
        <v>707.39521150999997</v>
      </c>
      <c r="G153" s="131">
        <v>211.96603395</v>
      </c>
      <c r="H153" s="131">
        <v>19.207700549999998</v>
      </c>
      <c r="I153" s="131">
        <v>0.16342259000000001</v>
      </c>
      <c r="J153" s="131">
        <v>1.8625490000000001E-2</v>
      </c>
      <c r="K153" s="131">
        <v>19.025652470000001</v>
      </c>
      <c r="L153" s="131">
        <v>369.85287948000001</v>
      </c>
      <c r="M153" s="131">
        <v>205.47136054000001</v>
      </c>
      <c r="N153" s="131">
        <v>0</v>
      </c>
      <c r="O153" s="131">
        <v>5.9590938299999996</v>
      </c>
      <c r="P153" s="131">
        <v>199.51226671000001</v>
      </c>
      <c r="Q153" s="131">
        <v>164.38151894000001</v>
      </c>
      <c r="R153" s="131">
        <v>0</v>
      </c>
      <c r="S153" s="131">
        <v>0.14281757</v>
      </c>
      <c r="T153" s="131">
        <v>164.23870137</v>
      </c>
      <c r="U153" s="131">
        <v>243.02419069999999</v>
      </c>
      <c r="V153" s="131">
        <v>214.89749778000001</v>
      </c>
      <c r="W153" s="131"/>
      <c r="X153" s="131"/>
      <c r="Y153" s="131"/>
      <c r="Z153" s="131"/>
      <c r="AA153" s="131"/>
      <c r="AB153" s="131"/>
    </row>
    <row r="154" spans="1:28" hidden="1" outlineLevel="1">
      <c r="A154" s="9">
        <v>44896</v>
      </c>
      <c r="B154" s="131">
        <v>2837.4284220300001</v>
      </c>
      <c r="C154" s="131">
        <v>2371.1104258099999</v>
      </c>
      <c r="D154" s="131">
        <v>2352.9503788400002</v>
      </c>
      <c r="E154" s="131">
        <v>1485.9595682199999</v>
      </c>
      <c r="F154" s="131">
        <v>660.38645750000001</v>
      </c>
      <c r="G154" s="131">
        <v>206.60435312000001</v>
      </c>
      <c r="H154" s="131">
        <v>18.16004697</v>
      </c>
      <c r="I154" s="131">
        <v>0.15391869999999999</v>
      </c>
      <c r="J154" s="131">
        <v>1.8803319999999998E-2</v>
      </c>
      <c r="K154" s="131">
        <v>17.987324950000001</v>
      </c>
      <c r="L154" s="131">
        <v>232.55266545000001</v>
      </c>
      <c r="M154" s="131">
        <v>204.38217362</v>
      </c>
      <c r="N154" s="131">
        <v>0</v>
      </c>
      <c r="O154" s="131">
        <v>5.37398197</v>
      </c>
      <c r="P154" s="131">
        <v>199.00819164999999</v>
      </c>
      <c r="Q154" s="131">
        <v>28.17049183</v>
      </c>
      <c r="R154" s="131">
        <v>0</v>
      </c>
      <c r="S154" s="131">
        <v>0.14281757</v>
      </c>
      <c r="T154" s="131">
        <v>28.027674260000001</v>
      </c>
      <c r="U154" s="131">
        <v>233.76533076999999</v>
      </c>
      <c r="V154" s="131">
        <v>215.22180298000001</v>
      </c>
      <c r="W154" s="131"/>
      <c r="X154" s="131"/>
      <c r="Y154" s="131"/>
      <c r="Z154" s="131"/>
      <c r="AA154" s="131"/>
      <c r="AB154" s="131"/>
    </row>
    <row r="155" spans="1:28" hidden="1" outlineLevel="1">
      <c r="A155" s="9">
        <v>44927</v>
      </c>
      <c r="B155" s="131">
        <v>2839.1701744299999</v>
      </c>
      <c r="C155" s="131">
        <v>2366.6474146800001</v>
      </c>
      <c r="D155" s="131">
        <v>2348.3956587799998</v>
      </c>
      <c r="E155" s="131">
        <v>1504.74482524</v>
      </c>
      <c r="F155" s="131">
        <v>644.78448485000001</v>
      </c>
      <c r="G155" s="131">
        <v>198.86634869</v>
      </c>
      <c r="H155" s="131">
        <v>18.251755899999999</v>
      </c>
      <c r="I155" s="131">
        <v>0.20833710999999999</v>
      </c>
      <c r="J155" s="131">
        <v>1.8889320000000001E-2</v>
      </c>
      <c r="K155" s="131">
        <v>18.024529470000001</v>
      </c>
      <c r="L155" s="131">
        <v>243.93859459999999</v>
      </c>
      <c r="M155" s="131">
        <v>215.87561285999999</v>
      </c>
      <c r="N155" s="131">
        <v>0</v>
      </c>
      <c r="O155" s="131">
        <v>5.1392153900000004</v>
      </c>
      <c r="P155" s="131">
        <v>210.73639746999999</v>
      </c>
      <c r="Q155" s="131">
        <v>28.062981740000001</v>
      </c>
      <c r="R155" s="131">
        <v>0</v>
      </c>
      <c r="S155" s="131">
        <v>0.14281757</v>
      </c>
      <c r="T155" s="131">
        <v>27.92016417</v>
      </c>
      <c r="U155" s="131">
        <v>228.58416514999999</v>
      </c>
      <c r="V155" s="131">
        <v>230.79149858</v>
      </c>
      <c r="W155" s="131"/>
      <c r="X155" s="131"/>
      <c r="Y155" s="131"/>
      <c r="Z155" s="131"/>
      <c r="AA155" s="131"/>
      <c r="AB155" s="131"/>
    </row>
    <row r="156" spans="1:28" hidden="1" outlineLevel="1">
      <c r="A156" s="9">
        <v>44958</v>
      </c>
      <c r="B156" s="131">
        <v>2821.9989581700002</v>
      </c>
      <c r="C156" s="131">
        <v>2352.7904560299999</v>
      </c>
      <c r="D156" s="131">
        <v>2334.55326487</v>
      </c>
      <c r="E156" s="131">
        <v>1501.93814148</v>
      </c>
      <c r="F156" s="131">
        <v>639.57685104999996</v>
      </c>
      <c r="G156" s="131">
        <v>193.03827233999999</v>
      </c>
      <c r="H156" s="131">
        <v>18.237191159999998</v>
      </c>
      <c r="I156" s="131">
        <v>0.15192581999999999</v>
      </c>
      <c r="J156" s="131">
        <v>1.8940140000000001E-2</v>
      </c>
      <c r="K156" s="131">
        <v>18.066325200000001</v>
      </c>
      <c r="L156" s="131">
        <v>242.50812121999999</v>
      </c>
      <c r="M156" s="131">
        <v>214.53869451</v>
      </c>
      <c r="N156" s="131">
        <v>0</v>
      </c>
      <c r="O156" s="131">
        <v>4.7314033200000001</v>
      </c>
      <c r="P156" s="131">
        <v>209.80729119</v>
      </c>
      <c r="Q156" s="131">
        <v>27.96942671</v>
      </c>
      <c r="R156" s="131">
        <v>0</v>
      </c>
      <c r="S156" s="131">
        <v>0.14281757</v>
      </c>
      <c r="T156" s="131">
        <v>27.826609139999999</v>
      </c>
      <c r="U156" s="131">
        <v>226.70038091999999</v>
      </c>
      <c r="V156" s="131">
        <v>232.02442725</v>
      </c>
      <c r="W156" s="131"/>
      <c r="X156" s="131"/>
      <c r="Y156" s="131"/>
      <c r="Z156" s="131"/>
      <c r="AA156" s="131"/>
      <c r="AB156" s="131"/>
    </row>
    <row r="157" spans="1:28" hidden="1" outlineLevel="1">
      <c r="A157" s="9">
        <v>44986</v>
      </c>
      <c r="B157" s="131">
        <v>2846.4183299599999</v>
      </c>
      <c r="C157" s="131">
        <v>2385.4287399300001</v>
      </c>
      <c r="D157" s="131">
        <v>2367.1555391699999</v>
      </c>
      <c r="E157" s="131">
        <v>1545.5231323600001</v>
      </c>
      <c r="F157" s="131">
        <v>628.97873102000005</v>
      </c>
      <c r="G157" s="131">
        <v>192.65367578999999</v>
      </c>
      <c r="H157" s="131">
        <v>18.273200760000002</v>
      </c>
      <c r="I157" s="131">
        <v>0.14265422999999999</v>
      </c>
      <c r="J157" s="131">
        <v>1.868939E-2</v>
      </c>
      <c r="K157" s="131">
        <v>18.111857140000001</v>
      </c>
      <c r="L157" s="131">
        <v>238.70139105000001</v>
      </c>
      <c r="M157" s="131">
        <v>210.77460984000001</v>
      </c>
      <c r="N157" s="131">
        <v>0</v>
      </c>
      <c r="O157" s="131">
        <v>4.4591628200000004</v>
      </c>
      <c r="P157" s="131">
        <v>206.31544701999999</v>
      </c>
      <c r="Q157" s="131">
        <v>27.926781210000001</v>
      </c>
      <c r="R157" s="131">
        <v>0</v>
      </c>
      <c r="S157" s="131">
        <v>0.14281757</v>
      </c>
      <c r="T157" s="131">
        <v>27.78396364</v>
      </c>
      <c r="U157" s="131">
        <v>222.28819898</v>
      </c>
      <c r="V157" s="131">
        <v>237.38525202</v>
      </c>
      <c r="W157" s="131"/>
      <c r="X157" s="131"/>
      <c r="Y157" s="131"/>
      <c r="Z157" s="131"/>
      <c r="AA157" s="131"/>
      <c r="AB157" s="131"/>
    </row>
    <row r="158" spans="1:28" hidden="1" outlineLevel="1">
      <c r="A158" s="9">
        <v>45017</v>
      </c>
      <c r="B158" s="131">
        <v>2840.2585130000002</v>
      </c>
      <c r="C158" s="131">
        <v>2383.6093348499999</v>
      </c>
      <c r="D158" s="131">
        <v>2365.31336293</v>
      </c>
      <c r="E158" s="131">
        <v>1559.91621461</v>
      </c>
      <c r="F158" s="131">
        <v>618.64244191</v>
      </c>
      <c r="G158" s="131">
        <v>186.75470641000001</v>
      </c>
      <c r="H158" s="131">
        <v>18.295971919999999</v>
      </c>
      <c r="I158" s="131">
        <v>0.12513114</v>
      </c>
      <c r="J158" s="131">
        <v>1.8758919999999998E-2</v>
      </c>
      <c r="K158" s="131">
        <v>18.152081859999999</v>
      </c>
      <c r="L158" s="131">
        <v>233.57996141999999</v>
      </c>
      <c r="M158" s="131">
        <v>205.91544217000001</v>
      </c>
      <c r="N158" s="131">
        <v>0</v>
      </c>
      <c r="O158" s="131">
        <v>4.1599380500000001</v>
      </c>
      <c r="P158" s="131">
        <v>201.75550412000001</v>
      </c>
      <c r="Q158" s="131">
        <v>27.664519250000001</v>
      </c>
      <c r="R158" s="131">
        <v>0</v>
      </c>
      <c r="S158" s="131">
        <v>0.14281757</v>
      </c>
      <c r="T158" s="131">
        <v>27.52170168</v>
      </c>
      <c r="U158" s="131">
        <v>223.06921672999999</v>
      </c>
      <c r="V158" s="131">
        <v>249.93313019000001</v>
      </c>
      <c r="W158" s="131"/>
      <c r="X158" s="131"/>
      <c r="Y158" s="131"/>
      <c r="Z158" s="131"/>
      <c r="AA158" s="131"/>
      <c r="AB158" s="131"/>
    </row>
    <row r="159" spans="1:28" hidden="1" outlineLevel="1">
      <c r="A159" s="9">
        <v>45047</v>
      </c>
      <c r="B159" s="131">
        <v>2876.4730794900001</v>
      </c>
      <c r="C159" s="131">
        <v>2426.4312436499999</v>
      </c>
      <c r="D159" s="131">
        <v>2408.0990332199999</v>
      </c>
      <c r="E159" s="131">
        <v>1605.0755872100001</v>
      </c>
      <c r="F159" s="131">
        <v>620.89266888999998</v>
      </c>
      <c r="G159" s="131">
        <v>182.13077712</v>
      </c>
      <c r="H159" s="131">
        <v>18.33221043</v>
      </c>
      <c r="I159" s="131">
        <v>0.12375116999999999</v>
      </c>
      <c r="J159" s="131">
        <v>1.8829490000000001E-2</v>
      </c>
      <c r="K159" s="131">
        <v>18.18962977</v>
      </c>
      <c r="L159" s="131">
        <v>234.49746965</v>
      </c>
      <c r="M159" s="131">
        <v>206.87609522</v>
      </c>
      <c r="N159" s="131">
        <v>0</v>
      </c>
      <c r="O159" s="131">
        <v>3.9329963999999999</v>
      </c>
      <c r="P159" s="131">
        <v>202.94309881999999</v>
      </c>
      <c r="Q159" s="131">
        <v>27.621374429999999</v>
      </c>
      <c r="R159" s="131">
        <v>0</v>
      </c>
      <c r="S159" s="131">
        <v>0.14281757</v>
      </c>
      <c r="T159" s="131">
        <v>27.478556860000001</v>
      </c>
      <c r="U159" s="131">
        <v>215.54436619000001</v>
      </c>
      <c r="V159" s="131">
        <v>256.59402161000003</v>
      </c>
      <c r="W159" s="131"/>
      <c r="X159" s="131"/>
      <c r="Y159" s="131"/>
      <c r="Z159" s="131"/>
      <c r="AA159" s="131"/>
      <c r="AB159" s="131"/>
    </row>
    <row r="160" spans="1:28" hidden="1" outlineLevel="1">
      <c r="A160" s="9">
        <v>45078</v>
      </c>
      <c r="B160" s="131">
        <v>2878.4232326000001</v>
      </c>
      <c r="C160" s="131">
        <v>2416.5739934500002</v>
      </c>
      <c r="D160" s="131">
        <v>2399.3609002399999</v>
      </c>
      <c r="E160" s="131">
        <v>1602.64232001</v>
      </c>
      <c r="F160" s="131">
        <v>619.64387574</v>
      </c>
      <c r="G160" s="131">
        <v>177.07470448999999</v>
      </c>
      <c r="H160" s="131">
        <v>17.21309321</v>
      </c>
      <c r="I160" s="131">
        <v>8.7913519999999995E-2</v>
      </c>
      <c r="J160" s="131">
        <v>1.8898370000000001E-2</v>
      </c>
      <c r="K160" s="131">
        <v>17.106281320000001</v>
      </c>
      <c r="L160" s="131">
        <v>244.88447864</v>
      </c>
      <c r="M160" s="131">
        <v>217.42143149</v>
      </c>
      <c r="N160" s="131">
        <v>0</v>
      </c>
      <c r="O160" s="131">
        <v>3.7172547599999999</v>
      </c>
      <c r="P160" s="131">
        <v>213.70417673</v>
      </c>
      <c r="Q160" s="131">
        <v>27.463047150000001</v>
      </c>
      <c r="R160" s="131">
        <v>0</v>
      </c>
      <c r="S160" s="131">
        <v>0.14281757</v>
      </c>
      <c r="T160" s="131">
        <v>27.320229579999999</v>
      </c>
      <c r="U160" s="131">
        <v>216.96476050999999</v>
      </c>
      <c r="V160" s="131">
        <v>269.46310605000002</v>
      </c>
      <c r="W160" s="131"/>
      <c r="X160" s="131"/>
      <c r="Y160" s="131"/>
      <c r="Z160" s="131"/>
      <c r="AA160" s="131"/>
      <c r="AB160" s="131"/>
    </row>
    <row r="161" spans="1:28" hidden="1" outlineLevel="1">
      <c r="A161" s="9">
        <v>45108</v>
      </c>
      <c r="B161" s="131">
        <v>2926.2305351499999</v>
      </c>
      <c r="C161" s="131">
        <v>2449.9722828099998</v>
      </c>
      <c r="D161" s="131">
        <v>2432.7422439100001</v>
      </c>
      <c r="E161" s="131">
        <v>1637.06026671</v>
      </c>
      <c r="F161" s="131">
        <v>622.96162570000001</v>
      </c>
      <c r="G161" s="131">
        <v>172.72035149999999</v>
      </c>
      <c r="H161" s="131">
        <v>17.2300389</v>
      </c>
      <c r="I161" s="131">
        <v>8.3056770000000002E-2</v>
      </c>
      <c r="J161" s="131">
        <v>1.898089E-2</v>
      </c>
      <c r="K161" s="131">
        <v>17.12800124</v>
      </c>
      <c r="L161" s="131">
        <v>255.30180916</v>
      </c>
      <c r="M161" s="131">
        <v>227.8892261</v>
      </c>
      <c r="N161" s="131">
        <v>0</v>
      </c>
      <c r="O161" s="131">
        <v>3.55980505</v>
      </c>
      <c r="P161" s="131">
        <v>224.32942105000001</v>
      </c>
      <c r="Q161" s="131">
        <v>27.412583059999999</v>
      </c>
      <c r="R161" s="131">
        <v>0</v>
      </c>
      <c r="S161" s="131">
        <v>0.14281757</v>
      </c>
      <c r="T161" s="131">
        <v>27.269765490000001</v>
      </c>
      <c r="U161" s="131">
        <v>220.95644318000001</v>
      </c>
      <c r="V161" s="131">
        <v>292.86506293999997</v>
      </c>
      <c r="W161" s="131"/>
      <c r="X161" s="131"/>
      <c r="Y161" s="131"/>
      <c r="Z161" s="131"/>
      <c r="AA161" s="131"/>
      <c r="AB161" s="131"/>
    </row>
    <row r="162" spans="1:28" hidden="1" outlineLevel="1">
      <c r="A162" s="9">
        <v>45139</v>
      </c>
      <c r="B162" s="131">
        <v>3014.5150510200001</v>
      </c>
      <c r="C162" s="131">
        <v>2522.7828923799998</v>
      </c>
      <c r="D162" s="131">
        <v>2505.5452599</v>
      </c>
      <c r="E162" s="131">
        <v>1703.3018875</v>
      </c>
      <c r="F162" s="131">
        <v>631.91892607</v>
      </c>
      <c r="G162" s="131">
        <v>170.32444633</v>
      </c>
      <c r="H162" s="131">
        <v>17.237632479999998</v>
      </c>
      <c r="I162" s="131">
        <v>8.3854129999999999E-2</v>
      </c>
      <c r="J162" s="131">
        <v>1.9276649999999999E-2</v>
      </c>
      <c r="K162" s="131">
        <v>17.134501700000001</v>
      </c>
      <c r="L162" s="131">
        <v>266.95460179999998</v>
      </c>
      <c r="M162" s="131">
        <v>239.64027593</v>
      </c>
      <c r="N162" s="131">
        <v>0</v>
      </c>
      <c r="O162" s="131">
        <v>3.9847578100000001</v>
      </c>
      <c r="P162" s="131">
        <v>235.65551812000001</v>
      </c>
      <c r="Q162" s="131">
        <v>27.314325870000001</v>
      </c>
      <c r="R162" s="131">
        <v>0</v>
      </c>
      <c r="S162" s="131">
        <v>0.14281757</v>
      </c>
      <c r="T162" s="131">
        <v>27.171508299999999</v>
      </c>
      <c r="U162" s="131">
        <v>224.77755683999999</v>
      </c>
      <c r="V162" s="131">
        <v>304.58345205000001</v>
      </c>
      <c r="W162" s="131"/>
      <c r="X162" s="131"/>
      <c r="Y162" s="131"/>
      <c r="Z162" s="131"/>
      <c r="AA162" s="131"/>
      <c r="AB162" s="131"/>
    </row>
    <row r="163" spans="1:28" hidden="1" outlineLevel="1">
      <c r="A163" s="9">
        <v>45170</v>
      </c>
      <c r="B163" s="131">
        <v>3011.5685075599999</v>
      </c>
      <c r="C163" s="131">
        <v>2518.8255819400001</v>
      </c>
      <c r="D163" s="131">
        <v>2501.5505641999998</v>
      </c>
      <c r="E163" s="131">
        <v>1707.79576015</v>
      </c>
      <c r="F163" s="131">
        <v>566.07895867000002</v>
      </c>
      <c r="G163" s="131">
        <v>227.67584538</v>
      </c>
      <c r="H163" s="131">
        <v>17.275017739999999</v>
      </c>
      <c r="I163" s="131">
        <v>8.1959359999999995E-2</v>
      </c>
      <c r="J163" s="131">
        <v>1.9339080000000002E-2</v>
      </c>
      <c r="K163" s="131">
        <v>17.173719299999998</v>
      </c>
      <c r="L163" s="131">
        <v>271.26807004</v>
      </c>
      <c r="M163" s="131">
        <v>244.0301571</v>
      </c>
      <c r="N163" s="131">
        <v>0</v>
      </c>
      <c r="O163" s="131">
        <v>3.7451837700000001</v>
      </c>
      <c r="P163" s="131">
        <v>240.28497333000001</v>
      </c>
      <c r="Q163" s="131">
        <v>27.237912940000001</v>
      </c>
      <c r="R163" s="131">
        <v>0</v>
      </c>
      <c r="S163" s="131">
        <v>0.14281757</v>
      </c>
      <c r="T163" s="131">
        <v>27.095095369999999</v>
      </c>
      <c r="U163" s="131">
        <v>221.47485558</v>
      </c>
      <c r="V163" s="131">
        <v>307.99099210999998</v>
      </c>
      <c r="W163" s="131"/>
      <c r="X163" s="131"/>
      <c r="Y163" s="131"/>
      <c r="Z163" s="131"/>
      <c r="AA163" s="131"/>
      <c r="AB163" s="131"/>
    </row>
    <row r="164" spans="1:28" hidden="1" outlineLevel="1">
      <c r="A164" s="9">
        <v>45200</v>
      </c>
      <c r="B164" s="131">
        <v>3053.9141656000002</v>
      </c>
      <c r="C164" s="131">
        <v>2560.2520317499998</v>
      </c>
      <c r="D164" s="131">
        <v>2543.0388587699999</v>
      </c>
      <c r="E164" s="131">
        <v>1742.10316685</v>
      </c>
      <c r="F164" s="131">
        <v>574.21783952999999</v>
      </c>
      <c r="G164" s="131">
        <v>226.71785238999999</v>
      </c>
      <c r="H164" s="131">
        <v>17.21317298</v>
      </c>
      <c r="I164" s="131">
        <v>7.5383560000000002E-2</v>
      </c>
      <c r="J164" s="131">
        <v>1.9258379999999999E-2</v>
      </c>
      <c r="K164" s="131">
        <v>17.118531040000001</v>
      </c>
      <c r="L164" s="131">
        <v>280.64790639</v>
      </c>
      <c r="M164" s="131">
        <v>253.67362208</v>
      </c>
      <c r="N164" s="131">
        <v>0</v>
      </c>
      <c r="O164" s="131">
        <v>3.9030456500000001</v>
      </c>
      <c r="P164" s="131">
        <v>249.77057643000001</v>
      </c>
      <c r="Q164" s="131">
        <v>26.974284310000002</v>
      </c>
      <c r="R164" s="131">
        <v>0</v>
      </c>
      <c r="S164" s="131">
        <v>0.14202592999999999</v>
      </c>
      <c r="T164" s="131">
        <v>26.832258379999999</v>
      </c>
      <c r="U164" s="131">
        <v>213.01422746</v>
      </c>
      <c r="V164" s="131">
        <v>328.06833412999998</v>
      </c>
      <c r="W164" s="131"/>
      <c r="X164" s="131"/>
      <c r="Y164" s="131"/>
      <c r="Z164" s="131"/>
      <c r="AA164" s="131"/>
      <c r="AB164" s="131"/>
    </row>
    <row r="165" spans="1:28" hidden="1" outlineLevel="1">
      <c r="A165" s="9">
        <v>45231</v>
      </c>
      <c r="B165" s="131">
        <v>3121.1151791299999</v>
      </c>
      <c r="C165" s="131">
        <v>2612.72977554</v>
      </c>
      <c r="D165" s="131">
        <v>2595.4662722600001</v>
      </c>
      <c r="E165" s="131">
        <v>1791.36439032</v>
      </c>
      <c r="F165" s="131">
        <v>581.50256136999997</v>
      </c>
      <c r="G165" s="131">
        <v>222.59932057</v>
      </c>
      <c r="H165" s="131">
        <v>17.263503279999998</v>
      </c>
      <c r="I165" s="131">
        <v>8.2808469999999995E-2</v>
      </c>
      <c r="J165" s="131">
        <v>1.9176990000000001E-2</v>
      </c>
      <c r="K165" s="131">
        <v>17.16151782</v>
      </c>
      <c r="L165" s="131">
        <v>292.41259018</v>
      </c>
      <c r="M165" s="131">
        <v>265.52062407</v>
      </c>
      <c r="N165" s="131">
        <v>0</v>
      </c>
      <c r="O165" s="131">
        <v>3.7331673799999998</v>
      </c>
      <c r="P165" s="131">
        <v>261.78745669</v>
      </c>
      <c r="Q165" s="131">
        <v>26.891966109999998</v>
      </c>
      <c r="R165" s="131">
        <v>0</v>
      </c>
      <c r="S165" s="131">
        <v>0.14206225</v>
      </c>
      <c r="T165" s="131">
        <v>26.74990386</v>
      </c>
      <c r="U165" s="131">
        <v>215.97281340999999</v>
      </c>
      <c r="V165" s="131">
        <v>338.42731648</v>
      </c>
      <c r="W165" s="131"/>
      <c r="X165" s="131"/>
      <c r="Y165" s="131"/>
      <c r="Z165" s="131"/>
      <c r="AA165" s="131"/>
      <c r="AB165" s="131"/>
    </row>
    <row r="166" spans="1:28" hidden="1" outlineLevel="1">
      <c r="A166" s="9">
        <v>45261</v>
      </c>
      <c r="B166" s="131">
        <v>3039.4535812700001</v>
      </c>
      <c r="C166" s="131">
        <v>2502.9646041300002</v>
      </c>
      <c r="D166" s="131">
        <v>2484.9070360400001</v>
      </c>
      <c r="E166" s="131">
        <v>1700.9083237499999</v>
      </c>
      <c r="F166" s="131">
        <v>569.79311614999995</v>
      </c>
      <c r="G166" s="131">
        <v>214.20559614000001</v>
      </c>
      <c r="H166" s="131">
        <v>18.05756809</v>
      </c>
      <c r="I166" s="131">
        <v>7.4209910000000004E-2</v>
      </c>
      <c r="J166" s="131">
        <v>1.9863570000000001E-2</v>
      </c>
      <c r="K166" s="131">
        <v>17.963494610000001</v>
      </c>
      <c r="L166" s="131">
        <v>317.26840561</v>
      </c>
      <c r="M166" s="131">
        <v>290.99437810000001</v>
      </c>
      <c r="N166" s="131">
        <v>0</v>
      </c>
      <c r="O166" s="131">
        <v>3.5560312000000001</v>
      </c>
      <c r="P166" s="131">
        <v>287.4383469</v>
      </c>
      <c r="Q166" s="131">
        <v>26.27402751</v>
      </c>
      <c r="R166" s="131">
        <v>0</v>
      </c>
      <c r="S166" s="131">
        <v>0.14833911999999999</v>
      </c>
      <c r="T166" s="131">
        <v>26.125688390000001</v>
      </c>
      <c r="U166" s="131">
        <v>219.22057153</v>
      </c>
      <c r="V166" s="131">
        <v>363.44814409000003</v>
      </c>
      <c r="W166" s="131"/>
      <c r="X166" s="131"/>
      <c r="Y166" s="131"/>
      <c r="Z166" s="131"/>
      <c r="AA166" s="131"/>
      <c r="AB166" s="131"/>
    </row>
    <row r="167" spans="1:28" hidden="1" outlineLevel="1">
      <c r="A167" s="9">
        <v>45292</v>
      </c>
      <c r="B167" s="131">
        <v>3103.0512347200001</v>
      </c>
      <c r="C167" s="131">
        <v>2551.79442027</v>
      </c>
      <c r="D167" s="131">
        <v>2534.2263861500001</v>
      </c>
      <c r="E167" s="131">
        <v>1770.4252252000001</v>
      </c>
      <c r="F167" s="131">
        <v>556.02839040000003</v>
      </c>
      <c r="G167" s="131">
        <v>207.77277054999999</v>
      </c>
      <c r="H167" s="131">
        <v>17.56803412</v>
      </c>
      <c r="I167" s="131">
        <v>7.174875E-2</v>
      </c>
      <c r="J167" s="131">
        <v>1.9801900000000001E-2</v>
      </c>
      <c r="K167" s="131">
        <v>17.476483470000002</v>
      </c>
      <c r="L167" s="131">
        <v>332.97834447000002</v>
      </c>
      <c r="M167" s="131">
        <v>306.91791468000002</v>
      </c>
      <c r="N167" s="131">
        <v>0</v>
      </c>
      <c r="O167" s="131">
        <v>3.4123274000000001</v>
      </c>
      <c r="P167" s="131">
        <v>303.50558727999999</v>
      </c>
      <c r="Q167" s="131">
        <v>26.060429790000001</v>
      </c>
      <c r="R167" s="131">
        <v>0</v>
      </c>
      <c r="S167" s="131">
        <v>0.14791810999999999</v>
      </c>
      <c r="T167" s="131">
        <v>25.912511680000001</v>
      </c>
      <c r="U167" s="131">
        <v>218.27846998000001</v>
      </c>
      <c r="V167" s="131">
        <v>379.61580328999997</v>
      </c>
      <c r="W167" s="131"/>
      <c r="X167" s="131"/>
      <c r="Y167" s="131"/>
      <c r="Z167" s="131"/>
      <c r="AA167" s="131"/>
      <c r="AB167" s="131"/>
    </row>
    <row r="168" spans="1:28" hidden="1" outlineLevel="1">
      <c r="A168" s="9">
        <v>45323</v>
      </c>
      <c r="B168" s="131">
        <v>3124.84675698</v>
      </c>
      <c r="C168" s="131">
        <v>2553.22923231</v>
      </c>
      <c r="D168" s="131">
        <v>2535.46159721</v>
      </c>
      <c r="E168" s="131">
        <v>1768.29063264</v>
      </c>
      <c r="F168" s="131">
        <v>562.01707929999998</v>
      </c>
      <c r="G168" s="131">
        <v>205.15388526999999</v>
      </c>
      <c r="H168" s="131">
        <v>17.7676351</v>
      </c>
      <c r="I168" s="131">
        <v>7.3546E-2</v>
      </c>
      <c r="J168" s="131">
        <v>1.9822429999999999E-2</v>
      </c>
      <c r="K168" s="131">
        <v>17.674266670000002</v>
      </c>
      <c r="L168" s="131">
        <v>336.53303266</v>
      </c>
      <c r="M168" s="131">
        <v>310.41823957000003</v>
      </c>
      <c r="N168" s="131">
        <v>0</v>
      </c>
      <c r="O168" s="131">
        <v>3.1387806999999999</v>
      </c>
      <c r="P168" s="131">
        <v>307.27945886999998</v>
      </c>
      <c r="Q168" s="131">
        <v>26.114793089999999</v>
      </c>
      <c r="R168" s="131">
        <v>0</v>
      </c>
      <c r="S168" s="131">
        <v>0.14921903</v>
      </c>
      <c r="T168" s="131">
        <v>25.965574060000002</v>
      </c>
      <c r="U168" s="131">
        <v>235.08449200999999</v>
      </c>
      <c r="V168" s="131">
        <v>380.52658585</v>
      </c>
      <c r="W168" s="131"/>
      <c r="X168" s="131"/>
      <c r="Y168" s="131"/>
      <c r="Z168" s="131"/>
      <c r="AA168" s="131"/>
      <c r="AB168" s="131"/>
    </row>
    <row r="169" spans="1:28" hidden="1" outlineLevel="1">
      <c r="A169" s="9">
        <v>45352</v>
      </c>
      <c r="B169" s="131">
        <v>3193.57511737</v>
      </c>
      <c r="C169" s="131">
        <v>2591.8841905499999</v>
      </c>
      <c r="D169" s="131">
        <v>2573.6493919</v>
      </c>
      <c r="E169" s="131">
        <v>1797.28983148</v>
      </c>
      <c r="F169" s="131">
        <v>570.65893933999996</v>
      </c>
      <c r="G169" s="131">
        <v>205.70062107999999</v>
      </c>
      <c r="H169" s="131">
        <v>18.234798649999998</v>
      </c>
      <c r="I169" s="131">
        <v>6.8544900000000006E-2</v>
      </c>
      <c r="J169" s="131">
        <v>2.0349880000000001E-2</v>
      </c>
      <c r="K169" s="131">
        <v>18.145903870000001</v>
      </c>
      <c r="L169" s="131">
        <v>354.48925546999999</v>
      </c>
      <c r="M169" s="131">
        <v>327.75759184999998</v>
      </c>
      <c r="N169" s="131">
        <v>0</v>
      </c>
      <c r="O169" s="131">
        <v>3.0056825699999998</v>
      </c>
      <c r="P169" s="131">
        <v>324.75190928000001</v>
      </c>
      <c r="Q169" s="131">
        <v>26.731663619999999</v>
      </c>
      <c r="R169" s="131">
        <v>0</v>
      </c>
      <c r="S169" s="131">
        <v>0.15317800000000001</v>
      </c>
      <c r="T169" s="131">
        <v>26.578485619999999</v>
      </c>
      <c r="U169" s="131">
        <v>247.20167135</v>
      </c>
      <c r="V169" s="131">
        <v>398.21299721000003</v>
      </c>
      <c r="W169" s="131"/>
      <c r="X169" s="131"/>
      <c r="Y169" s="131"/>
      <c r="Z169" s="131"/>
      <c r="AA169" s="131"/>
      <c r="AB169" s="131"/>
    </row>
    <row r="170" spans="1:28" hidden="1" outlineLevel="1">
      <c r="A170" s="9">
        <v>45383</v>
      </c>
      <c r="B170" s="131">
        <v>3247.7162156600002</v>
      </c>
      <c r="C170" s="131">
        <v>2634.4210716500002</v>
      </c>
      <c r="D170" s="131">
        <v>2615.9343989600002</v>
      </c>
      <c r="E170" s="131">
        <v>1830.1062672600001</v>
      </c>
      <c r="F170" s="131">
        <v>583.89391479999995</v>
      </c>
      <c r="G170" s="131">
        <v>201.9342169</v>
      </c>
      <c r="H170" s="131">
        <v>18.486672689999999</v>
      </c>
      <c r="I170" s="131">
        <v>6.6521979999999994E-2</v>
      </c>
      <c r="J170" s="131">
        <v>2.0596710000000001E-2</v>
      </c>
      <c r="K170" s="131">
        <v>18.399553999999998</v>
      </c>
      <c r="L170" s="131">
        <v>370.27855118999997</v>
      </c>
      <c r="M170" s="131">
        <v>343.34861581000001</v>
      </c>
      <c r="N170" s="131">
        <v>0</v>
      </c>
      <c r="O170" s="131">
        <v>2.87689482</v>
      </c>
      <c r="P170" s="131">
        <v>340.47172098999999</v>
      </c>
      <c r="Q170" s="131">
        <v>26.92993538</v>
      </c>
      <c r="R170" s="131">
        <v>0</v>
      </c>
      <c r="S170" s="131">
        <v>0.15492531000000001</v>
      </c>
      <c r="T170" s="131">
        <v>26.77501007</v>
      </c>
      <c r="U170" s="131">
        <v>243.01659282</v>
      </c>
      <c r="V170" s="131">
        <v>407.08240233999999</v>
      </c>
      <c r="W170" s="131"/>
      <c r="X170" s="131"/>
      <c r="Y170" s="131"/>
      <c r="Z170" s="131"/>
      <c r="AA170" s="131"/>
      <c r="AB170" s="131"/>
    </row>
    <row r="171" spans="1:28" hidden="1" outlineLevel="1">
      <c r="A171" s="9">
        <v>45413</v>
      </c>
      <c r="B171" s="131">
        <v>3280.8732793300001</v>
      </c>
      <c r="C171" s="131">
        <v>2651.2896465399999</v>
      </c>
      <c r="D171" s="131">
        <v>2638.3793853799998</v>
      </c>
      <c r="E171" s="131">
        <v>1841.36991124</v>
      </c>
      <c r="F171" s="131">
        <v>594.71050437999997</v>
      </c>
      <c r="G171" s="131">
        <v>202.29896976000001</v>
      </c>
      <c r="H171" s="131">
        <v>12.910261159999999</v>
      </c>
      <c r="I171" s="131">
        <v>7.2736209999999996E-2</v>
      </c>
      <c r="J171" s="131">
        <v>2.103058E-2</v>
      </c>
      <c r="K171" s="131">
        <v>12.816494369999999</v>
      </c>
      <c r="L171" s="131">
        <v>381.68593470000002</v>
      </c>
      <c r="M171" s="131">
        <v>355.8839117</v>
      </c>
      <c r="N171" s="131">
        <v>0</v>
      </c>
      <c r="O171" s="131">
        <v>2.74931649</v>
      </c>
      <c r="P171" s="131">
        <v>353.13459520999999</v>
      </c>
      <c r="Q171" s="131">
        <v>25.802022999999998</v>
      </c>
      <c r="R171" s="131">
        <v>0</v>
      </c>
      <c r="S171" s="131">
        <v>0.15817192999999999</v>
      </c>
      <c r="T171" s="131">
        <v>25.64385107</v>
      </c>
      <c r="U171" s="131">
        <v>247.89769809000001</v>
      </c>
      <c r="V171" s="131">
        <v>431.21789933999997</v>
      </c>
      <c r="W171" s="131"/>
      <c r="X171" s="131"/>
      <c r="Y171" s="131"/>
      <c r="Z171" s="131"/>
      <c r="AA171" s="131"/>
      <c r="AB171" s="131"/>
    </row>
    <row r="172" spans="1:28" hidden="1" outlineLevel="1">
      <c r="A172" s="9">
        <v>45444</v>
      </c>
      <c r="B172" s="131">
        <v>3332.5236642700002</v>
      </c>
      <c r="C172" s="131">
        <v>2690.5937277799999</v>
      </c>
      <c r="D172" s="131">
        <v>2677.6752876400001</v>
      </c>
      <c r="E172" s="131">
        <v>1874.04692269</v>
      </c>
      <c r="F172" s="131">
        <v>601.47804353000004</v>
      </c>
      <c r="G172" s="131">
        <v>202.15032142000001</v>
      </c>
      <c r="H172" s="131">
        <v>12.91844014</v>
      </c>
      <c r="I172" s="131">
        <v>6.8333260000000007E-2</v>
      </c>
      <c r="J172" s="131">
        <v>2.104936E-2</v>
      </c>
      <c r="K172" s="131">
        <v>12.829057519999999</v>
      </c>
      <c r="L172" s="131">
        <v>389.62682196999998</v>
      </c>
      <c r="M172" s="131">
        <v>365.13146059000002</v>
      </c>
      <c r="N172" s="131">
        <v>0</v>
      </c>
      <c r="O172" s="131">
        <v>2.39554343</v>
      </c>
      <c r="P172" s="131">
        <v>362.73591715999999</v>
      </c>
      <c r="Q172" s="131">
        <v>24.495361379999999</v>
      </c>
      <c r="R172" s="131">
        <v>0</v>
      </c>
      <c r="S172" s="131">
        <v>0.1583176</v>
      </c>
      <c r="T172" s="131">
        <v>24.337043779999998</v>
      </c>
      <c r="U172" s="131">
        <v>252.30311452000001</v>
      </c>
      <c r="V172" s="131">
        <v>441.32292832000002</v>
      </c>
      <c r="W172" s="131"/>
      <c r="X172" s="131"/>
      <c r="Y172" s="131"/>
      <c r="Z172" s="131"/>
      <c r="AA172" s="131"/>
      <c r="AB172" s="131"/>
    </row>
    <row r="173" spans="1:28" hidden="1" outlineLevel="1">
      <c r="A173" s="9">
        <v>45474</v>
      </c>
      <c r="B173" s="131">
        <v>3409.5771770800002</v>
      </c>
      <c r="C173" s="131">
        <v>2763.64896731</v>
      </c>
      <c r="D173" s="131">
        <v>2750.5865222000002</v>
      </c>
      <c r="E173" s="131">
        <v>1948.09312449</v>
      </c>
      <c r="F173" s="131">
        <v>600.80948388000002</v>
      </c>
      <c r="G173" s="131">
        <v>201.68391382999999</v>
      </c>
      <c r="H173" s="131">
        <v>13.062445110000001</v>
      </c>
      <c r="I173" s="131">
        <v>7.1322689999999994E-2</v>
      </c>
      <c r="J173" s="131">
        <v>2.1305709999999999E-2</v>
      </c>
      <c r="K173" s="131">
        <v>12.96981671</v>
      </c>
      <c r="L173" s="131">
        <v>394.35253868000001</v>
      </c>
      <c r="M173" s="131">
        <v>369.63473489</v>
      </c>
      <c r="N173" s="131">
        <v>0</v>
      </c>
      <c r="O173" s="131">
        <v>2.27663993</v>
      </c>
      <c r="P173" s="131">
        <v>367.35809496000002</v>
      </c>
      <c r="Q173" s="131">
        <v>24.717803790000001</v>
      </c>
      <c r="R173" s="131">
        <v>0</v>
      </c>
      <c r="S173" s="131">
        <v>0.16023792000000001</v>
      </c>
      <c r="T173" s="131">
        <v>24.557565870000001</v>
      </c>
      <c r="U173" s="131">
        <v>251.57567108999999</v>
      </c>
      <c r="V173" s="131">
        <v>447.14481849999999</v>
      </c>
      <c r="W173" s="131"/>
      <c r="X173" s="131"/>
      <c r="Y173" s="131"/>
      <c r="Z173" s="131"/>
      <c r="AA173" s="131"/>
      <c r="AB173" s="131"/>
    </row>
    <row r="174" spans="1:28" hidden="1" outlineLevel="1">
      <c r="A174" s="9">
        <v>45505</v>
      </c>
      <c r="B174" s="131">
        <v>3491.1490539699998</v>
      </c>
      <c r="C174" s="131">
        <v>2818.4058100500001</v>
      </c>
      <c r="D174" s="131">
        <v>2805.3298975100001</v>
      </c>
      <c r="E174" s="131">
        <v>1971.5826210800001</v>
      </c>
      <c r="F174" s="131">
        <v>631.06118586000002</v>
      </c>
      <c r="G174" s="131">
        <v>202.68609057</v>
      </c>
      <c r="H174" s="131">
        <v>13.075912539999999</v>
      </c>
      <c r="I174" s="131">
        <v>3.063331E-2</v>
      </c>
      <c r="J174" s="131">
        <v>2.1391529999999999E-2</v>
      </c>
      <c r="K174" s="131">
        <v>13.0238877</v>
      </c>
      <c r="L174" s="131">
        <v>402.25210980000003</v>
      </c>
      <c r="M174" s="131">
        <v>377.60356805999999</v>
      </c>
      <c r="N174" s="131">
        <v>0</v>
      </c>
      <c r="O174" s="131">
        <v>2.49263265</v>
      </c>
      <c r="P174" s="131">
        <v>375.11093541000002</v>
      </c>
      <c r="Q174" s="131">
        <v>24.648541739999999</v>
      </c>
      <c r="R174" s="131">
        <v>0</v>
      </c>
      <c r="S174" s="131">
        <v>0.1608667</v>
      </c>
      <c r="T174" s="131">
        <v>24.487675039999999</v>
      </c>
      <c r="U174" s="131">
        <v>270.49113412000003</v>
      </c>
      <c r="V174" s="131">
        <v>459.34242330000001</v>
      </c>
      <c r="W174" s="131"/>
      <c r="X174" s="131"/>
      <c r="Y174" s="131"/>
      <c r="Z174" s="131"/>
      <c r="AA174" s="131"/>
      <c r="AB174" s="131"/>
    </row>
    <row r="175" spans="1:28" hidden="1" outlineLevel="1">
      <c r="A175" s="9">
        <v>45536</v>
      </c>
      <c r="B175" s="131">
        <v>3508.7302066000002</v>
      </c>
      <c r="C175" s="131">
        <v>2825.5098556200001</v>
      </c>
      <c r="D175" s="131">
        <v>2812.4477345300002</v>
      </c>
      <c r="E175" s="131">
        <v>1974.4133035100001</v>
      </c>
      <c r="F175" s="131">
        <v>635.59543536000001</v>
      </c>
      <c r="G175" s="131">
        <v>202.43899565999999</v>
      </c>
      <c r="H175" s="131">
        <v>13.06212109</v>
      </c>
      <c r="I175" s="131">
        <v>3.3020969999999997E-2</v>
      </c>
      <c r="J175" s="131">
        <v>2.1379749999999999E-2</v>
      </c>
      <c r="K175" s="131">
        <v>13.007720369999999</v>
      </c>
      <c r="L175" s="131">
        <v>405.94773516999999</v>
      </c>
      <c r="M175" s="131">
        <v>381.37427108999998</v>
      </c>
      <c r="N175" s="131">
        <v>0</v>
      </c>
      <c r="O175" s="131">
        <v>2.3641030600000001</v>
      </c>
      <c r="P175" s="131">
        <v>379.01016802999999</v>
      </c>
      <c r="Q175" s="131">
        <v>24.573464080000001</v>
      </c>
      <c r="R175" s="131">
        <v>0</v>
      </c>
      <c r="S175" s="131">
        <v>0.16077414000000001</v>
      </c>
      <c r="T175" s="131">
        <v>24.41268994</v>
      </c>
      <c r="U175" s="131">
        <v>277.27261580999999</v>
      </c>
      <c r="V175" s="131">
        <v>462.56862999999998</v>
      </c>
      <c r="W175" s="131"/>
      <c r="X175" s="131"/>
      <c r="Y175" s="131"/>
      <c r="Z175" s="131"/>
      <c r="AA175" s="131"/>
      <c r="AB175" s="131"/>
    </row>
    <row r="176" spans="1:28" hidden="1" outlineLevel="1">
      <c r="A176" s="9">
        <v>45566</v>
      </c>
      <c r="B176" s="131">
        <v>3490.7732929499998</v>
      </c>
      <c r="C176" s="131">
        <v>2817.6525605500001</v>
      </c>
      <c r="D176" s="131">
        <v>2814.8963521800001</v>
      </c>
      <c r="E176" s="131">
        <v>1986.1018767400001</v>
      </c>
      <c r="F176" s="131">
        <v>629.15875386000005</v>
      </c>
      <c r="G176" s="131">
        <v>199.63572157999999</v>
      </c>
      <c r="H176" s="131">
        <v>2.75620837</v>
      </c>
      <c r="I176" s="131">
        <v>3.0648000000000002E-2</v>
      </c>
      <c r="J176" s="131">
        <v>2.9815049999999999E-2</v>
      </c>
      <c r="K176" s="131">
        <v>2.6957453199999999</v>
      </c>
      <c r="L176" s="131">
        <v>397.26907922999999</v>
      </c>
      <c r="M176" s="131">
        <v>388.67786312999999</v>
      </c>
      <c r="N176" s="131">
        <v>9.1702530000000004E-2</v>
      </c>
      <c r="O176" s="131">
        <v>2.24992978</v>
      </c>
      <c r="P176" s="131">
        <v>386.33623082000003</v>
      </c>
      <c r="Q176" s="131">
        <v>8.5912161000000005</v>
      </c>
      <c r="R176" s="131">
        <v>0</v>
      </c>
      <c r="S176" s="131">
        <v>0.16121389999999999</v>
      </c>
      <c r="T176" s="131">
        <v>8.4300022000000006</v>
      </c>
      <c r="U176" s="131">
        <v>275.85165317000002</v>
      </c>
      <c r="V176" s="131">
        <v>440.07995468000001</v>
      </c>
      <c r="W176" s="131"/>
      <c r="X176" s="131"/>
      <c r="Y176" s="131"/>
      <c r="Z176" s="131"/>
      <c r="AA176" s="131"/>
      <c r="AB176" s="131"/>
    </row>
    <row r="177" spans="1:28">
      <c r="A177" s="9">
        <v>45597</v>
      </c>
      <c r="B177" s="131">
        <v>3508.6622707800002</v>
      </c>
      <c r="C177" s="131">
        <v>2818.0082636400002</v>
      </c>
      <c r="D177" s="131">
        <v>2815.23523037</v>
      </c>
      <c r="E177" s="131">
        <v>1987.88670473</v>
      </c>
      <c r="F177" s="131">
        <v>630.33370235999996</v>
      </c>
      <c r="G177" s="131">
        <v>197.01482328</v>
      </c>
      <c r="H177" s="131">
        <v>2.77303327</v>
      </c>
      <c r="I177" s="131">
        <v>3.0994230000000001E-2</v>
      </c>
      <c r="J177" s="131">
        <v>3.0068729999999998E-2</v>
      </c>
      <c r="K177" s="131">
        <v>2.7119703099999999</v>
      </c>
      <c r="L177" s="131">
        <v>401.39475912</v>
      </c>
      <c r="M177" s="131">
        <v>392.81532519000001</v>
      </c>
      <c r="N177" s="131">
        <v>5.9459400000000003E-2</v>
      </c>
      <c r="O177" s="131">
        <v>1.86281663</v>
      </c>
      <c r="P177" s="131">
        <v>390.89304915999998</v>
      </c>
      <c r="Q177" s="131">
        <v>8.5794339300000004</v>
      </c>
      <c r="R177" s="131">
        <v>0</v>
      </c>
      <c r="S177" s="131">
        <v>0.16245037000000001</v>
      </c>
      <c r="T177" s="131">
        <v>8.4169835600000003</v>
      </c>
      <c r="U177" s="131">
        <v>289.25924801999997</v>
      </c>
      <c r="V177" s="131">
        <v>445.33109107000001</v>
      </c>
      <c r="W177" s="131"/>
      <c r="X177" s="131"/>
      <c r="Y177" s="131"/>
      <c r="Z177" s="131"/>
      <c r="AA177" s="131"/>
      <c r="AB177" s="131"/>
    </row>
    <row r="178" spans="1:28">
      <c r="A178" s="9">
        <v>45627</v>
      </c>
      <c r="B178" s="131">
        <v>3480.8072026899999</v>
      </c>
      <c r="C178" s="131">
        <v>2785.13839353</v>
      </c>
      <c r="D178" s="131">
        <v>2782.36817462</v>
      </c>
      <c r="E178" s="131">
        <v>1961.8633680299999</v>
      </c>
      <c r="F178" s="131">
        <v>628.46870872</v>
      </c>
      <c r="G178" s="131">
        <v>192.03609786999999</v>
      </c>
      <c r="H178" s="131">
        <v>2.7702189100000001</v>
      </c>
      <c r="I178" s="131">
        <v>3.4610399999999999E-2</v>
      </c>
      <c r="J178" s="131">
        <v>3.0392969999999998E-2</v>
      </c>
      <c r="K178" s="131">
        <v>2.7052155400000002</v>
      </c>
      <c r="L178" s="131">
        <v>398.53049957000002</v>
      </c>
      <c r="M178" s="131">
        <v>390.09971867000002</v>
      </c>
      <c r="N178" s="131">
        <v>5.8869980000000002E-2</v>
      </c>
      <c r="O178" s="131">
        <v>1.7978253799999999</v>
      </c>
      <c r="P178" s="131">
        <v>388.24302331000001</v>
      </c>
      <c r="Q178" s="131">
        <v>8.4307809000000002</v>
      </c>
      <c r="R178" s="131">
        <v>0</v>
      </c>
      <c r="S178" s="131">
        <v>0.16418205</v>
      </c>
      <c r="T178" s="131">
        <v>8.2665988499999994</v>
      </c>
      <c r="U178" s="131">
        <v>297.13830959000001</v>
      </c>
      <c r="V178" s="131">
        <v>438.84257330999998</v>
      </c>
      <c r="W178" s="131"/>
      <c r="X178" s="131"/>
      <c r="Y178" s="131"/>
      <c r="Z178" s="131"/>
      <c r="AA178" s="131"/>
      <c r="AB178" s="131"/>
    </row>
    <row r="179" spans="1:28">
      <c r="A179" s="9">
        <v>45658</v>
      </c>
      <c r="B179" s="131">
        <v>3531.7882474899998</v>
      </c>
      <c r="C179" s="131">
        <v>2831.7780219900001</v>
      </c>
      <c r="D179" s="131">
        <v>2831.25137907</v>
      </c>
      <c r="E179" s="131">
        <v>2055.8650478</v>
      </c>
      <c r="F179" s="131">
        <v>583.99932812999998</v>
      </c>
      <c r="G179" s="131">
        <v>191.38700313999999</v>
      </c>
      <c r="H179" s="131">
        <v>0.52664292000000001</v>
      </c>
      <c r="I179" s="131">
        <v>3.053343E-2</v>
      </c>
      <c r="J179" s="131">
        <v>3.0237670000000001E-2</v>
      </c>
      <c r="K179" s="131">
        <v>0.46587181999999999</v>
      </c>
      <c r="L179" s="131">
        <v>402.64815474</v>
      </c>
      <c r="M179" s="131">
        <v>394.31784678000002</v>
      </c>
      <c r="N179" s="131">
        <v>9.7255709999999995E-2</v>
      </c>
      <c r="O179" s="131">
        <v>1.71670024</v>
      </c>
      <c r="P179" s="131">
        <v>392.50389082999999</v>
      </c>
      <c r="Q179" s="131">
        <v>8.3303079600000007</v>
      </c>
      <c r="R179" s="131">
        <v>0</v>
      </c>
      <c r="S179" s="131">
        <v>0.16334315999999999</v>
      </c>
      <c r="T179" s="131">
        <v>8.1669648000000006</v>
      </c>
      <c r="U179" s="131">
        <v>297.36207075999999</v>
      </c>
      <c r="V179" s="131">
        <v>429.78444888000001</v>
      </c>
      <c r="W179" s="131"/>
      <c r="X179" s="131"/>
      <c r="Y179" s="131"/>
      <c r="Z179" s="131"/>
      <c r="AA179" s="131"/>
      <c r="AB179" s="131"/>
    </row>
    <row r="180" spans="1:28">
      <c r="A180" s="9">
        <v>45689</v>
      </c>
      <c r="B180" s="131">
        <v>3563.8193093499999</v>
      </c>
      <c r="C180" s="131">
        <v>2840.4234595500002</v>
      </c>
      <c r="D180" s="131">
        <v>2839.8886224900002</v>
      </c>
      <c r="E180" s="131">
        <v>2066.8728126199999</v>
      </c>
      <c r="F180" s="131">
        <v>581.31557995000003</v>
      </c>
      <c r="G180" s="131">
        <v>191.70022992</v>
      </c>
      <c r="H180" s="131">
        <v>0.53483705999999998</v>
      </c>
      <c r="I180" s="131">
        <v>4.3859389999999998E-2</v>
      </c>
      <c r="J180" s="131">
        <v>3.0014099999999998E-2</v>
      </c>
      <c r="K180" s="131">
        <v>0.46096356999999999</v>
      </c>
      <c r="L180" s="131">
        <v>404.97954494999999</v>
      </c>
      <c r="M180" s="131">
        <v>396.93049546999998</v>
      </c>
      <c r="N180" s="131">
        <v>6.8580009999999997E-2</v>
      </c>
      <c r="O180" s="131">
        <v>1.6190622400000001</v>
      </c>
      <c r="P180" s="131">
        <v>395.24285321999997</v>
      </c>
      <c r="Q180" s="131">
        <v>8.0490494800000008</v>
      </c>
      <c r="R180" s="131">
        <v>0</v>
      </c>
      <c r="S180" s="131">
        <v>0.16213168</v>
      </c>
      <c r="T180" s="131">
        <v>7.8869178</v>
      </c>
      <c r="U180" s="131">
        <v>318.41630485000002</v>
      </c>
      <c r="V180" s="131">
        <v>423.52616898999997</v>
      </c>
      <c r="W180" s="131"/>
      <c r="X180" s="131"/>
      <c r="Y180" s="131"/>
      <c r="Z180" s="131"/>
      <c r="AA180" s="131"/>
      <c r="AB180" s="131"/>
    </row>
    <row r="181" spans="1:28">
      <c r="A181" s="9">
        <v>45717</v>
      </c>
      <c r="B181" s="131">
        <v>3639.9647037099999</v>
      </c>
      <c r="C181" s="131">
        <v>2898.4657226999998</v>
      </c>
      <c r="D181" s="131">
        <v>2897.9415297800001</v>
      </c>
      <c r="E181" s="131">
        <v>2065.0021575699998</v>
      </c>
      <c r="F181" s="131">
        <v>641.02410663000001</v>
      </c>
      <c r="G181" s="131">
        <v>191.91526558000001</v>
      </c>
      <c r="H181" s="131">
        <v>0.52419291999999995</v>
      </c>
      <c r="I181" s="131">
        <v>3.509284E-2</v>
      </c>
      <c r="J181" s="131">
        <v>2.9980219999999998E-2</v>
      </c>
      <c r="K181" s="131">
        <v>0.45911985999999999</v>
      </c>
      <c r="L181" s="131">
        <v>406.72453478</v>
      </c>
      <c r="M181" s="131">
        <v>400.52100770999999</v>
      </c>
      <c r="N181" s="131">
        <v>7.28544E-2</v>
      </c>
      <c r="O181" s="131">
        <v>1.5356611499999999</v>
      </c>
      <c r="P181" s="131">
        <v>398.91249216</v>
      </c>
      <c r="Q181" s="131">
        <v>6.2035270699999998</v>
      </c>
      <c r="R181" s="131">
        <v>0</v>
      </c>
      <c r="S181" s="131">
        <v>0.16199382000000001</v>
      </c>
      <c r="T181" s="131">
        <v>6.0415332499999996</v>
      </c>
      <c r="U181" s="131">
        <v>334.77444623000002</v>
      </c>
      <c r="V181" s="131">
        <v>424.60561752000001</v>
      </c>
      <c r="W181" s="131"/>
      <c r="X181" s="131"/>
      <c r="Y181" s="131"/>
      <c r="Z181" s="131"/>
      <c r="AA181" s="131"/>
      <c r="AB181" s="131"/>
    </row>
    <row r="182" spans="1:28">
      <c r="A182" s="9">
        <v>45748</v>
      </c>
      <c r="B182" s="131">
        <v>3697.4514523799999</v>
      </c>
      <c r="C182" s="131">
        <v>2932.70701693</v>
      </c>
      <c r="D182" s="131">
        <v>2932.1855412199998</v>
      </c>
      <c r="E182" s="131">
        <v>2204.21619074</v>
      </c>
      <c r="F182" s="131">
        <v>535.65725005000002</v>
      </c>
      <c r="G182" s="131">
        <v>192.31210042999999</v>
      </c>
      <c r="H182" s="131">
        <v>0.52147571000000004</v>
      </c>
      <c r="I182" s="131">
        <v>3.1404189999999998E-2</v>
      </c>
      <c r="J182" s="131">
        <v>2.9999749999999999E-2</v>
      </c>
      <c r="K182" s="131">
        <v>0.46007176999999999</v>
      </c>
      <c r="L182" s="131">
        <v>411.39301841000002</v>
      </c>
      <c r="M182" s="131">
        <v>405.21753845000001</v>
      </c>
      <c r="N182" s="131">
        <v>7.9282920000000007E-2</v>
      </c>
      <c r="O182" s="131">
        <v>1.45531045</v>
      </c>
      <c r="P182" s="131">
        <v>403.68294508000002</v>
      </c>
      <c r="Q182" s="131">
        <v>6.1754799599999997</v>
      </c>
      <c r="R182" s="131">
        <v>0</v>
      </c>
      <c r="S182" s="131">
        <v>0.16232969</v>
      </c>
      <c r="T182" s="131">
        <v>6.0131502699999997</v>
      </c>
      <c r="U182" s="131">
        <v>353.35141704</v>
      </c>
      <c r="V182" s="131">
        <v>414.96212582999999</v>
      </c>
      <c r="W182" s="131"/>
      <c r="X182" s="131"/>
      <c r="Y182" s="131"/>
      <c r="Z182" s="131"/>
      <c r="AA182" s="131"/>
      <c r="AB182" s="131"/>
    </row>
    <row r="183" spans="1:28">
      <c r="A183" s="9">
        <v>45778</v>
      </c>
      <c r="B183" s="131">
        <v>3765.5127444499999</v>
      </c>
      <c r="C183" s="131">
        <v>2984.7286167900002</v>
      </c>
      <c r="D183" s="131">
        <v>2984.2162411999998</v>
      </c>
      <c r="E183" s="131">
        <v>2248.1462917200001</v>
      </c>
      <c r="F183" s="131">
        <v>541.80096662000005</v>
      </c>
      <c r="G183" s="131">
        <v>194.26898285999999</v>
      </c>
      <c r="H183" s="131">
        <v>0.51237558999999999</v>
      </c>
      <c r="I183" s="131">
        <v>2.577163E-2</v>
      </c>
      <c r="J183" s="131">
        <v>2.9839879999999999E-2</v>
      </c>
      <c r="K183" s="131">
        <v>0.45676408000000002</v>
      </c>
      <c r="L183" s="131">
        <v>414.61472165999999</v>
      </c>
      <c r="M183" s="131">
        <v>408.49752928999999</v>
      </c>
      <c r="N183" s="131">
        <v>3.3741680000000003E-2</v>
      </c>
      <c r="O183" s="131">
        <v>1.3760642599999999</v>
      </c>
      <c r="P183" s="131">
        <v>407.08772334999998</v>
      </c>
      <c r="Q183" s="131">
        <v>6.1171923699999997</v>
      </c>
      <c r="R183" s="131">
        <v>0</v>
      </c>
      <c r="S183" s="131">
        <v>0.16218831</v>
      </c>
      <c r="T183" s="131">
        <v>5.9550040600000003</v>
      </c>
      <c r="U183" s="131">
        <v>366.16940599999998</v>
      </c>
      <c r="V183" s="131">
        <v>417.68636708000002</v>
      </c>
      <c r="W183" s="131"/>
      <c r="X183" s="131"/>
      <c r="Y183" s="131"/>
      <c r="Z183" s="131"/>
      <c r="AA183" s="131"/>
      <c r="AB183" s="131"/>
    </row>
    <row r="184" spans="1:28">
      <c r="A184" s="9">
        <v>45809</v>
      </c>
      <c r="B184" s="131">
        <v>3772.19037656</v>
      </c>
      <c r="C184" s="131">
        <v>2992.74059356</v>
      </c>
      <c r="D184" s="131">
        <v>2992.22294203</v>
      </c>
      <c r="E184" s="131">
        <v>2252.5648561200001</v>
      </c>
      <c r="F184" s="131">
        <v>545.38377549999996</v>
      </c>
      <c r="G184" s="131">
        <v>194.27431041</v>
      </c>
      <c r="H184" s="131">
        <v>0.51765152999999997</v>
      </c>
      <c r="I184" s="131">
        <v>3.1180940000000001E-2</v>
      </c>
      <c r="J184" s="131">
        <v>2.992767E-2</v>
      </c>
      <c r="K184" s="131">
        <v>0.45654292000000002</v>
      </c>
      <c r="L184" s="131">
        <v>415.44315806999998</v>
      </c>
      <c r="M184" s="131">
        <v>409.36059391999999</v>
      </c>
      <c r="N184" s="131">
        <v>3.6555509999999999E-2</v>
      </c>
      <c r="O184" s="131">
        <v>1.2801954</v>
      </c>
      <c r="P184" s="131">
        <v>408.04384300999999</v>
      </c>
      <c r="Q184" s="131">
        <v>6.0825641499999996</v>
      </c>
      <c r="R184" s="131">
        <v>0</v>
      </c>
      <c r="S184" s="131">
        <v>0.16262729000000001</v>
      </c>
      <c r="T184" s="131">
        <v>5.91993686</v>
      </c>
      <c r="U184" s="131">
        <v>364.00662492999999</v>
      </c>
      <c r="V184" s="131">
        <v>428.37235693000002</v>
      </c>
      <c r="W184" s="131"/>
      <c r="X184" s="131"/>
      <c r="Y184" s="131"/>
      <c r="Z184" s="131"/>
      <c r="AA184" s="131"/>
      <c r="AB184" s="131"/>
    </row>
    <row r="185" spans="1:28">
      <c r="A185" s="9">
        <v>45839</v>
      </c>
      <c r="B185" s="131">
        <v>3879.1849064799999</v>
      </c>
      <c r="C185" s="131">
        <v>3061.5793742400001</v>
      </c>
      <c r="D185" s="131">
        <v>3061.0062532799998</v>
      </c>
      <c r="E185" s="131">
        <v>2313.2473419799999</v>
      </c>
      <c r="F185" s="131">
        <v>548.69503693000001</v>
      </c>
      <c r="G185" s="131">
        <v>199.06387437000001</v>
      </c>
      <c r="H185" s="131">
        <v>0.57312096000000001</v>
      </c>
      <c r="I185" s="131">
        <v>8.7219820000000003E-2</v>
      </c>
      <c r="J185" s="131">
        <v>2.7984450000000001E-2</v>
      </c>
      <c r="K185" s="131">
        <v>0.45791669000000002</v>
      </c>
      <c r="L185" s="131">
        <v>424.84876899</v>
      </c>
      <c r="M185" s="131">
        <v>418.81160267000001</v>
      </c>
      <c r="N185" s="131">
        <v>3.3565579999999998E-2</v>
      </c>
      <c r="O185" s="131">
        <v>1.2085907300000001</v>
      </c>
      <c r="P185" s="131">
        <v>417.56944635999997</v>
      </c>
      <c r="Q185" s="131">
        <v>6.0371663199999999</v>
      </c>
      <c r="R185" s="131">
        <v>0</v>
      </c>
      <c r="S185" s="131">
        <v>0.16311664000000001</v>
      </c>
      <c r="T185" s="131">
        <v>5.8740496799999997</v>
      </c>
      <c r="U185" s="131">
        <v>392.75676325000001</v>
      </c>
      <c r="V185" s="131">
        <v>447.57424293999998</v>
      </c>
      <c r="W185" s="131"/>
      <c r="X185" s="131"/>
      <c r="Y185" s="131"/>
      <c r="Z185" s="131"/>
      <c r="AA185" s="131"/>
      <c r="AB185" s="131"/>
    </row>
    <row r="186" spans="1:28">
      <c r="A186" s="9">
        <v>45870</v>
      </c>
      <c r="B186" s="131">
        <v>3956.0801431599998</v>
      </c>
      <c r="C186" s="131">
        <v>3135.5771211699998</v>
      </c>
      <c r="D186" s="131">
        <v>3135.0535609499998</v>
      </c>
      <c r="E186" s="131">
        <v>2379.7826805300001</v>
      </c>
      <c r="F186" s="131">
        <v>553.40023985000005</v>
      </c>
      <c r="G186" s="131">
        <v>201.87064057000001</v>
      </c>
      <c r="H186" s="131">
        <v>0.52356022000000002</v>
      </c>
      <c r="I186" s="131">
        <v>4.643572E-2</v>
      </c>
      <c r="J186" s="131">
        <v>2.764372E-2</v>
      </c>
      <c r="K186" s="131">
        <v>0.44948078000000002</v>
      </c>
      <c r="L186" s="131">
        <v>429.37259534999998</v>
      </c>
      <c r="M186" s="131">
        <v>423.59832874</v>
      </c>
      <c r="N186" s="131">
        <v>9.6901500000000002E-2</v>
      </c>
      <c r="O186" s="131">
        <v>1.1428378699999999</v>
      </c>
      <c r="P186" s="131">
        <v>422.35858937</v>
      </c>
      <c r="Q186" s="131">
        <v>5.7742666099999997</v>
      </c>
      <c r="R186" s="131">
        <v>0</v>
      </c>
      <c r="S186" s="131">
        <v>0.16114047000000001</v>
      </c>
      <c r="T186" s="131">
        <v>5.6131261400000003</v>
      </c>
      <c r="U186" s="131">
        <v>391.13042664</v>
      </c>
      <c r="V186" s="131">
        <v>450.89232154000001</v>
      </c>
      <c r="W186" s="131"/>
      <c r="X186" s="131"/>
      <c r="Y186" s="131"/>
      <c r="Z186" s="131"/>
      <c r="AA186" s="131"/>
      <c r="AB186" s="131"/>
    </row>
    <row r="187" spans="1:28">
      <c r="A187" s="9">
        <v>45901</v>
      </c>
      <c r="B187" s="131">
        <v>3969.1689732099999</v>
      </c>
      <c r="C187" s="131">
        <v>3127.2026072600001</v>
      </c>
      <c r="D187" s="131">
        <v>3126.6792226299999</v>
      </c>
      <c r="E187" s="131">
        <v>2371.29903526</v>
      </c>
      <c r="F187" s="131">
        <v>551.36756776000004</v>
      </c>
      <c r="G187" s="131">
        <v>204.01261961</v>
      </c>
      <c r="H187" s="131">
        <v>0.52338463000000002</v>
      </c>
      <c r="I187" s="131">
        <v>4.7245189999999999E-2</v>
      </c>
      <c r="J187" s="131">
        <v>2.7686059999999998E-2</v>
      </c>
      <c r="K187" s="131">
        <v>0.44845338000000001</v>
      </c>
      <c r="L187" s="131">
        <v>446.69607228000001</v>
      </c>
      <c r="M187" s="131">
        <v>440.97121595999999</v>
      </c>
      <c r="N187" s="131">
        <v>0.20668984000000001</v>
      </c>
      <c r="O187" s="131">
        <v>1.08894673</v>
      </c>
      <c r="P187" s="131">
        <v>439.67557939</v>
      </c>
      <c r="Q187" s="131">
        <v>5.7248563199999998</v>
      </c>
      <c r="R187" s="131">
        <v>0</v>
      </c>
      <c r="S187" s="131">
        <v>0.16136465</v>
      </c>
      <c r="T187" s="131">
        <v>5.5634916700000003</v>
      </c>
      <c r="U187" s="131">
        <v>395.27029367</v>
      </c>
      <c r="V187" s="131">
        <v>467.60587953999999</v>
      </c>
      <c r="W187" s="131"/>
      <c r="X187" s="131"/>
      <c r="Y187" s="131"/>
      <c r="Z187" s="131"/>
      <c r="AA187" s="131"/>
      <c r="AB187" s="131"/>
    </row>
    <row r="188" spans="1:28">
      <c r="A188" s="9">
        <v>45931</v>
      </c>
      <c r="B188" s="131">
        <v>4013.33717854</v>
      </c>
      <c r="C188" s="131">
        <v>3133.3469077999998</v>
      </c>
      <c r="D188" s="131">
        <v>3132.7092092399998</v>
      </c>
      <c r="E188" s="131">
        <v>2373.94524133</v>
      </c>
      <c r="F188" s="131">
        <v>555.72825942999998</v>
      </c>
      <c r="G188" s="131">
        <v>203.03570848000001</v>
      </c>
      <c r="H188" s="131">
        <v>0.63769856000000003</v>
      </c>
      <c r="I188" s="131">
        <v>0.15570201</v>
      </c>
      <c r="J188" s="131">
        <v>2.8139859999999999E-2</v>
      </c>
      <c r="K188" s="131">
        <v>0.45385669000000001</v>
      </c>
      <c r="L188" s="131">
        <v>460.95392328000003</v>
      </c>
      <c r="M188" s="131">
        <v>455.21793824000002</v>
      </c>
      <c r="N188" s="131">
        <v>0.21678826000000001</v>
      </c>
      <c r="O188" s="131">
        <v>1.0347560200000001</v>
      </c>
      <c r="P188" s="131">
        <v>453.96639396</v>
      </c>
      <c r="Q188" s="131">
        <v>5.7359850400000001</v>
      </c>
      <c r="R188" s="131">
        <v>0</v>
      </c>
      <c r="S188" s="131">
        <v>0.16391296999999999</v>
      </c>
      <c r="T188" s="131">
        <v>5.5720720699999999</v>
      </c>
      <c r="U188" s="131">
        <v>419.03634746</v>
      </c>
      <c r="V188" s="131">
        <v>486.18147255999997</v>
      </c>
      <c r="W188" s="131"/>
      <c r="X188" s="131"/>
      <c r="Y188" s="131"/>
      <c r="Z188" s="131"/>
      <c r="AA188" s="131"/>
      <c r="AB188" s="131"/>
    </row>
    <row r="189" spans="1:28">
      <c r="A189" s="9">
        <v>45962</v>
      </c>
      <c r="B189" s="131">
        <v>4075.3715256400001</v>
      </c>
      <c r="C189" s="131">
        <v>3169.9208380700002</v>
      </c>
      <c r="D189" s="131">
        <v>3169.3935163199999</v>
      </c>
      <c r="E189" s="131">
        <v>2406.1326996900002</v>
      </c>
      <c r="F189" s="131">
        <v>558.76262788999998</v>
      </c>
      <c r="G189" s="131">
        <v>204.49818873999999</v>
      </c>
      <c r="H189" s="131">
        <v>0.52732175000000003</v>
      </c>
      <c r="I189" s="131">
        <v>4.4453859999999998E-2</v>
      </c>
      <c r="J189" s="131">
        <v>2.8290679999999999E-2</v>
      </c>
      <c r="K189" s="131">
        <v>0.45457721000000001</v>
      </c>
      <c r="L189" s="131">
        <v>476.65683326999999</v>
      </c>
      <c r="M189" s="131">
        <v>470.99170486000003</v>
      </c>
      <c r="N189" s="131">
        <v>0.24981466999999999</v>
      </c>
      <c r="O189" s="131">
        <v>1.4626493199999999</v>
      </c>
      <c r="P189" s="131">
        <v>469.27924087000002</v>
      </c>
      <c r="Q189" s="131">
        <v>5.6651284100000003</v>
      </c>
      <c r="R189" s="131">
        <v>0</v>
      </c>
      <c r="S189" s="131">
        <v>0.16478271</v>
      </c>
      <c r="T189" s="131">
        <v>5.5003456999999996</v>
      </c>
      <c r="U189" s="131">
        <v>428.79385430000002</v>
      </c>
      <c r="V189" s="131">
        <v>471.58588884</v>
      </c>
      <c r="W189" s="131"/>
      <c r="X189" s="131"/>
      <c r="Y189" s="131"/>
      <c r="Z189" s="131"/>
      <c r="AA189" s="131"/>
      <c r="AB189" s="131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131</v>
      </c>
    </row>
    <row r="2" spans="1:22" s="11" customFormat="1" ht="5.25" customHeight="1">
      <c r="A2" s="43"/>
    </row>
    <row r="3" spans="1:22">
      <c r="A3" s="113" t="s">
        <v>58</v>
      </c>
    </row>
    <row r="4" spans="1:22" ht="12.75" customHeight="1">
      <c r="A4" s="210" t="s">
        <v>130</v>
      </c>
      <c r="B4" s="221"/>
      <c r="C4" s="221"/>
      <c r="D4" s="221"/>
    </row>
    <row r="5" spans="1:22" ht="12.75" customHeight="1">
      <c r="A5" s="30" t="s">
        <v>230</v>
      </c>
    </row>
    <row r="6" spans="1:22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22" s="31" customForma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22" s="32" customFormat="1" ht="23.2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22" s="32" customFormat="1" ht="80.25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22" s="32" customFormat="1" collapsed="1">
      <c r="A10" s="50">
        <v>1</v>
      </c>
      <c r="B10" s="51">
        <v>2</v>
      </c>
      <c r="C10" s="50">
        <v>3</v>
      </c>
      <c r="D10" s="51">
        <v>4</v>
      </c>
      <c r="E10" s="50">
        <v>5</v>
      </c>
      <c r="F10" s="51">
        <v>6</v>
      </c>
      <c r="G10" s="50">
        <v>7</v>
      </c>
      <c r="H10" s="51">
        <v>8</v>
      </c>
      <c r="I10" s="50">
        <v>9</v>
      </c>
      <c r="J10" s="51">
        <v>10</v>
      </c>
      <c r="K10" s="50">
        <v>11</v>
      </c>
      <c r="L10" s="51">
        <v>12</v>
      </c>
      <c r="M10" s="50">
        <v>13</v>
      </c>
      <c r="N10" s="51">
        <v>14</v>
      </c>
      <c r="O10" s="50">
        <v>15</v>
      </c>
      <c r="P10" s="51">
        <v>16</v>
      </c>
    </row>
    <row r="11" spans="1:22" s="34" customFormat="1" hidden="1" outlineLevel="1">
      <c r="A11" s="9">
        <v>40544</v>
      </c>
      <c r="B11" s="132">
        <v>4469.85261704</v>
      </c>
      <c r="C11" s="33">
        <v>54.562017489999995</v>
      </c>
      <c r="D11" s="132">
        <v>32.977247720000001</v>
      </c>
      <c r="E11" s="132">
        <v>21.584769769999998</v>
      </c>
      <c r="F11" s="132">
        <v>31.893460059999999</v>
      </c>
      <c r="G11" s="132">
        <v>31.718426990000001</v>
      </c>
      <c r="H11" s="132">
        <v>0.17503306999999999</v>
      </c>
      <c r="I11" s="132">
        <v>770.34085076999997</v>
      </c>
      <c r="J11" s="132">
        <v>61.354171850000007</v>
      </c>
      <c r="K11" s="132">
        <v>708.98667892000003</v>
      </c>
      <c r="L11" s="132">
        <v>3613.0562887200003</v>
      </c>
      <c r="M11" s="132">
        <v>3598.07282631</v>
      </c>
      <c r="N11" s="132">
        <v>14.98346241</v>
      </c>
      <c r="O11" s="132">
        <v>2.7780316100000002</v>
      </c>
      <c r="P11" s="132">
        <v>10.53250811</v>
      </c>
      <c r="Q11" s="133"/>
      <c r="R11" s="133"/>
      <c r="S11" s="133"/>
      <c r="T11" s="133"/>
      <c r="U11" s="133"/>
      <c r="V11" s="133"/>
    </row>
    <row r="12" spans="1:22" s="34" customFormat="1" hidden="1" outlineLevel="1">
      <c r="A12" s="9">
        <v>40575</v>
      </c>
      <c r="B12" s="132">
        <v>4575.7746632300004</v>
      </c>
      <c r="C12" s="33">
        <v>54.045816469999998</v>
      </c>
      <c r="D12" s="132">
        <v>29.722683330000002</v>
      </c>
      <c r="E12" s="132">
        <v>24.323133139999999</v>
      </c>
      <c r="F12" s="132">
        <v>38.895876709999996</v>
      </c>
      <c r="G12" s="132">
        <v>38.730584399999998</v>
      </c>
      <c r="H12" s="132">
        <v>0.16529231</v>
      </c>
      <c r="I12" s="132">
        <v>794.85028438000006</v>
      </c>
      <c r="J12" s="132">
        <v>57.05945285</v>
      </c>
      <c r="K12" s="132">
        <v>737.7908315300001</v>
      </c>
      <c r="L12" s="132">
        <v>3687.9826856699992</v>
      </c>
      <c r="M12" s="132">
        <v>3673.0442497900003</v>
      </c>
      <c r="N12" s="132">
        <v>14.93843588</v>
      </c>
      <c r="O12" s="132">
        <v>1.82862379</v>
      </c>
      <c r="P12" s="132">
        <v>15.84618667</v>
      </c>
      <c r="Q12" s="133"/>
      <c r="R12" s="133"/>
      <c r="S12" s="133"/>
      <c r="T12" s="133"/>
      <c r="U12" s="133"/>
      <c r="V12" s="133"/>
    </row>
    <row r="13" spans="1:22" s="34" customFormat="1" hidden="1" outlineLevel="1">
      <c r="A13" s="9">
        <v>40603</v>
      </c>
      <c r="B13" s="132">
        <v>4636.2684014200004</v>
      </c>
      <c r="C13" s="33">
        <v>58.019203269999991</v>
      </c>
      <c r="D13" s="132">
        <v>30.174674930000002</v>
      </c>
      <c r="E13" s="132">
        <v>27.84452834</v>
      </c>
      <c r="F13" s="132">
        <v>38.817471160000004</v>
      </c>
      <c r="G13" s="132">
        <v>36.498015090000003</v>
      </c>
      <c r="H13" s="132">
        <v>2.3194560700000002</v>
      </c>
      <c r="I13" s="132">
        <v>792.02178355000001</v>
      </c>
      <c r="J13" s="132">
        <v>50.683385549999997</v>
      </c>
      <c r="K13" s="132">
        <v>741.33839799999998</v>
      </c>
      <c r="L13" s="132">
        <v>3747.40994344</v>
      </c>
      <c r="M13" s="132">
        <v>3731.9477479899997</v>
      </c>
      <c r="N13" s="132">
        <v>15.462195450000001</v>
      </c>
      <c r="O13" s="132">
        <v>1.39200485</v>
      </c>
      <c r="P13" s="132">
        <v>10.33302028</v>
      </c>
      <c r="Q13" s="133"/>
      <c r="R13" s="133"/>
      <c r="S13" s="133"/>
      <c r="T13" s="133"/>
      <c r="U13" s="133"/>
      <c r="V13" s="133"/>
    </row>
    <row r="14" spans="1:22" s="34" customFormat="1" hidden="1" outlineLevel="1">
      <c r="A14" s="9">
        <v>40634</v>
      </c>
      <c r="B14" s="132">
        <v>4561.9064429099999</v>
      </c>
      <c r="C14" s="33">
        <v>50.968507720000005</v>
      </c>
      <c r="D14" s="132">
        <v>28.26847476</v>
      </c>
      <c r="E14" s="132">
        <v>22.700032959999998</v>
      </c>
      <c r="F14" s="132">
        <v>56.240580490000006</v>
      </c>
      <c r="G14" s="132">
        <v>40.42058892</v>
      </c>
      <c r="H14" s="132">
        <v>15.819991570000001</v>
      </c>
      <c r="I14" s="132">
        <v>708.69787166000015</v>
      </c>
      <c r="J14" s="132">
        <v>56.791925380000002</v>
      </c>
      <c r="K14" s="132">
        <v>651.90594627999997</v>
      </c>
      <c r="L14" s="132">
        <v>3745.9994830399996</v>
      </c>
      <c r="M14" s="132">
        <v>3729.6665525400003</v>
      </c>
      <c r="N14" s="132">
        <v>16.3329305</v>
      </c>
      <c r="O14" s="132">
        <v>1.2897592099999999</v>
      </c>
      <c r="P14" s="132">
        <v>9.9236372999999993</v>
      </c>
      <c r="Q14" s="133"/>
      <c r="R14" s="133"/>
      <c r="S14" s="133"/>
      <c r="T14" s="133"/>
      <c r="U14" s="133"/>
      <c r="V14" s="133"/>
    </row>
    <row r="15" spans="1:22" s="34" customFormat="1" hidden="1" outlineLevel="1">
      <c r="A15" s="9">
        <v>40664</v>
      </c>
      <c r="B15" s="132">
        <v>4641.5371470800001</v>
      </c>
      <c r="C15" s="33">
        <v>51.775016439999987</v>
      </c>
      <c r="D15" s="132">
        <v>27.407719839999999</v>
      </c>
      <c r="E15" s="132">
        <v>24.3672966</v>
      </c>
      <c r="F15" s="132">
        <v>52.77031053999999</v>
      </c>
      <c r="G15" s="132">
        <v>35.255242089999996</v>
      </c>
      <c r="H15" s="132">
        <v>17.515068450000001</v>
      </c>
      <c r="I15" s="132">
        <v>703.44164753999996</v>
      </c>
      <c r="J15" s="132">
        <v>77.552138310000004</v>
      </c>
      <c r="K15" s="132">
        <v>625.88950922999993</v>
      </c>
      <c r="L15" s="132">
        <v>3833.5501725600002</v>
      </c>
      <c r="M15" s="132">
        <v>3815.7467873199998</v>
      </c>
      <c r="N15" s="132">
        <v>17.803385240000004</v>
      </c>
      <c r="O15" s="132">
        <v>2.8121821100000002</v>
      </c>
      <c r="P15" s="132">
        <v>9.7868414699999988</v>
      </c>
      <c r="Q15" s="133"/>
      <c r="R15" s="133"/>
      <c r="S15" s="133"/>
      <c r="T15" s="133"/>
      <c r="U15" s="133"/>
      <c r="V15" s="133"/>
    </row>
    <row r="16" spans="1:22" s="34" customFormat="1" hidden="1" outlineLevel="1">
      <c r="A16" s="9">
        <v>40695</v>
      </c>
      <c r="B16" s="132">
        <v>4679.5918294399999</v>
      </c>
      <c r="C16" s="33">
        <v>52.933135180000001</v>
      </c>
      <c r="D16" s="132">
        <v>26.327047390000001</v>
      </c>
      <c r="E16" s="132">
        <v>26.60608779</v>
      </c>
      <c r="F16" s="132">
        <v>41.180149389999997</v>
      </c>
      <c r="G16" s="132">
        <v>25.48249642</v>
      </c>
      <c r="H16" s="132">
        <v>15.69765297</v>
      </c>
      <c r="I16" s="132">
        <v>689.35577398000009</v>
      </c>
      <c r="J16" s="132">
        <v>65.266168040000011</v>
      </c>
      <c r="K16" s="132">
        <v>624.08960594000007</v>
      </c>
      <c r="L16" s="132">
        <v>3896.1227708899996</v>
      </c>
      <c r="M16" s="132">
        <v>3878.5585909499996</v>
      </c>
      <c r="N16" s="132">
        <v>17.564179940000002</v>
      </c>
      <c r="O16" s="132">
        <v>1.76268544</v>
      </c>
      <c r="P16" s="132">
        <v>10.01984856</v>
      </c>
      <c r="Q16" s="133"/>
      <c r="R16" s="133"/>
      <c r="S16" s="133"/>
      <c r="T16" s="133"/>
      <c r="U16" s="133"/>
      <c r="V16" s="133"/>
    </row>
    <row r="17" spans="1:22" s="34" customFormat="1" hidden="1" outlineLevel="1">
      <c r="A17" s="9">
        <v>40725</v>
      </c>
      <c r="B17" s="132">
        <v>4815.1587179300004</v>
      </c>
      <c r="C17" s="33">
        <v>51.450593909999995</v>
      </c>
      <c r="D17" s="132">
        <v>26.347826099999999</v>
      </c>
      <c r="E17" s="132">
        <v>25.10276781</v>
      </c>
      <c r="F17" s="132">
        <v>49.565425390000001</v>
      </c>
      <c r="G17" s="132">
        <v>20.625360929999999</v>
      </c>
      <c r="H17" s="132">
        <v>28.940064459999999</v>
      </c>
      <c r="I17" s="132">
        <v>749.03254074999995</v>
      </c>
      <c r="J17" s="132">
        <v>80.602222180000012</v>
      </c>
      <c r="K17" s="132">
        <v>668.43031857000005</v>
      </c>
      <c r="L17" s="132">
        <v>3965.1101578799999</v>
      </c>
      <c r="M17" s="132">
        <v>3911.6690642699996</v>
      </c>
      <c r="N17" s="132">
        <v>53.441093609999996</v>
      </c>
      <c r="O17" s="132">
        <v>2.10435113</v>
      </c>
      <c r="P17" s="132">
        <v>9.9145871200000002</v>
      </c>
      <c r="Q17" s="133"/>
      <c r="R17" s="133"/>
      <c r="S17" s="133"/>
      <c r="T17" s="133"/>
      <c r="U17" s="133"/>
      <c r="V17" s="133"/>
    </row>
    <row r="18" spans="1:22" s="34" customFormat="1" hidden="1" outlineLevel="1">
      <c r="A18" s="9">
        <v>40756</v>
      </c>
      <c r="B18" s="132">
        <v>4678.7091450600001</v>
      </c>
      <c r="C18" s="33">
        <v>50.414428619999995</v>
      </c>
      <c r="D18" s="132">
        <v>25.06618812</v>
      </c>
      <c r="E18" s="132">
        <v>25.348240499999999</v>
      </c>
      <c r="F18" s="132">
        <v>53.826727169999998</v>
      </c>
      <c r="G18" s="132">
        <v>23.126097650000002</v>
      </c>
      <c r="H18" s="132">
        <v>30.70062952</v>
      </c>
      <c r="I18" s="132">
        <v>780.36913974000004</v>
      </c>
      <c r="J18" s="132">
        <v>81.119471989999994</v>
      </c>
      <c r="K18" s="132">
        <v>699.24966774999996</v>
      </c>
      <c r="L18" s="132">
        <v>3794.0988495299998</v>
      </c>
      <c r="M18" s="132">
        <v>3775.2934733399998</v>
      </c>
      <c r="N18" s="132">
        <v>18.80537619</v>
      </c>
      <c r="O18" s="132">
        <v>1.80675952</v>
      </c>
      <c r="P18" s="132">
        <v>8.1246535699999995</v>
      </c>
      <c r="Q18" s="133"/>
      <c r="R18" s="133"/>
      <c r="S18" s="133"/>
      <c r="T18" s="133"/>
      <c r="U18" s="133"/>
      <c r="V18" s="133"/>
    </row>
    <row r="19" spans="1:22" s="34" customFormat="1" hidden="1" outlineLevel="1">
      <c r="A19" s="9">
        <v>40787</v>
      </c>
      <c r="B19" s="132">
        <v>4614.6932092400002</v>
      </c>
      <c r="C19" s="33">
        <v>54.587961209999996</v>
      </c>
      <c r="D19" s="132">
        <v>23.983727199999997</v>
      </c>
      <c r="E19" s="132">
        <v>30.604234009999999</v>
      </c>
      <c r="F19" s="132">
        <v>67.823864919999991</v>
      </c>
      <c r="G19" s="132">
        <v>36.407402789999999</v>
      </c>
      <c r="H19" s="132">
        <v>31.416462130000003</v>
      </c>
      <c r="I19" s="132">
        <v>724.0066212700001</v>
      </c>
      <c r="J19" s="132">
        <v>61.288343910000002</v>
      </c>
      <c r="K19" s="132">
        <v>662.71827736</v>
      </c>
      <c r="L19" s="132">
        <v>3768.2747618400003</v>
      </c>
      <c r="M19" s="132">
        <v>3750.8509490700003</v>
      </c>
      <c r="N19" s="132">
        <v>17.423812770000001</v>
      </c>
      <c r="O19" s="132">
        <v>1.7704931400000001</v>
      </c>
      <c r="P19" s="132">
        <v>8.1664948499999994</v>
      </c>
      <c r="Q19" s="133"/>
      <c r="R19" s="133"/>
      <c r="S19" s="133"/>
      <c r="T19" s="133"/>
      <c r="U19" s="133"/>
      <c r="V19" s="133"/>
    </row>
    <row r="20" spans="1:22" s="34" customFormat="1" hidden="1" outlineLevel="1">
      <c r="A20" s="9">
        <v>40817</v>
      </c>
      <c r="B20" s="132">
        <v>4801.1137301400004</v>
      </c>
      <c r="C20" s="33">
        <v>47.049284970000009</v>
      </c>
      <c r="D20" s="132">
        <v>24.333581250000002</v>
      </c>
      <c r="E20" s="132">
        <v>22.71570372</v>
      </c>
      <c r="F20" s="132">
        <v>78.590133939999987</v>
      </c>
      <c r="G20" s="132">
        <v>44.338121729999997</v>
      </c>
      <c r="H20" s="132">
        <v>34.252012209999997</v>
      </c>
      <c r="I20" s="132">
        <v>877.17538380000008</v>
      </c>
      <c r="J20" s="132">
        <v>84.584318949999997</v>
      </c>
      <c r="K20" s="132">
        <v>792.59106484999995</v>
      </c>
      <c r="L20" s="132">
        <v>3798.2989274300003</v>
      </c>
      <c r="M20" s="132">
        <v>3781.0627859000006</v>
      </c>
      <c r="N20" s="132">
        <v>17.236141530000001</v>
      </c>
      <c r="O20" s="132">
        <v>2.1200490799999998</v>
      </c>
      <c r="P20" s="132">
        <v>9.82779034</v>
      </c>
      <c r="Q20" s="133"/>
      <c r="R20" s="133"/>
      <c r="S20" s="133"/>
      <c r="T20" s="133"/>
      <c r="U20" s="133"/>
      <c r="V20" s="133"/>
    </row>
    <row r="21" spans="1:22" s="34" customFormat="1" hidden="1" outlineLevel="1">
      <c r="A21" s="9">
        <v>40848</v>
      </c>
      <c r="B21" s="132">
        <v>5474.0475726100003</v>
      </c>
      <c r="C21" s="33">
        <v>46.192667939999993</v>
      </c>
      <c r="D21" s="132">
        <v>21.615483770000001</v>
      </c>
      <c r="E21" s="132">
        <v>24.577184169999999</v>
      </c>
      <c r="F21" s="132">
        <v>79.056289160000006</v>
      </c>
      <c r="G21" s="132">
        <v>50.233301260000005</v>
      </c>
      <c r="H21" s="132">
        <v>28.822987899999998</v>
      </c>
      <c r="I21" s="132">
        <v>902.48358206000012</v>
      </c>
      <c r="J21" s="132">
        <v>115.16455948000001</v>
      </c>
      <c r="K21" s="132">
        <v>787.31902258000002</v>
      </c>
      <c r="L21" s="132">
        <v>4446.3150334500006</v>
      </c>
      <c r="M21" s="132">
        <v>4427.2305453700001</v>
      </c>
      <c r="N21" s="132">
        <v>19.08448808</v>
      </c>
      <c r="O21" s="132">
        <v>2.1197758800000002</v>
      </c>
      <c r="P21" s="132">
        <v>9.1171325200000002</v>
      </c>
      <c r="Q21" s="133"/>
      <c r="R21" s="133"/>
      <c r="S21" s="133"/>
      <c r="T21" s="133"/>
      <c r="U21" s="133"/>
      <c r="V21" s="133"/>
    </row>
    <row r="22" spans="1:22" s="34" customFormat="1" hidden="1" outlineLevel="1">
      <c r="A22" s="9">
        <v>40878</v>
      </c>
      <c r="B22" s="132">
        <v>4946.4422723600001</v>
      </c>
      <c r="C22" s="33">
        <v>45.232957689999999</v>
      </c>
      <c r="D22" s="132">
        <v>21.002014129999999</v>
      </c>
      <c r="E22" s="132">
        <v>24.230943559999996</v>
      </c>
      <c r="F22" s="132">
        <v>9.8548830599999988</v>
      </c>
      <c r="G22" s="132">
        <v>9.595268149999999</v>
      </c>
      <c r="H22" s="132">
        <v>0.25961490999999998</v>
      </c>
      <c r="I22" s="132">
        <v>986.69124371999987</v>
      </c>
      <c r="J22" s="132">
        <v>147.63465545</v>
      </c>
      <c r="K22" s="132">
        <v>839.05658827000002</v>
      </c>
      <c r="L22" s="132">
        <v>3904.6631878899998</v>
      </c>
      <c r="M22" s="132">
        <v>3887.9941221199997</v>
      </c>
      <c r="N22" s="132">
        <v>16.66906577</v>
      </c>
      <c r="O22" s="132">
        <v>0.67080156999999996</v>
      </c>
      <c r="P22" s="132">
        <v>8.9970055200000001</v>
      </c>
      <c r="Q22" s="133"/>
      <c r="R22" s="133"/>
      <c r="S22" s="133"/>
      <c r="T22" s="133"/>
      <c r="U22" s="133"/>
      <c r="V22" s="133"/>
    </row>
    <row r="23" spans="1:22" s="34" customFormat="1" hidden="1" outlineLevel="1">
      <c r="A23" s="9">
        <v>40909</v>
      </c>
      <c r="B23" s="132">
        <v>5033.4060028599997</v>
      </c>
      <c r="C23" s="33">
        <v>45.561682109999992</v>
      </c>
      <c r="D23" s="132">
        <v>20.803314190000002</v>
      </c>
      <c r="E23" s="132">
        <v>24.758367919999998</v>
      </c>
      <c r="F23" s="132">
        <v>48.466797870000001</v>
      </c>
      <c r="G23" s="132">
        <v>44.103933220000002</v>
      </c>
      <c r="H23" s="132">
        <v>4.3628646500000006</v>
      </c>
      <c r="I23" s="132">
        <v>929.77222631000006</v>
      </c>
      <c r="J23" s="132">
        <v>95.899148400000001</v>
      </c>
      <c r="K23" s="132">
        <v>833.87307791000012</v>
      </c>
      <c r="L23" s="132">
        <v>4009.6052965700001</v>
      </c>
      <c r="M23" s="132">
        <v>3990.0435868299996</v>
      </c>
      <c r="N23" s="132">
        <v>19.561709739999998</v>
      </c>
      <c r="O23" s="132">
        <v>1.5631809699999999</v>
      </c>
      <c r="P23" s="132">
        <v>5.8279999699999996</v>
      </c>
      <c r="Q23" s="133"/>
      <c r="R23" s="133"/>
      <c r="S23" s="133"/>
      <c r="T23" s="133"/>
      <c r="U23" s="133"/>
      <c r="V23" s="133"/>
    </row>
    <row r="24" spans="1:22" s="34" customFormat="1" hidden="1" outlineLevel="1">
      <c r="A24" s="9">
        <v>40940</v>
      </c>
      <c r="B24" s="132">
        <v>5138.8825995500001</v>
      </c>
      <c r="C24" s="33">
        <v>50.662361469999993</v>
      </c>
      <c r="D24" s="132">
        <v>22.524897899999999</v>
      </c>
      <c r="E24" s="132">
        <v>28.137463570000001</v>
      </c>
      <c r="F24" s="132">
        <v>69.491652540000004</v>
      </c>
      <c r="G24" s="132">
        <v>61.74360677</v>
      </c>
      <c r="H24" s="132">
        <v>7.7480457700000009</v>
      </c>
      <c r="I24" s="132">
        <v>894.8973430100001</v>
      </c>
      <c r="J24" s="132">
        <v>84.705030560000012</v>
      </c>
      <c r="K24" s="132">
        <v>810.19231245000003</v>
      </c>
      <c r="L24" s="132">
        <v>4123.8312425299991</v>
      </c>
      <c r="M24" s="132">
        <v>4103.7812304399995</v>
      </c>
      <c r="N24" s="132">
        <v>20.050012089999999</v>
      </c>
      <c r="O24" s="132">
        <v>0.33754251999999996</v>
      </c>
      <c r="P24" s="132">
        <v>5.5531103000000002</v>
      </c>
      <c r="Q24" s="133"/>
      <c r="R24" s="133"/>
      <c r="S24" s="133"/>
      <c r="T24" s="133"/>
      <c r="U24" s="133"/>
      <c r="V24" s="133"/>
    </row>
    <row r="25" spans="1:22" s="34" customFormat="1" hidden="1" outlineLevel="1">
      <c r="A25" s="9">
        <v>40969</v>
      </c>
      <c r="B25" s="132">
        <v>5259.8689277499998</v>
      </c>
      <c r="C25" s="33">
        <v>47.817708080000003</v>
      </c>
      <c r="D25" s="132">
        <v>20.924296980000001</v>
      </c>
      <c r="E25" s="132">
        <v>26.893411100000002</v>
      </c>
      <c r="F25" s="132">
        <v>59.181980439999997</v>
      </c>
      <c r="G25" s="132">
        <v>47.3031784</v>
      </c>
      <c r="H25" s="132">
        <v>11.878802039999998</v>
      </c>
      <c r="I25" s="132">
        <v>973.43854181000006</v>
      </c>
      <c r="J25" s="132">
        <v>98.500455779999982</v>
      </c>
      <c r="K25" s="132">
        <v>874.93808603000002</v>
      </c>
      <c r="L25" s="132">
        <v>4179.4306974199999</v>
      </c>
      <c r="M25" s="132">
        <v>4159.6365587</v>
      </c>
      <c r="N25" s="132">
        <v>19.794138720000003</v>
      </c>
      <c r="O25" s="132">
        <v>0.48641809000000003</v>
      </c>
      <c r="P25" s="132">
        <v>9.7102858999999988</v>
      </c>
      <c r="Q25" s="133"/>
      <c r="R25" s="133"/>
      <c r="S25" s="133"/>
      <c r="T25" s="133"/>
      <c r="U25" s="133"/>
      <c r="V25" s="133"/>
    </row>
    <row r="26" spans="1:22" s="34" customFormat="1" hidden="1" outlineLevel="1">
      <c r="A26" s="9">
        <v>41000</v>
      </c>
      <c r="B26" s="132">
        <v>5421.1205044600001</v>
      </c>
      <c r="C26" s="33">
        <v>55.146547820000002</v>
      </c>
      <c r="D26" s="132">
        <v>21.118856169999997</v>
      </c>
      <c r="E26" s="132">
        <v>34.027691650000001</v>
      </c>
      <c r="F26" s="132">
        <v>56.060957909999992</v>
      </c>
      <c r="G26" s="132">
        <v>42.813404349999999</v>
      </c>
      <c r="H26" s="132">
        <v>13.247553559999998</v>
      </c>
      <c r="I26" s="132">
        <v>996.07086316999994</v>
      </c>
      <c r="J26" s="132">
        <v>113.22720025000001</v>
      </c>
      <c r="K26" s="132">
        <v>882.84366291999993</v>
      </c>
      <c r="L26" s="132">
        <v>4313.8421355600003</v>
      </c>
      <c r="M26" s="132">
        <v>4293.7826902100005</v>
      </c>
      <c r="N26" s="132">
        <v>20.059445350000001</v>
      </c>
      <c r="O26" s="132">
        <v>0.61871193000000002</v>
      </c>
      <c r="P26" s="132">
        <v>4.4349781400000001</v>
      </c>
      <c r="Q26" s="133"/>
      <c r="R26" s="133"/>
      <c r="S26" s="133"/>
      <c r="T26" s="133"/>
      <c r="U26" s="133"/>
      <c r="V26" s="133"/>
    </row>
    <row r="27" spans="1:22" s="34" customFormat="1" hidden="1" outlineLevel="1">
      <c r="A27" s="9">
        <v>41030</v>
      </c>
      <c r="B27" s="132">
        <v>5420.9902752300004</v>
      </c>
      <c r="C27" s="33">
        <v>49.756973209999998</v>
      </c>
      <c r="D27" s="132">
        <v>21.839443559999999</v>
      </c>
      <c r="E27" s="132">
        <v>27.917529649999999</v>
      </c>
      <c r="F27" s="132">
        <v>46.329883270000003</v>
      </c>
      <c r="G27" s="132">
        <v>34.712230500000004</v>
      </c>
      <c r="H27" s="132">
        <v>11.617652769999998</v>
      </c>
      <c r="I27" s="132">
        <v>1004.23956016</v>
      </c>
      <c r="J27" s="132">
        <v>122.34042226</v>
      </c>
      <c r="K27" s="132">
        <v>881.89913790000003</v>
      </c>
      <c r="L27" s="132">
        <v>4320.66385859</v>
      </c>
      <c r="M27" s="132">
        <v>4299.8490399000002</v>
      </c>
      <c r="N27" s="132">
        <v>20.814818689999999</v>
      </c>
      <c r="O27" s="132">
        <v>0.25869986</v>
      </c>
      <c r="P27" s="132">
        <v>3.6656130600000001</v>
      </c>
      <c r="Q27" s="133"/>
      <c r="R27" s="133"/>
      <c r="S27" s="133"/>
      <c r="T27" s="133"/>
      <c r="U27" s="133"/>
      <c r="V27" s="133"/>
    </row>
    <row r="28" spans="1:22" s="34" customFormat="1" hidden="1" outlineLevel="1">
      <c r="A28" s="9">
        <v>41061</v>
      </c>
      <c r="B28" s="132">
        <v>5442.3785224000003</v>
      </c>
      <c r="C28" s="33">
        <v>47.827379430000001</v>
      </c>
      <c r="D28" s="132">
        <v>21.435733320000001</v>
      </c>
      <c r="E28" s="132">
        <v>26.39164611</v>
      </c>
      <c r="F28" s="132">
        <v>24.550514850000003</v>
      </c>
      <c r="G28" s="132">
        <v>18.429330500000003</v>
      </c>
      <c r="H28" s="132">
        <v>6.1211843500000009</v>
      </c>
      <c r="I28" s="132">
        <v>967.95429686</v>
      </c>
      <c r="J28" s="132">
        <v>83.222954330000007</v>
      </c>
      <c r="K28" s="132">
        <v>884.73134252999989</v>
      </c>
      <c r="L28" s="132">
        <v>4402.0463312599995</v>
      </c>
      <c r="M28" s="132">
        <v>4382.6880805000001</v>
      </c>
      <c r="N28" s="132">
        <v>19.358250760000001</v>
      </c>
      <c r="O28" s="132">
        <v>0.55260304999999998</v>
      </c>
      <c r="P28" s="132">
        <v>3.1780034399999999</v>
      </c>
      <c r="Q28" s="133"/>
      <c r="R28" s="133"/>
      <c r="S28" s="133"/>
      <c r="T28" s="133"/>
      <c r="U28" s="133"/>
      <c r="V28" s="133"/>
    </row>
    <row r="29" spans="1:22" s="34" customFormat="1" hidden="1" outlineLevel="1">
      <c r="A29" s="9">
        <v>41091</v>
      </c>
      <c r="B29" s="132">
        <v>5465.7444298999999</v>
      </c>
      <c r="C29" s="33">
        <v>53.768845550000002</v>
      </c>
      <c r="D29" s="132">
        <v>21.072315920000001</v>
      </c>
      <c r="E29" s="132">
        <v>32.696529630000001</v>
      </c>
      <c r="F29" s="132">
        <v>27.879371670000001</v>
      </c>
      <c r="G29" s="132">
        <v>16.441757160000002</v>
      </c>
      <c r="H29" s="132">
        <v>11.43761451</v>
      </c>
      <c r="I29" s="132">
        <v>929.22978927999998</v>
      </c>
      <c r="J29" s="132">
        <v>110.52009242000001</v>
      </c>
      <c r="K29" s="132">
        <v>818.70969686000001</v>
      </c>
      <c r="L29" s="132">
        <v>4454.8664234000007</v>
      </c>
      <c r="M29" s="132">
        <v>4433.5217339499995</v>
      </c>
      <c r="N29" s="132">
        <v>21.344689449999997</v>
      </c>
      <c r="O29" s="132">
        <v>0.14989377999999998</v>
      </c>
      <c r="P29" s="132">
        <v>2.66907009</v>
      </c>
      <c r="Q29" s="133"/>
      <c r="R29" s="133"/>
      <c r="S29" s="133"/>
      <c r="T29" s="133"/>
      <c r="U29" s="133"/>
      <c r="V29" s="133"/>
    </row>
    <row r="30" spans="1:22" s="34" customFormat="1" hidden="1" outlineLevel="1">
      <c r="A30" s="9">
        <v>41122</v>
      </c>
      <c r="B30" s="132">
        <v>5463.8105483500003</v>
      </c>
      <c r="C30" s="33">
        <v>45.829445499999999</v>
      </c>
      <c r="D30" s="132">
        <v>21.098435670000001</v>
      </c>
      <c r="E30" s="132">
        <v>24.731009829999998</v>
      </c>
      <c r="F30" s="132">
        <v>26.475489509999999</v>
      </c>
      <c r="G30" s="132">
        <v>18.609629570000003</v>
      </c>
      <c r="H30" s="132">
        <v>7.86585994</v>
      </c>
      <c r="I30" s="132">
        <v>867.26364733999981</v>
      </c>
      <c r="J30" s="132">
        <v>69.800599430000005</v>
      </c>
      <c r="K30" s="132">
        <v>797.46304790999989</v>
      </c>
      <c r="L30" s="132">
        <v>4524.2419660000005</v>
      </c>
      <c r="M30" s="132">
        <v>4501.5109539200002</v>
      </c>
      <c r="N30" s="132">
        <v>22.731012079999999</v>
      </c>
      <c r="O30" s="132">
        <v>0.23499084000000001</v>
      </c>
      <c r="P30" s="132">
        <v>3.0395053699999997</v>
      </c>
      <c r="Q30" s="133"/>
      <c r="R30" s="133"/>
      <c r="S30" s="133"/>
      <c r="T30" s="133"/>
      <c r="U30" s="133"/>
      <c r="V30" s="133"/>
    </row>
    <row r="31" spans="1:22" hidden="1" outlineLevel="1">
      <c r="A31" s="9">
        <v>41153</v>
      </c>
      <c r="B31" s="132">
        <v>5624.6364806399997</v>
      </c>
      <c r="C31" s="33">
        <v>48.920386660000005</v>
      </c>
      <c r="D31" s="132">
        <v>22.061697440000003</v>
      </c>
      <c r="E31" s="132">
        <v>26.858689219999995</v>
      </c>
      <c r="F31" s="132">
        <v>26.292269349999998</v>
      </c>
      <c r="G31" s="132">
        <v>18.517914409999999</v>
      </c>
      <c r="H31" s="132">
        <v>7.7743549400000003</v>
      </c>
      <c r="I31" s="132">
        <v>937.44312995999996</v>
      </c>
      <c r="J31" s="132">
        <v>58.128557180000001</v>
      </c>
      <c r="K31" s="132">
        <v>879.31457277999993</v>
      </c>
      <c r="L31" s="132">
        <v>4611.98069467</v>
      </c>
      <c r="M31" s="132">
        <v>4588.9622765499998</v>
      </c>
      <c r="N31" s="132">
        <v>23.01841812</v>
      </c>
      <c r="O31" s="132">
        <v>0.72251977000000001</v>
      </c>
      <c r="P31" s="132">
        <v>8.263735650000001</v>
      </c>
      <c r="Q31" s="133"/>
      <c r="R31" s="133"/>
      <c r="S31" s="133"/>
      <c r="T31" s="133"/>
      <c r="U31" s="133"/>
      <c r="V31" s="133"/>
    </row>
    <row r="32" spans="1:22" hidden="1" outlineLevel="1">
      <c r="A32" s="9">
        <v>41183</v>
      </c>
      <c r="B32" s="132">
        <v>5704.7044368500001</v>
      </c>
      <c r="C32" s="33">
        <v>46.970975879999997</v>
      </c>
      <c r="D32" s="132">
        <v>21.780976169999999</v>
      </c>
      <c r="E32" s="132">
        <v>25.189999710000002</v>
      </c>
      <c r="F32" s="132">
        <v>25.05402685</v>
      </c>
      <c r="G32" s="132">
        <v>17.218213129999999</v>
      </c>
      <c r="H32" s="132">
        <v>7.83581372</v>
      </c>
      <c r="I32" s="132">
        <v>929.57467419999989</v>
      </c>
      <c r="J32" s="132">
        <v>74.662034009999999</v>
      </c>
      <c r="K32" s="132">
        <v>854.91264019000005</v>
      </c>
      <c r="L32" s="132">
        <v>4703.1047599200001</v>
      </c>
      <c r="M32" s="132">
        <v>4680.2789477000006</v>
      </c>
      <c r="N32" s="132">
        <v>22.82581222</v>
      </c>
      <c r="O32" s="132">
        <v>0.27928937999999998</v>
      </c>
      <c r="P32" s="132">
        <v>3.6665582500000005</v>
      </c>
      <c r="Q32" s="133"/>
      <c r="R32" s="133"/>
      <c r="S32" s="133"/>
      <c r="T32" s="133"/>
      <c r="U32" s="133"/>
      <c r="V32" s="133"/>
    </row>
    <row r="33" spans="1:22" hidden="1" outlineLevel="1">
      <c r="A33" s="9">
        <v>41214</v>
      </c>
      <c r="B33" s="132">
        <v>5791.34322711</v>
      </c>
      <c r="C33" s="33">
        <v>44.601335000000006</v>
      </c>
      <c r="D33" s="132">
        <v>18.878104860000001</v>
      </c>
      <c r="E33" s="132">
        <v>25.723230140000002</v>
      </c>
      <c r="F33" s="132">
        <v>23.022326230000001</v>
      </c>
      <c r="G33" s="132">
        <v>18.182326849999999</v>
      </c>
      <c r="H33" s="132">
        <v>4.8399993800000001</v>
      </c>
      <c r="I33" s="132">
        <v>921.59431154000004</v>
      </c>
      <c r="J33" s="132">
        <v>102.09957791000001</v>
      </c>
      <c r="K33" s="132">
        <v>819.49473363000004</v>
      </c>
      <c r="L33" s="132">
        <v>4802.1252543399996</v>
      </c>
      <c r="M33" s="132">
        <v>4780.3072529199999</v>
      </c>
      <c r="N33" s="132">
        <v>21.818001419999998</v>
      </c>
      <c r="O33" s="132">
        <v>0.16617377999999999</v>
      </c>
      <c r="P33" s="132">
        <v>5.53930305</v>
      </c>
      <c r="Q33" s="133"/>
      <c r="R33" s="133"/>
      <c r="S33" s="133"/>
      <c r="T33" s="133"/>
      <c r="U33" s="133"/>
      <c r="V33" s="133"/>
    </row>
    <row r="34" spans="1:22" hidden="1" outlineLevel="1">
      <c r="A34" s="9">
        <v>41244</v>
      </c>
      <c r="B34" s="132">
        <v>6185.6253285399998</v>
      </c>
      <c r="C34" s="33">
        <v>58.284138479999996</v>
      </c>
      <c r="D34" s="132">
        <v>30.817853139999997</v>
      </c>
      <c r="E34" s="132">
        <v>27.466285340000002</v>
      </c>
      <c r="F34" s="132">
        <v>21.271083969999999</v>
      </c>
      <c r="G34" s="132">
        <v>20.842846600000001</v>
      </c>
      <c r="H34" s="132">
        <v>0.42823737000000001</v>
      </c>
      <c r="I34" s="132">
        <v>1176.9608148899999</v>
      </c>
      <c r="J34" s="132">
        <v>184.28394657999999</v>
      </c>
      <c r="K34" s="132">
        <v>992.67686831000003</v>
      </c>
      <c r="L34" s="132">
        <v>4929.1092912000004</v>
      </c>
      <c r="M34" s="132">
        <v>4911.8294324599992</v>
      </c>
      <c r="N34" s="132">
        <v>17.279858740000002</v>
      </c>
      <c r="O34" s="132">
        <v>0.31851147000000002</v>
      </c>
      <c r="P34" s="132">
        <v>4.97246831</v>
      </c>
      <c r="Q34" s="133"/>
      <c r="R34" s="133"/>
      <c r="S34" s="133"/>
      <c r="T34" s="133"/>
      <c r="U34" s="133"/>
      <c r="V34" s="133"/>
    </row>
    <row r="35" spans="1:22" hidden="1" outlineLevel="1">
      <c r="A35" s="9">
        <v>41275</v>
      </c>
      <c r="B35" s="132">
        <v>6229.3276419399999</v>
      </c>
      <c r="C35" s="33">
        <v>55.47175026</v>
      </c>
      <c r="D35" s="132">
        <v>30.846769370000004</v>
      </c>
      <c r="E35" s="132">
        <v>24.62498089</v>
      </c>
      <c r="F35" s="132">
        <v>18.369648479999999</v>
      </c>
      <c r="G35" s="132">
        <v>17.92485671</v>
      </c>
      <c r="H35" s="132">
        <v>0.44479176999999998</v>
      </c>
      <c r="I35" s="132">
        <v>1077.5830699000001</v>
      </c>
      <c r="J35" s="132">
        <v>115.98446374999999</v>
      </c>
      <c r="K35" s="132">
        <v>961.59860615000002</v>
      </c>
      <c r="L35" s="132">
        <v>5077.9031732999993</v>
      </c>
      <c r="M35" s="132">
        <v>5056.2086550000004</v>
      </c>
      <c r="N35" s="132">
        <v>21.694518299999999</v>
      </c>
      <c r="O35" s="132">
        <v>0.56377065999999998</v>
      </c>
      <c r="P35" s="132">
        <v>3.31086225</v>
      </c>
      <c r="Q35" s="133"/>
      <c r="R35" s="133"/>
      <c r="S35" s="133"/>
      <c r="T35" s="133"/>
      <c r="U35" s="133"/>
      <c r="V35" s="133"/>
    </row>
    <row r="36" spans="1:22" hidden="1" outlineLevel="1">
      <c r="A36" s="9">
        <v>41306</v>
      </c>
      <c r="B36" s="132">
        <v>6310.5359701799998</v>
      </c>
      <c r="C36" s="33">
        <v>55.997436179999994</v>
      </c>
      <c r="D36" s="132">
        <v>29.425072330000003</v>
      </c>
      <c r="E36" s="132">
        <v>26.572363850000002</v>
      </c>
      <c r="F36" s="132">
        <v>29.412282740000002</v>
      </c>
      <c r="G36" s="132">
        <v>18.208501980000001</v>
      </c>
      <c r="H36" s="132">
        <v>11.203780759999999</v>
      </c>
      <c r="I36" s="132">
        <v>1107.38856489</v>
      </c>
      <c r="J36" s="132">
        <v>94.786614870000008</v>
      </c>
      <c r="K36" s="132">
        <v>1012.6019500199999</v>
      </c>
      <c r="L36" s="132">
        <v>5117.7376863700001</v>
      </c>
      <c r="M36" s="132">
        <v>5096.4212505999994</v>
      </c>
      <c r="N36" s="132">
        <v>21.316435769999998</v>
      </c>
      <c r="O36" s="132">
        <v>0.1692362</v>
      </c>
      <c r="P36" s="132">
        <v>5.4216255200000001</v>
      </c>
      <c r="Q36" s="133"/>
      <c r="R36" s="133"/>
      <c r="S36" s="133"/>
      <c r="T36" s="133"/>
      <c r="U36" s="133"/>
      <c r="V36" s="133"/>
    </row>
    <row r="37" spans="1:22" hidden="1" outlineLevel="1">
      <c r="A37" s="9">
        <v>41334</v>
      </c>
      <c r="B37" s="132">
        <v>6457.3086325800004</v>
      </c>
      <c r="C37" s="33">
        <v>58.167786360000001</v>
      </c>
      <c r="D37" s="132">
        <v>31.119453470000003</v>
      </c>
      <c r="E37" s="132">
        <v>27.048332890000001</v>
      </c>
      <c r="F37" s="132">
        <v>25.134941950000002</v>
      </c>
      <c r="G37" s="132">
        <v>14.080388360000001</v>
      </c>
      <c r="H37" s="132">
        <v>11.054553589999999</v>
      </c>
      <c r="I37" s="132">
        <v>1150.70693233</v>
      </c>
      <c r="J37" s="132">
        <v>108.8390206</v>
      </c>
      <c r="K37" s="132">
        <v>1041.8679117299998</v>
      </c>
      <c r="L37" s="132">
        <v>5223.2989719400002</v>
      </c>
      <c r="M37" s="132">
        <v>5201.0156194300007</v>
      </c>
      <c r="N37" s="132">
        <v>22.28335251</v>
      </c>
      <c r="O37" s="132">
        <v>0.23563613999999999</v>
      </c>
      <c r="P37" s="132">
        <v>6.4243303300000001</v>
      </c>
      <c r="Q37" s="133"/>
      <c r="R37" s="133"/>
      <c r="S37" s="133"/>
      <c r="T37" s="133"/>
      <c r="U37" s="133"/>
      <c r="V37" s="133"/>
    </row>
    <row r="38" spans="1:22" hidden="1" outlineLevel="1">
      <c r="A38" s="9">
        <v>41365</v>
      </c>
      <c r="B38" s="132">
        <v>6443.0408167300002</v>
      </c>
      <c r="C38" s="33">
        <v>57.778703910000011</v>
      </c>
      <c r="D38" s="132">
        <v>33.477140739999996</v>
      </c>
      <c r="E38" s="132">
        <v>24.301563170000001</v>
      </c>
      <c r="F38" s="132">
        <v>32.067010410000002</v>
      </c>
      <c r="G38" s="132">
        <v>18.730519870000002</v>
      </c>
      <c r="H38" s="132">
        <v>13.336490539999998</v>
      </c>
      <c r="I38" s="132">
        <v>1042.02215604</v>
      </c>
      <c r="J38" s="132">
        <v>108.79545263</v>
      </c>
      <c r="K38" s="132">
        <v>933.22670340999991</v>
      </c>
      <c r="L38" s="132">
        <v>5311.1729463699994</v>
      </c>
      <c r="M38" s="132">
        <v>5287.2580887599997</v>
      </c>
      <c r="N38" s="132">
        <v>23.914857610000002</v>
      </c>
      <c r="O38" s="132">
        <v>20.521903129999998</v>
      </c>
      <c r="P38" s="132">
        <v>8.3695657699999995</v>
      </c>
      <c r="Q38" s="133"/>
      <c r="R38" s="133"/>
      <c r="S38" s="133"/>
      <c r="T38" s="133"/>
      <c r="U38" s="133"/>
      <c r="V38" s="133"/>
    </row>
    <row r="39" spans="1:22" hidden="1" outlineLevel="1">
      <c r="A39" s="9">
        <v>41395</v>
      </c>
      <c r="B39" s="132">
        <v>6399.1818646700003</v>
      </c>
      <c r="C39" s="33">
        <v>59.84221445</v>
      </c>
      <c r="D39" s="132">
        <v>35.230585680000004</v>
      </c>
      <c r="E39" s="132">
        <v>24.611628770000003</v>
      </c>
      <c r="F39" s="132">
        <v>30.949971519999998</v>
      </c>
      <c r="G39" s="132">
        <v>17.614827499999997</v>
      </c>
      <c r="H39" s="132">
        <v>13.335144019999998</v>
      </c>
      <c r="I39" s="132">
        <v>942.22482191999995</v>
      </c>
      <c r="J39" s="132">
        <v>94.325427399999995</v>
      </c>
      <c r="K39" s="132">
        <v>847.8993945200001</v>
      </c>
      <c r="L39" s="132">
        <v>5366.1648567800003</v>
      </c>
      <c r="M39" s="132">
        <v>5337.49325056</v>
      </c>
      <c r="N39" s="132">
        <v>28.671606220000001</v>
      </c>
      <c r="O39" s="132">
        <v>20.706694340000002</v>
      </c>
      <c r="P39" s="132">
        <v>7.4736281699999996</v>
      </c>
      <c r="Q39" s="133"/>
      <c r="R39" s="133"/>
      <c r="S39" s="133"/>
      <c r="T39" s="133"/>
      <c r="U39" s="133"/>
      <c r="V39" s="133"/>
    </row>
    <row r="40" spans="1:22" hidden="1" outlineLevel="1">
      <c r="A40" s="9">
        <v>41426</v>
      </c>
      <c r="B40" s="132">
        <v>6455.6547424999999</v>
      </c>
      <c r="C40" s="33">
        <v>60.918606459999999</v>
      </c>
      <c r="D40" s="132">
        <v>35.001059159999997</v>
      </c>
      <c r="E40" s="132">
        <v>25.917547299999999</v>
      </c>
      <c r="F40" s="132">
        <v>29.029531460000001</v>
      </c>
      <c r="G40" s="132">
        <v>15.13055119</v>
      </c>
      <c r="H40" s="132">
        <v>13.898980270000001</v>
      </c>
      <c r="I40" s="132">
        <v>846.88940960000002</v>
      </c>
      <c r="J40" s="132">
        <v>65.953014849999988</v>
      </c>
      <c r="K40" s="132">
        <v>780.93639474999998</v>
      </c>
      <c r="L40" s="132">
        <v>5518.8171949799998</v>
      </c>
      <c r="M40" s="132">
        <v>5488.1695426599999</v>
      </c>
      <c r="N40" s="132">
        <v>30.647652319999999</v>
      </c>
      <c r="O40" s="132">
        <v>20.031618900000002</v>
      </c>
      <c r="P40" s="132">
        <v>4.4939257399999999</v>
      </c>
      <c r="Q40" s="133"/>
      <c r="R40" s="133"/>
      <c r="S40" s="133"/>
      <c r="T40" s="133"/>
      <c r="U40" s="133"/>
      <c r="V40" s="133"/>
    </row>
    <row r="41" spans="1:22" hidden="1" outlineLevel="1">
      <c r="A41" s="9">
        <v>41456</v>
      </c>
      <c r="B41" s="132">
        <v>6664.9157511900003</v>
      </c>
      <c r="C41" s="33">
        <v>58.509309420000001</v>
      </c>
      <c r="D41" s="132">
        <v>32.447363119999999</v>
      </c>
      <c r="E41" s="132">
        <v>26.061946299999999</v>
      </c>
      <c r="F41" s="132">
        <v>30.599064349999999</v>
      </c>
      <c r="G41" s="132">
        <v>17.956421080000002</v>
      </c>
      <c r="H41" s="132">
        <v>12.642643270000001</v>
      </c>
      <c r="I41" s="132">
        <v>1027.7291696900002</v>
      </c>
      <c r="J41" s="132">
        <v>67.759456180000001</v>
      </c>
      <c r="K41" s="132">
        <v>959.96971351000002</v>
      </c>
      <c r="L41" s="132">
        <v>5548.07820773</v>
      </c>
      <c r="M41" s="132">
        <v>5513.9108293500003</v>
      </c>
      <c r="N41" s="132">
        <v>34.167378380000002</v>
      </c>
      <c r="O41" s="132">
        <v>19.889848750000002</v>
      </c>
      <c r="P41" s="132">
        <v>5.2898837099999998</v>
      </c>
      <c r="Q41" s="133"/>
      <c r="R41" s="133"/>
      <c r="S41" s="133"/>
      <c r="T41" s="133"/>
      <c r="U41" s="133"/>
      <c r="V41" s="133"/>
    </row>
    <row r="42" spans="1:22" hidden="1" outlineLevel="1">
      <c r="A42" s="9">
        <v>41487</v>
      </c>
      <c r="B42" s="132">
        <v>6516.1742259100001</v>
      </c>
      <c r="C42" s="33">
        <v>87.711252200000004</v>
      </c>
      <c r="D42" s="132">
        <v>32.178428689999997</v>
      </c>
      <c r="E42" s="132">
        <v>55.53282351</v>
      </c>
      <c r="F42" s="132">
        <v>29.139492610000001</v>
      </c>
      <c r="G42" s="132">
        <v>16.344750560000001</v>
      </c>
      <c r="H42" s="132">
        <v>12.79474205</v>
      </c>
      <c r="I42" s="132">
        <v>819.04166322000003</v>
      </c>
      <c r="J42" s="132">
        <v>61.069808609999995</v>
      </c>
      <c r="K42" s="132">
        <v>757.97185461000004</v>
      </c>
      <c r="L42" s="132">
        <v>5580.2818178800007</v>
      </c>
      <c r="M42" s="132">
        <v>5543.7957395199992</v>
      </c>
      <c r="N42" s="132">
        <v>36.48607836</v>
      </c>
      <c r="O42" s="132">
        <v>19.956725410000001</v>
      </c>
      <c r="P42" s="132">
        <v>6.5466152399999995</v>
      </c>
      <c r="Q42" s="133"/>
      <c r="R42" s="133"/>
      <c r="S42" s="133"/>
      <c r="T42" s="133"/>
      <c r="U42" s="133"/>
      <c r="V42" s="133"/>
    </row>
    <row r="43" spans="1:22" hidden="1" outlineLevel="1">
      <c r="A43" s="9">
        <v>41518</v>
      </c>
      <c r="B43" s="132">
        <v>6624.1513338699997</v>
      </c>
      <c r="C43" s="33">
        <v>71.365071279999995</v>
      </c>
      <c r="D43" s="132">
        <v>31.867756140000001</v>
      </c>
      <c r="E43" s="132">
        <v>39.497315139999998</v>
      </c>
      <c r="F43" s="132">
        <v>32.202094469999999</v>
      </c>
      <c r="G43" s="132">
        <v>19.506768510000001</v>
      </c>
      <c r="H43" s="132">
        <v>12.69532596</v>
      </c>
      <c r="I43" s="132">
        <v>842.81269399999996</v>
      </c>
      <c r="J43" s="132">
        <v>94.204553599999997</v>
      </c>
      <c r="K43" s="132">
        <v>748.60814039999991</v>
      </c>
      <c r="L43" s="132">
        <v>5677.7714741199998</v>
      </c>
      <c r="M43" s="132">
        <v>5639.3955957000007</v>
      </c>
      <c r="N43" s="132">
        <v>38.375878420000006</v>
      </c>
      <c r="O43" s="132">
        <v>-7.17864E-2</v>
      </c>
      <c r="P43" s="132">
        <v>4.8603781100000001</v>
      </c>
      <c r="Q43" s="133"/>
      <c r="R43" s="133"/>
      <c r="S43" s="133"/>
      <c r="T43" s="133"/>
      <c r="U43" s="133"/>
      <c r="V43" s="133"/>
    </row>
    <row r="44" spans="1:22" hidden="1" outlineLevel="1">
      <c r="A44" s="9">
        <v>41548</v>
      </c>
      <c r="B44" s="132">
        <v>6796.2930032800004</v>
      </c>
      <c r="C44" s="33">
        <v>77.543149369999995</v>
      </c>
      <c r="D44" s="132">
        <v>31.728081919999997</v>
      </c>
      <c r="E44" s="132">
        <v>45.815067450000001</v>
      </c>
      <c r="F44" s="132">
        <v>44.139391879999998</v>
      </c>
      <c r="G44" s="132">
        <v>31.451004840000003</v>
      </c>
      <c r="H44" s="132">
        <v>12.68838704</v>
      </c>
      <c r="I44" s="132">
        <v>885.32319249000011</v>
      </c>
      <c r="J44" s="132">
        <v>68.769620990000007</v>
      </c>
      <c r="K44" s="132">
        <v>816.55357150000009</v>
      </c>
      <c r="L44" s="132">
        <v>5789.2872695400001</v>
      </c>
      <c r="M44" s="132">
        <v>5743.28807289</v>
      </c>
      <c r="N44" s="132">
        <v>45.999196650000002</v>
      </c>
      <c r="O44" s="132">
        <v>6.5638829999999981E-2</v>
      </c>
      <c r="P44" s="132">
        <v>4.45288504</v>
      </c>
      <c r="Q44" s="133"/>
      <c r="R44" s="133"/>
      <c r="S44" s="133"/>
      <c r="T44" s="133"/>
      <c r="U44" s="133"/>
      <c r="V44" s="133"/>
    </row>
    <row r="45" spans="1:22" hidden="1" outlineLevel="1">
      <c r="A45" s="9">
        <v>41579</v>
      </c>
      <c r="B45" s="132">
        <v>7006.8760842499996</v>
      </c>
      <c r="C45" s="33">
        <v>77.623883519999993</v>
      </c>
      <c r="D45" s="132">
        <v>32.23000244</v>
      </c>
      <c r="E45" s="132">
        <v>45.39388108</v>
      </c>
      <c r="F45" s="132">
        <v>35.699006439999998</v>
      </c>
      <c r="G45" s="132">
        <v>23.187485980000002</v>
      </c>
      <c r="H45" s="132">
        <v>12.51152046</v>
      </c>
      <c r="I45" s="132">
        <v>978.36108529999979</v>
      </c>
      <c r="J45" s="132">
        <v>110.87566862</v>
      </c>
      <c r="K45" s="132">
        <v>867.48541667999996</v>
      </c>
      <c r="L45" s="132">
        <v>5915.1921089899997</v>
      </c>
      <c r="M45" s="132">
        <v>5871.9792654799994</v>
      </c>
      <c r="N45" s="132">
        <v>43.212843510000006</v>
      </c>
      <c r="O45" s="132">
        <v>4.073549999999998E-2</v>
      </c>
      <c r="P45" s="132">
        <v>4.3833135299999997</v>
      </c>
      <c r="Q45" s="133"/>
      <c r="R45" s="133"/>
      <c r="S45" s="133"/>
      <c r="T45" s="133"/>
      <c r="U45" s="133"/>
      <c r="V45" s="133"/>
    </row>
    <row r="46" spans="1:22" hidden="1" outlineLevel="1">
      <c r="A46" s="9">
        <v>41609</v>
      </c>
      <c r="B46" s="132">
        <v>7098.9740773900003</v>
      </c>
      <c r="C46" s="33">
        <v>84.83188414</v>
      </c>
      <c r="D46" s="132">
        <v>32.704122640000001</v>
      </c>
      <c r="E46" s="132">
        <v>52.127761499999998</v>
      </c>
      <c r="F46" s="132">
        <v>15.591833079999999</v>
      </c>
      <c r="G46" s="132">
        <v>15.080587739999999</v>
      </c>
      <c r="H46" s="132">
        <v>0.51124533999999999</v>
      </c>
      <c r="I46" s="132">
        <v>998.88719627</v>
      </c>
      <c r="J46" s="132">
        <v>190.28915440000003</v>
      </c>
      <c r="K46" s="132">
        <v>808.59804186999997</v>
      </c>
      <c r="L46" s="132">
        <v>5999.6631638999997</v>
      </c>
      <c r="M46" s="132">
        <v>5961.5802779899996</v>
      </c>
      <c r="N46" s="132">
        <v>38.082885910000002</v>
      </c>
      <c r="O46" s="132">
        <v>0.46579682</v>
      </c>
      <c r="P46" s="132">
        <v>4.4275173900000002</v>
      </c>
      <c r="Q46" s="133"/>
      <c r="R46" s="133"/>
      <c r="S46" s="133"/>
      <c r="T46" s="133"/>
      <c r="U46" s="133"/>
      <c r="V46" s="133"/>
    </row>
    <row r="47" spans="1:22" hidden="1" outlineLevel="1">
      <c r="A47" s="9">
        <v>41640</v>
      </c>
      <c r="B47" s="132">
        <v>6977.60096101</v>
      </c>
      <c r="C47" s="33">
        <v>94.810793000000004</v>
      </c>
      <c r="D47" s="132">
        <v>31.843962009999998</v>
      </c>
      <c r="E47" s="132">
        <v>62.966830990000005</v>
      </c>
      <c r="F47" s="132">
        <v>11.607851329999999</v>
      </c>
      <c r="G47" s="132">
        <v>11.109139469999999</v>
      </c>
      <c r="H47" s="132">
        <v>0.49871186000000001</v>
      </c>
      <c r="I47" s="132">
        <v>901.31110536999995</v>
      </c>
      <c r="J47" s="132">
        <v>125.62513742000002</v>
      </c>
      <c r="K47" s="132">
        <v>775.68596795000008</v>
      </c>
      <c r="L47" s="132">
        <v>5969.87121131</v>
      </c>
      <c r="M47" s="132">
        <v>5933.1699445499999</v>
      </c>
      <c r="N47" s="132">
        <v>36.701266759999996</v>
      </c>
      <c r="O47" s="132">
        <v>-5.107877999999999E-2</v>
      </c>
      <c r="P47" s="132">
        <v>2.9283466499999999</v>
      </c>
      <c r="Q47" s="133"/>
      <c r="R47" s="133"/>
      <c r="S47" s="133"/>
      <c r="T47" s="133"/>
      <c r="U47" s="133"/>
      <c r="V47" s="133"/>
    </row>
    <row r="48" spans="1:22" hidden="1" outlineLevel="1">
      <c r="A48" s="9">
        <v>41671</v>
      </c>
      <c r="B48" s="132">
        <v>6990.6698987399996</v>
      </c>
      <c r="C48" s="33">
        <v>98.671242890000002</v>
      </c>
      <c r="D48" s="132">
        <v>14.938257010000001</v>
      </c>
      <c r="E48" s="132">
        <v>83.732985880000001</v>
      </c>
      <c r="F48" s="132">
        <v>18.607992119999999</v>
      </c>
      <c r="G48" s="132">
        <v>17.945873370000001</v>
      </c>
      <c r="H48" s="132">
        <v>0.66211874999999998</v>
      </c>
      <c r="I48" s="132">
        <v>838.92688610999994</v>
      </c>
      <c r="J48" s="132">
        <v>113.87876761</v>
      </c>
      <c r="K48" s="132">
        <v>725.04811849999999</v>
      </c>
      <c r="L48" s="132">
        <v>6034.4637776199997</v>
      </c>
      <c r="M48" s="132">
        <v>6000.2890864399997</v>
      </c>
      <c r="N48" s="132">
        <v>34.174691180000003</v>
      </c>
      <c r="O48" s="132">
        <v>-0.29267443999999998</v>
      </c>
      <c r="P48" s="132">
        <v>3.3629859400000002</v>
      </c>
      <c r="Q48" s="133"/>
      <c r="R48" s="133"/>
      <c r="S48" s="133"/>
      <c r="T48" s="133"/>
      <c r="U48" s="133"/>
      <c r="V48" s="133"/>
    </row>
    <row r="49" spans="1:22" hidden="1" outlineLevel="1">
      <c r="A49" s="9">
        <v>41699</v>
      </c>
      <c r="B49" s="132">
        <v>6888.2826678900001</v>
      </c>
      <c r="C49" s="33">
        <v>121.07251023999999</v>
      </c>
      <c r="D49" s="132">
        <v>14.553736990000001</v>
      </c>
      <c r="E49" s="132">
        <v>106.51877325</v>
      </c>
      <c r="F49" s="132">
        <v>15.875314550000001</v>
      </c>
      <c r="G49" s="132">
        <v>15.346958260000001</v>
      </c>
      <c r="H49" s="132">
        <v>0.52835629000000006</v>
      </c>
      <c r="I49" s="132">
        <v>855.62567045999981</v>
      </c>
      <c r="J49" s="132">
        <v>158.62047007000001</v>
      </c>
      <c r="K49" s="132">
        <v>697.00520039000003</v>
      </c>
      <c r="L49" s="132">
        <v>5895.7091726399995</v>
      </c>
      <c r="M49" s="132">
        <v>5864.0204475500004</v>
      </c>
      <c r="N49" s="132">
        <v>31.688725090000005</v>
      </c>
      <c r="O49" s="132">
        <v>0.21403643999999994</v>
      </c>
      <c r="P49" s="132">
        <v>3.7695333600000001</v>
      </c>
      <c r="Q49" s="133"/>
      <c r="R49" s="133"/>
      <c r="S49" s="133"/>
      <c r="T49" s="133"/>
      <c r="U49" s="133"/>
      <c r="V49" s="133"/>
    </row>
    <row r="50" spans="1:22" hidden="1" outlineLevel="1">
      <c r="A50" s="9">
        <v>41730</v>
      </c>
      <c r="B50" s="132">
        <v>7202.0652107599999</v>
      </c>
      <c r="C50" s="33">
        <v>129.50489267</v>
      </c>
      <c r="D50" s="132">
        <v>14.62220488</v>
      </c>
      <c r="E50" s="132">
        <v>114.88268779000001</v>
      </c>
      <c r="F50" s="132">
        <v>19.541334410000001</v>
      </c>
      <c r="G50" s="132">
        <v>18.76764481</v>
      </c>
      <c r="H50" s="132">
        <v>0.77368959999999998</v>
      </c>
      <c r="I50" s="132">
        <v>1120.03179204</v>
      </c>
      <c r="J50" s="132">
        <v>166.05995201000002</v>
      </c>
      <c r="K50" s="132">
        <v>953.97184002999995</v>
      </c>
      <c r="L50" s="132">
        <v>5932.9871916400007</v>
      </c>
      <c r="M50" s="132">
        <v>5898.9477329000001</v>
      </c>
      <c r="N50" s="132">
        <v>34.039458740000001</v>
      </c>
      <c r="O50" s="132">
        <v>0.40500585</v>
      </c>
      <c r="P50" s="132">
        <v>4.6696399300000007</v>
      </c>
      <c r="Q50" s="133"/>
      <c r="R50" s="133"/>
      <c r="S50" s="133"/>
      <c r="T50" s="133"/>
      <c r="U50" s="133"/>
      <c r="V50" s="133"/>
    </row>
    <row r="51" spans="1:22" hidden="1" outlineLevel="1">
      <c r="A51" s="9">
        <v>41760</v>
      </c>
      <c r="B51" s="132">
        <v>7168.5114062000002</v>
      </c>
      <c r="C51" s="33">
        <v>134.39362662000002</v>
      </c>
      <c r="D51" s="132">
        <v>14.616760230000001</v>
      </c>
      <c r="E51" s="132">
        <v>119.77686639000001</v>
      </c>
      <c r="F51" s="132">
        <v>22.033851550000001</v>
      </c>
      <c r="G51" s="132">
        <v>21.278553250000002</v>
      </c>
      <c r="H51" s="132">
        <v>0.75529829999999998</v>
      </c>
      <c r="I51" s="132">
        <v>1059.2757590899998</v>
      </c>
      <c r="J51" s="132">
        <v>149.22237827999999</v>
      </c>
      <c r="K51" s="132">
        <v>910.05338081000002</v>
      </c>
      <c r="L51" s="132">
        <v>5952.8081689400005</v>
      </c>
      <c r="M51" s="132">
        <v>5917.23641916</v>
      </c>
      <c r="N51" s="132">
        <v>35.571749779999998</v>
      </c>
      <c r="O51" s="132">
        <v>0.61358868000000011</v>
      </c>
      <c r="P51" s="132">
        <v>5.3911727900000006</v>
      </c>
      <c r="Q51" s="133"/>
      <c r="R51" s="133"/>
      <c r="S51" s="133"/>
      <c r="T51" s="133"/>
      <c r="U51" s="133"/>
      <c r="V51" s="133"/>
    </row>
    <row r="52" spans="1:22" hidden="1" outlineLevel="1">
      <c r="A52" s="9">
        <v>41791</v>
      </c>
      <c r="B52" s="132">
        <v>7241.2513611000004</v>
      </c>
      <c r="C52" s="33">
        <v>135.17527706999999</v>
      </c>
      <c r="D52" s="132">
        <v>15.895122879999999</v>
      </c>
      <c r="E52" s="132">
        <v>119.28015419</v>
      </c>
      <c r="F52" s="132">
        <v>20.726702019999998</v>
      </c>
      <c r="G52" s="132">
        <v>19.9727538</v>
      </c>
      <c r="H52" s="132">
        <v>0.75394822000000006</v>
      </c>
      <c r="I52" s="132">
        <v>964.11429077000003</v>
      </c>
      <c r="J52" s="132">
        <v>125.58676049</v>
      </c>
      <c r="K52" s="132">
        <v>838.52753027999995</v>
      </c>
      <c r="L52" s="132">
        <v>6121.2350912400007</v>
      </c>
      <c r="M52" s="132">
        <v>6090.1883687500003</v>
      </c>
      <c r="N52" s="132">
        <v>31.046722490000001</v>
      </c>
      <c r="O52" s="132">
        <v>0.42863148000000001</v>
      </c>
      <c r="P52" s="132">
        <v>5.69010908</v>
      </c>
      <c r="Q52" s="133"/>
      <c r="R52" s="133"/>
      <c r="S52" s="133"/>
      <c r="T52" s="133"/>
      <c r="U52" s="133"/>
      <c r="V52" s="133"/>
    </row>
    <row r="53" spans="1:22" hidden="1" outlineLevel="1">
      <c r="A53" s="9">
        <v>41821</v>
      </c>
      <c r="B53" s="132">
        <v>7305.2907362400001</v>
      </c>
      <c r="C53" s="33">
        <v>133.50116343000002</v>
      </c>
      <c r="D53" s="132">
        <v>15.928963599999999</v>
      </c>
      <c r="E53" s="132">
        <v>117.57219983</v>
      </c>
      <c r="F53" s="132">
        <v>23.83541074</v>
      </c>
      <c r="G53" s="132">
        <v>23.024480430000001</v>
      </c>
      <c r="H53" s="132">
        <v>0.81093031000000004</v>
      </c>
      <c r="I53" s="132">
        <v>1068.8930135100002</v>
      </c>
      <c r="J53" s="132">
        <v>132.84204678</v>
      </c>
      <c r="K53" s="132">
        <v>936.05096673000003</v>
      </c>
      <c r="L53" s="132">
        <v>6079.0611485600002</v>
      </c>
      <c r="M53" s="132">
        <v>6047.2156061999995</v>
      </c>
      <c r="N53" s="132">
        <v>31.845542359999996</v>
      </c>
      <c r="O53" s="132">
        <v>0.21819042</v>
      </c>
      <c r="P53" s="132">
        <v>6.6978952599999992</v>
      </c>
      <c r="Q53" s="133"/>
      <c r="R53" s="133"/>
      <c r="S53" s="133"/>
      <c r="T53" s="133"/>
      <c r="U53" s="133"/>
      <c r="V53" s="133"/>
    </row>
    <row r="54" spans="1:22" hidden="1" outlineLevel="1">
      <c r="A54" s="9">
        <v>41852</v>
      </c>
      <c r="B54" s="132">
        <v>7516.3190151500003</v>
      </c>
      <c r="C54" s="33">
        <v>135.61877485999997</v>
      </c>
      <c r="D54" s="132">
        <v>17.015408360000002</v>
      </c>
      <c r="E54" s="132">
        <v>118.60336649999999</v>
      </c>
      <c r="F54" s="132">
        <v>24.241277220000001</v>
      </c>
      <c r="G54" s="132">
        <v>23.189872869999999</v>
      </c>
      <c r="H54" s="132">
        <v>1.0514043500000001</v>
      </c>
      <c r="I54" s="132">
        <v>1110.2736196199999</v>
      </c>
      <c r="J54" s="132">
        <v>159.85187626000004</v>
      </c>
      <c r="K54" s="132">
        <v>950.42174335999994</v>
      </c>
      <c r="L54" s="132">
        <v>6246.1853434500008</v>
      </c>
      <c r="M54" s="132">
        <v>6213.8704222000006</v>
      </c>
      <c r="N54" s="132">
        <v>32.314921249999998</v>
      </c>
      <c r="O54" s="132">
        <v>0.15034848000000001</v>
      </c>
      <c r="P54" s="132">
        <v>7.5395766599999998</v>
      </c>
      <c r="Q54" s="133"/>
      <c r="R54" s="133"/>
      <c r="S54" s="133"/>
      <c r="T54" s="133"/>
      <c r="U54" s="133"/>
      <c r="V54" s="133"/>
    </row>
    <row r="55" spans="1:22" hidden="1" outlineLevel="1">
      <c r="A55" s="9">
        <v>41883</v>
      </c>
      <c r="B55" s="132">
        <v>7222.3629699200001</v>
      </c>
      <c r="C55" s="33">
        <v>138.02629451000001</v>
      </c>
      <c r="D55" s="132">
        <v>17.578273709999998</v>
      </c>
      <c r="E55" s="132">
        <v>120.44802080000001</v>
      </c>
      <c r="F55" s="132">
        <v>28.824690009999998</v>
      </c>
      <c r="G55" s="132">
        <v>27.973138460000001</v>
      </c>
      <c r="H55" s="132">
        <v>0.85155154999999993</v>
      </c>
      <c r="I55" s="132">
        <v>1077.56218311</v>
      </c>
      <c r="J55" s="132">
        <v>159.69911457999999</v>
      </c>
      <c r="K55" s="132">
        <v>917.86306852999996</v>
      </c>
      <c r="L55" s="132">
        <v>5977.9498022899988</v>
      </c>
      <c r="M55" s="132">
        <v>5945.8642540099991</v>
      </c>
      <c r="N55" s="132">
        <v>32.085548279999998</v>
      </c>
      <c r="O55" s="132">
        <v>-1.4731809999999998E-2</v>
      </c>
      <c r="P55" s="132">
        <v>6.66044825</v>
      </c>
      <c r="Q55" s="133"/>
      <c r="R55" s="133"/>
      <c r="S55" s="133"/>
      <c r="T55" s="133"/>
      <c r="U55" s="133"/>
      <c r="V55" s="133"/>
    </row>
    <row r="56" spans="1:22" hidden="1" outlineLevel="1">
      <c r="A56" s="9">
        <v>41913</v>
      </c>
      <c r="B56" s="132">
        <v>7154.0451242999998</v>
      </c>
      <c r="C56" s="33">
        <v>137.22591183999998</v>
      </c>
      <c r="D56" s="132">
        <v>17.00581262</v>
      </c>
      <c r="E56" s="132">
        <v>120.22009922000001</v>
      </c>
      <c r="F56" s="132">
        <v>23.684018870000003</v>
      </c>
      <c r="G56" s="132">
        <v>23.025536219999999</v>
      </c>
      <c r="H56" s="132">
        <v>0.65848265000000006</v>
      </c>
      <c r="I56" s="132">
        <v>1097.0527486599999</v>
      </c>
      <c r="J56" s="132">
        <v>197.67185949</v>
      </c>
      <c r="K56" s="132">
        <v>899.38088917000005</v>
      </c>
      <c r="L56" s="132">
        <v>5896.0824449299998</v>
      </c>
      <c r="M56" s="132">
        <v>5862.9339381899999</v>
      </c>
      <c r="N56" s="132">
        <v>33.148506739999995</v>
      </c>
      <c r="O56" s="132">
        <v>-1.4438520100000001</v>
      </c>
      <c r="P56" s="132">
        <v>5.8627596400000002</v>
      </c>
      <c r="Q56" s="133"/>
      <c r="R56" s="133"/>
      <c r="S56" s="133"/>
      <c r="T56" s="133"/>
      <c r="U56" s="133"/>
      <c r="V56" s="133"/>
    </row>
    <row r="57" spans="1:22" hidden="1" outlineLevel="1">
      <c r="A57" s="9">
        <v>41944</v>
      </c>
      <c r="B57" s="132">
        <v>7590.0528821999997</v>
      </c>
      <c r="C57" s="33">
        <v>146.69227541000001</v>
      </c>
      <c r="D57" s="132">
        <v>17.407623460000003</v>
      </c>
      <c r="E57" s="132">
        <v>129.28465194999998</v>
      </c>
      <c r="F57" s="132">
        <v>26.320284680000004</v>
      </c>
      <c r="G57" s="132">
        <v>25.493001730000003</v>
      </c>
      <c r="H57" s="132">
        <v>0.82728294999999996</v>
      </c>
      <c r="I57" s="132">
        <v>1180.60607089</v>
      </c>
      <c r="J57" s="132">
        <v>204.19156172000001</v>
      </c>
      <c r="K57" s="132">
        <v>976.41450916999997</v>
      </c>
      <c r="L57" s="132">
        <v>6236.4342512200001</v>
      </c>
      <c r="M57" s="132">
        <v>6203.0343803699998</v>
      </c>
      <c r="N57" s="132">
        <v>33.399870850000006</v>
      </c>
      <c r="O57" s="132">
        <v>-7.2705048400000001</v>
      </c>
      <c r="P57" s="132">
        <v>11.507746569999998</v>
      </c>
      <c r="Q57" s="133"/>
      <c r="R57" s="133"/>
      <c r="S57" s="133"/>
      <c r="T57" s="133"/>
      <c r="U57" s="133"/>
      <c r="V57" s="133"/>
    </row>
    <row r="58" spans="1:22" hidden="1" outlineLevel="1">
      <c r="A58" s="9">
        <v>41974</v>
      </c>
      <c r="B58" s="132">
        <v>7616.1583871900002</v>
      </c>
      <c r="C58" s="33">
        <v>146.60930168000002</v>
      </c>
      <c r="D58" s="132">
        <v>15.608434949999999</v>
      </c>
      <c r="E58" s="132">
        <v>131.00086673000001</v>
      </c>
      <c r="F58" s="132">
        <v>27.43412305</v>
      </c>
      <c r="G58" s="132">
        <v>26.525786059999998</v>
      </c>
      <c r="H58" s="132">
        <v>0.90833699000000001</v>
      </c>
      <c r="I58" s="132">
        <v>1215.1342411400001</v>
      </c>
      <c r="J58" s="132">
        <v>269.39005933999999</v>
      </c>
      <c r="K58" s="132">
        <v>945.74418179999998</v>
      </c>
      <c r="L58" s="132">
        <v>6226.9807213200002</v>
      </c>
      <c r="M58" s="132">
        <v>6199.5200937000009</v>
      </c>
      <c r="N58" s="132">
        <v>27.46062762</v>
      </c>
      <c r="O58" s="132">
        <v>-8.270162430000001</v>
      </c>
      <c r="P58" s="132">
        <v>12.44941491</v>
      </c>
      <c r="Q58" s="133"/>
      <c r="R58" s="133"/>
      <c r="S58" s="133"/>
      <c r="T58" s="133"/>
      <c r="U58" s="133"/>
      <c r="V58" s="133"/>
    </row>
    <row r="59" spans="1:22" hidden="1" outlineLevel="1">
      <c r="A59" s="9">
        <v>42005</v>
      </c>
      <c r="B59" s="132">
        <v>7467.0229465800003</v>
      </c>
      <c r="C59" s="33">
        <v>151.96964354999997</v>
      </c>
      <c r="D59" s="132">
        <v>15.76587052</v>
      </c>
      <c r="E59" s="132">
        <v>136.20377303000001</v>
      </c>
      <c r="F59" s="132">
        <v>25.569291060000001</v>
      </c>
      <c r="G59" s="132">
        <v>24.745246730000002</v>
      </c>
      <c r="H59" s="132">
        <v>0.82404432999999999</v>
      </c>
      <c r="I59" s="132">
        <v>1146.3764473300002</v>
      </c>
      <c r="J59" s="132">
        <v>158.32805490999999</v>
      </c>
      <c r="K59" s="132">
        <v>988.04839242000014</v>
      </c>
      <c r="L59" s="132">
        <v>6143.1075646399995</v>
      </c>
      <c r="M59" s="132">
        <v>6114.7743626499996</v>
      </c>
      <c r="N59" s="132">
        <v>28.333201989999999</v>
      </c>
      <c r="O59" s="132">
        <v>-2.92082715</v>
      </c>
      <c r="P59" s="132">
        <v>11.61550585</v>
      </c>
      <c r="Q59" s="133"/>
      <c r="R59" s="133"/>
      <c r="S59" s="133"/>
      <c r="T59" s="133"/>
      <c r="U59" s="133"/>
      <c r="V59" s="133"/>
    </row>
    <row r="60" spans="1:22" hidden="1" outlineLevel="1">
      <c r="A60" s="9">
        <v>42036</v>
      </c>
      <c r="B60" s="132">
        <v>9050.9194241700006</v>
      </c>
      <c r="C60" s="33">
        <v>168.38085054000001</v>
      </c>
      <c r="D60" s="132">
        <v>19.43718767</v>
      </c>
      <c r="E60" s="132">
        <v>148.94366287</v>
      </c>
      <c r="F60" s="132">
        <v>44.27959242</v>
      </c>
      <c r="G60" s="132">
        <v>43.03634804</v>
      </c>
      <c r="H60" s="132">
        <v>1.2432443800000001</v>
      </c>
      <c r="I60" s="132">
        <v>1424.2762601799998</v>
      </c>
      <c r="J60" s="132">
        <v>290.83659347000003</v>
      </c>
      <c r="K60" s="132">
        <v>1133.43966671</v>
      </c>
      <c r="L60" s="132">
        <v>7413.98272103</v>
      </c>
      <c r="M60" s="132">
        <v>7386.2122802100002</v>
      </c>
      <c r="N60" s="132">
        <v>27.770440819999997</v>
      </c>
      <c r="O60" s="132">
        <v>-12.709581910000001</v>
      </c>
      <c r="P60" s="132">
        <v>12.370501369999999</v>
      </c>
      <c r="Q60" s="133"/>
      <c r="R60" s="133"/>
      <c r="S60" s="133"/>
      <c r="T60" s="133"/>
      <c r="U60" s="133"/>
      <c r="V60" s="133"/>
    </row>
    <row r="61" spans="1:22" hidden="1" outlineLevel="1">
      <c r="A61" s="9">
        <v>42064</v>
      </c>
      <c r="B61" s="132">
        <v>7809.3978034399997</v>
      </c>
      <c r="C61" s="33">
        <v>106.52254803999999</v>
      </c>
      <c r="D61" s="132">
        <v>16.479281310000001</v>
      </c>
      <c r="E61" s="132">
        <v>90.043266729999999</v>
      </c>
      <c r="F61" s="132">
        <v>40.453727960000002</v>
      </c>
      <c r="G61" s="132">
        <v>38.900067799999995</v>
      </c>
      <c r="H61" s="132">
        <v>1.55366016</v>
      </c>
      <c r="I61" s="132">
        <v>1349.9149130399999</v>
      </c>
      <c r="J61" s="132">
        <v>255.54195507</v>
      </c>
      <c r="K61" s="132">
        <v>1094.37295797</v>
      </c>
      <c r="L61" s="132">
        <v>6312.5066143999993</v>
      </c>
      <c r="M61" s="132">
        <v>6284.7541561399994</v>
      </c>
      <c r="N61" s="132">
        <v>27.752458259999997</v>
      </c>
      <c r="O61" s="132">
        <v>-5.7884580400000001</v>
      </c>
      <c r="P61" s="132">
        <v>14.824511770000001</v>
      </c>
      <c r="Q61" s="133"/>
      <c r="R61" s="133"/>
      <c r="S61" s="133"/>
      <c r="T61" s="133"/>
      <c r="U61" s="133"/>
      <c r="V61" s="133"/>
    </row>
    <row r="62" spans="1:22" hidden="1" outlineLevel="1">
      <c r="A62" s="9">
        <v>42095</v>
      </c>
      <c r="B62" s="132">
        <v>7735.2414286800004</v>
      </c>
      <c r="C62" s="33">
        <v>100.92103005</v>
      </c>
      <c r="D62" s="132">
        <v>17.894448520000001</v>
      </c>
      <c r="E62" s="132">
        <v>83.026581530000001</v>
      </c>
      <c r="F62" s="132">
        <v>34.702214210000001</v>
      </c>
      <c r="G62" s="132">
        <v>33.141638140000005</v>
      </c>
      <c r="H62" s="132">
        <v>1.5605760699999998</v>
      </c>
      <c r="I62" s="132">
        <v>1487.75939036</v>
      </c>
      <c r="J62" s="132">
        <v>286.75919512999997</v>
      </c>
      <c r="K62" s="132">
        <v>1201.0001952299999</v>
      </c>
      <c r="L62" s="132">
        <v>6111.8587940599991</v>
      </c>
      <c r="M62" s="132">
        <v>6078.0309017100008</v>
      </c>
      <c r="N62" s="132">
        <v>33.827892349999999</v>
      </c>
      <c r="O62" s="132">
        <v>-15.703327679999999</v>
      </c>
      <c r="P62" s="132">
        <v>13.0768833</v>
      </c>
      <c r="Q62" s="133"/>
      <c r="R62" s="133"/>
      <c r="S62" s="133"/>
      <c r="T62" s="133"/>
      <c r="U62" s="133"/>
      <c r="V62" s="133"/>
    </row>
    <row r="63" spans="1:22" hidden="1" outlineLevel="1">
      <c r="A63" s="9">
        <v>42125</v>
      </c>
      <c r="B63" s="132">
        <v>7736.8924598200001</v>
      </c>
      <c r="C63" s="33">
        <v>100.5218813</v>
      </c>
      <c r="D63" s="132">
        <v>19.191471270000001</v>
      </c>
      <c r="E63" s="132">
        <v>81.330410029999996</v>
      </c>
      <c r="F63" s="132">
        <v>33.169267939999997</v>
      </c>
      <c r="G63" s="132">
        <v>31.666150139999999</v>
      </c>
      <c r="H63" s="132">
        <v>1.5031178000000001</v>
      </c>
      <c r="I63" s="132">
        <v>1588.3256876</v>
      </c>
      <c r="J63" s="132">
        <v>326.21936871000003</v>
      </c>
      <c r="K63" s="132">
        <v>1262.10631889</v>
      </c>
      <c r="L63" s="132">
        <v>6014.8756229800001</v>
      </c>
      <c r="M63" s="132">
        <v>5980.1139498699995</v>
      </c>
      <c r="N63" s="132">
        <v>34.761673110000004</v>
      </c>
      <c r="O63" s="132">
        <v>-0.19522019999999962</v>
      </c>
      <c r="P63" s="132">
        <v>11.6855254</v>
      </c>
      <c r="Q63" s="133"/>
      <c r="R63" s="133"/>
      <c r="S63" s="133"/>
      <c r="T63" s="133"/>
      <c r="U63" s="133"/>
      <c r="V63" s="133"/>
    </row>
    <row r="64" spans="1:22" hidden="1" outlineLevel="1">
      <c r="A64" s="9">
        <v>42156</v>
      </c>
      <c r="B64" s="132">
        <v>7810.5194162400003</v>
      </c>
      <c r="C64" s="33">
        <v>91.113438049999999</v>
      </c>
      <c r="D64" s="132">
        <v>18.95014278</v>
      </c>
      <c r="E64" s="132">
        <v>72.163295270000006</v>
      </c>
      <c r="F64" s="132">
        <v>33.990645469999997</v>
      </c>
      <c r="G64" s="132">
        <v>31.395005859999998</v>
      </c>
      <c r="H64" s="132">
        <v>2.5956396100000001</v>
      </c>
      <c r="I64" s="132">
        <v>1609.5663079099998</v>
      </c>
      <c r="J64" s="132">
        <v>275.04610269</v>
      </c>
      <c r="K64" s="132">
        <v>1334.5202052199998</v>
      </c>
      <c r="L64" s="132">
        <v>6075.8490248100006</v>
      </c>
      <c r="M64" s="132">
        <v>6039.2899907800002</v>
      </c>
      <c r="N64" s="132">
        <v>36.559034030000007</v>
      </c>
      <c r="O64" s="132">
        <v>-8.1804216099999998</v>
      </c>
      <c r="P64" s="132">
        <v>12.679275409999999</v>
      </c>
      <c r="Q64" s="133"/>
      <c r="R64" s="133"/>
      <c r="S64" s="133"/>
      <c r="T64" s="133"/>
      <c r="U64" s="133"/>
      <c r="V64" s="133"/>
    </row>
    <row r="65" spans="1:22" hidden="1" outlineLevel="1">
      <c r="A65" s="9">
        <v>42186</v>
      </c>
      <c r="B65" s="132">
        <v>7688.5627302599996</v>
      </c>
      <c r="C65" s="33">
        <v>82.934285770000002</v>
      </c>
      <c r="D65" s="132">
        <v>20.943332290000001</v>
      </c>
      <c r="E65" s="132">
        <v>61.990953480000002</v>
      </c>
      <c r="F65" s="132">
        <v>37.938436129999999</v>
      </c>
      <c r="G65" s="132">
        <v>34.801755979999996</v>
      </c>
      <c r="H65" s="132">
        <v>3.1366801500000001</v>
      </c>
      <c r="I65" s="132">
        <v>1607.6024370199998</v>
      </c>
      <c r="J65" s="132">
        <v>326.10913417999996</v>
      </c>
      <c r="K65" s="132">
        <v>1281.4933028400001</v>
      </c>
      <c r="L65" s="132">
        <v>5960.0875713400001</v>
      </c>
      <c r="M65" s="132">
        <v>5921.0988913099991</v>
      </c>
      <c r="N65" s="132">
        <v>38.988680029999998</v>
      </c>
      <c r="O65" s="132">
        <v>1.5930107500000004</v>
      </c>
      <c r="P65" s="132">
        <v>10.584953729999999</v>
      </c>
      <c r="Q65" s="133"/>
      <c r="R65" s="133"/>
      <c r="S65" s="133"/>
      <c r="T65" s="133"/>
      <c r="U65" s="133"/>
      <c r="V65" s="133"/>
    </row>
    <row r="66" spans="1:22" hidden="1" outlineLevel="1">
      <c r="A66" s="9">
        <v>42217</v>
      </c>
      <c r="B66" s="132">
        <v>7585.7818394400001</v>
      </c>
      <c r="C66" s="33">
        <v>81.291336649999991</v>
      </c>
      <c r="D66" s="132">
        <v>22.3350267</v>
      </c>
      <c r="E66" s="132">
        <v>58.956309949999998</v>
      </c>
      <c r="F66" s="132">
        <v>36.318089409999999</v>
      </c>
      <c r="G66" s="132">
        <v>33.194683380000001</v>
      </c>
      <c r="H66" s="132">
        <v>3.1234060299999999</v>
      </c>
      <c r="I66" s="132">
        <v>1649.8338722099998</v>
      </c>
      <c r="J66" s="132">
        <v>249.64336607000001</v>
      </c>
      <c r="K66" s="132">
        <v>1400.19050614</v>
      </c>
      <c r="L66" s="132">
        <v>5818.3385411700001</v>
      </c>
      <c r="M66" s="132">
        <v>5776.0821374999996</v>
      </c>
      <c r="N66" s="132">
        <v>42.256403670000005</v>
      </c>
      <c r="O66" s="132">
        <v>-9.1442811899999992</v>
      </c>
      <c r="P66" s="132">
        <v>9.7159158100000003</v>
      </c>
      <c r="Q66" s="133"/>
      <c r="R66" s="133"/>
      <c r="S66" s="133"/>
      <c r="T66" s="133"/>
      <c r="U66" s="133"/>
      <c r="V66" s="133"/>
    </row>
    <row r="67" spans="1:22" hidden="1" outlineLevel="1">
      <c r="A67" s="9">
        <v>42248</v>
      </c>
      <c r="B67" s="132">
        <v>7425.2364947899996</v>
      </c>
      <c r="C67" s="33">
        <v>54.91975226000001</v>
      </c>
      <c r="D67" s="132">
        <v>26.559574870000002</v>
      </c>
      <c r="E67" s="132">
        <v>28.36017739</v>
      </c>
      <c r="F67" s="132">
        <v>39.160410260000006</v>
      </c>
      <c r="G67" s="132">
        <v>35.248456220000001</v>
      </c>
      <c r="H67" s="132">
        <v>3.9119540399999999</v>
      </c>
      <c r="I67" s="132">
        <v>1707.7999540399999</v>
      </c>
      <c r="J67" s="132">
        <v>189.09428727</v>
      </c>
      <c r="K67" s="132">
        <v>1518.7056667699999</v>
      </c>
      <c r="L67" s="132">
        <v>5623.3563782300007</v>
      </c>
      <c r="M67" s="132">
        <v>5581.2091851700006</v>
      </c>
      <c r="N67" s="132">
        <v>42.147193059999999</v>
      </c>
      <c r="O67" s="132">
        <v>-4.6905894300000002</v>
      </c>
      <c r="P67" s="132">
        <v>7.1562309600000003</v>
      </c>
      <c r="Q67" s="133"/>
      <c r="R67" s="133"/>
      <c r="S67" s="133"/>
      <c r="T67" s="133"/>
      <c r="U67" s="133"/>
      <c r="V67" s="133"/>
    </row>
    <row r="68" spans="1:22" hidden="1" outlineLevel="1">
      <c r="A68" s="9">
        <v>42278</v>
      </c>
      <c r="B68" s="132">
        <v>7885.5810639800002</v>
      </c>
      <c r="C68" s="33">
        <v>49.445646860000004</v>
      </c>
      <c r="D68" s="132">
        <v>27.096964059999998</v>
      </c>
      <c r="E68" s="132">
        <v>22.348682800000002</v>
      </c>
      <c r="F68" s="132">
        <v>57.192525029999999</v>
      </c>
      <c r="G68" s="132">
        <v>53.305196449999997</v>
      </c>
      <c r="H68" s="132">
        <v>3.8873285800000001</v>
      </c>
      <c r="I68" s="132">
        <v>1856.3065606499999</v>
      </c>
      <c r="J68" s="132">
        <v>178.25666583999998</v>
      </c>
      <c r="K68" s="132">
        <v>1678.0498948099998</v>
      </c>
      <c r="L68" s="132">
        <v>5922.6363314400005</v>
      </c>
      <c r="M68" s="132">
        <v>5868.6835733899998</v>
      </c>
      <c r="N68" s="132">
        <v>53.952758050000007</v>
      </c>
      <c r="O68" s="132">
        <v>-9.7230429699999998</v>
      </c>
      <c r="P68" s="132">
        <v>7.9129662700000001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32">
        <v>8158.5372706600001</v>
      </c>
      <c r="C69" s="33">
        <v>95.570173699999984</v>
      </c>
      <c r="D69" s="132">
        <v>27.04893697</v>
      </c>
      <c r="E69" s="132">
        <v>68.521236729999998</v>
      </c>
      <c r="F69" s="132">
        <v>68.668239369999995</v>
      </c>
      <c r="G69" s="132">
        <v>64.956008710000006</v>
      </c>
      <c r="H69" s="132">
        <v>3.7122306599999995</v>
      </c>
      <c r="I69" s="132">
        <v>1996.7123802299998</v>
      </c>
      <c r="J69" s="132">
        <v>311.48174290000003</v>
      </c>
      <c r="K69" s="132">
        <v>1685.23063733</v>
      </c>
      <c r="L69" s="132">
        <v>5997.5864773599997</v>
      </c>
      <c r="M69" s="132">
        <v>5941.3273446599997</v>
      </c>
      <c r="N69" s="132">
        <v>56.259132699999995</v>
      </c>
      <c r="O69" s="132">
        <v>-13.214821539999999</v>
      </c>
      <c r="P69" s="132">
        <v>7.5927592199999996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32">
        <v>8620.2677680999986</v>
      </c>
      <c r="C70" s="33">
        <v>107.42427422999999</v>
      </c>
      <c r="D70" s="132">
        <v>26.061013759999998</v>
      </c>
      <c r="E70" s="132">
        <v>81.363260470000014</v>
      </c>
      <c r="F70" s="132">
        <v>43.118684680000001</v>
      </c>
      <c r="G70" s="132">
        <v>40.603007060000003</v>
      </c>
      <c r="H70" s="132">
        <v>2.5156776199999999</v>
      </c>
      <c r="I70" s="132">
        <v>2148.02610078</v>
      </c>
      <c r="J70" s="132">
        <v>336.47462989000002</v>
      </c>
      <c r="K70" s="132">
        <v>1811.5514708899998</v>
      </c>
      <c r="L70" s="132">
        <v>6321.6987084100001</v>
      </c>
      <c r="M70" s="132">
        <v>6273.4607177400003</v>
      </c>
      <c r="N70" s="132">
        <v>48.237990670000002</v>
      </c>
      <c r="O70" s="132">
        <v>-7.5886100499999998</v>
      </c>
      <c r="P70" s="132">
        <v>6.8563372099999995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32">
        <v>8644.1640016099991</v>
      </c>
      <c r="C71" s="33">
        <v>116.45076526</v>
      </c>
      <c r="D71" s="132">
        <v>25.821672679999999</v>
      </c>
      <c r="E71" s="132">
        <v>90.629092580000005</v>
      </c>
      <c r="F71" s="132">
        <v>48.954022529999996</v>
      </c>
      <c r="G71" s="132">
        <v>46.232508860000003</v>
      </c>
      <c r="H71" s="132">
        <v>2.7215136700000002</v>
      </c>
      <c r="I71" s="132">
        <v>2129.6381014399994</v>
      </c>
      <c r="J71" s="132">
        <v>285.72502529000002</v>
      </c>
      <c r="K71" s="132">
        <v>1843.9130761499998</v>
      </c>
      <c r="L71" s="132">
        <v>6349.1211123800003</v>
      </c>
      <c r="M71" s="132">
        <v>6286.6202154100001</v>
      </c>
      <c r="N71" s="132">
        <v>62.500896969999999</v>
      </c>
      <c r="O71" s="132">
        <v>-5.3731772500000003</v>
      </c>
      <c r="P71" s="132">
        <v>15.50820942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32">
        <v>9091.3691267800004</v>
      </c>
      <c r="C72" s="33">
        <v>120.24374785999998</v>
      </c>
      <c r="D72" s="132">
        <v>26.2677029</v>
      </c>
      <c r="E72" s="132">
        <v>93.976044959999996</v>
      </c>
      <c r="F72" s="132">
        <v>115.98695723999998</v>
      </c>
      <c r="G72" s="132">
        <v>60.014863820000002</v>
      </c>
      <c r="H72" s="132">
        <v>55.972093419999993</v>
      </c>
      <c r="I72" s="132">
        <v>2361.5340704199998</v>
      </c>
      <c r="J72" s="132">
        <v>334.64653844999998</v>
      </c>
      <c r="K72" s="132">
        <v>2026.8875319700001</v>
      </c>
      <c r="L72" s="132">
        <v>6493.6043512599999</v>
      </c>
      <c r="M72" s="132">
        <v>6431.8890189600006</v>
      </c>
      <c r="N72" s="132">
        <v>61.7153323</v>
      </c>
      <c r="O72" s="132">
        <v>-19.360053839999999</v>
      </c>
      <c r="P72" s="132">
        <v>15.466295109999997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32">
        <v>9124.0164964199994</v>
      </c>
      <c r="C73" s="33">
        <v>104.0393449</v>
      </c>
      <c r="D73" s="132">
        <v>25.63314312</v>
      </c>
      <c r="E73" s="132">
        <v>78.406201779999989</v>
      </c>
      <c r="F73" s="132">
        <v>301.93600182</v>
      </c>
      <c r="G73" s="132">
        <v>57.044459179999997</v>
      </c>
      <c r="H73" s="132">
        <v>244.89154263999998</v>
      </c>
      <c r="I73" s="132">
        <v>2195.8813851299997</v>
      </c>
      <c r="J73" s="132">
        <v>277.07385822000003</v>
      </c>
      <c r="K73" s="132">
        <v>1918.80752691</v>
      </c>
      <c r="L73" s="132">
        <v>6522.1597645700003</v>
      </c>
      <c r="M73" s="132">
        <v>6466.3296164100002</v>
      </c>
      <c r="N73" s="132">
        <v>55.83014816</v>
      </c>
      <c r="O73" s="132">
        <v>-5.4293340399999996</v>
      </c>
      <c r="P73" s="132">
        <v>15.398017110000001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32">
        <v>9181.1871926200001</v>
      </c>
      <c r="C74" s="33">
        <v>97.098240280000013</v>
      </c>
      <c r="D74" s="132">
        <v>28.278523840000002</v>
      </c>
      <c r="E74" s="132">
        <v>68.819716440000008</v>
      </c>
      <c r="F74" s="132">
        <v>275.11556588999997</v>
      </c>
      <c r="G74" s="132">
        <v>14.888499790000001</v>
      </c>
      <c r="H74" s="132">
        <v>260.2270661</v>
      </c>
      <c r="I74" s="132">
        <v>2316.35145534</v>
      </c>
      <c r="J74" s="132">
        <v>369.20247789000001</v>
      </c>
      <c r="K74" s="132">
        <v>1947.1489774500001</v>
      </c>
      <c r="L74" s="132">
        <v>6492.6219311099994</v>
      </c>
      <c r="M74" s="132">
        <v>6437.7682441899997</v>
      </c>
      <c r="N74" s="132">
        <v>54.853686920000001</v>
      </c>
      <c r="O74" s="132">
        <v>-4.3235738599999989</v>
      </c>
      <c r="P74" s="132">
        <v>14.257182379999998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32">
        <v>9340.2633639800006</v>
      </c>
      <c r="C75" s="33">
        <v>95.973805189999993</v>
      </c>
      <c r="D75" s="132">
        <v>28.182444860000004</v>
      </c>
      <c r="E75" s="132">
        <v>67.791360330000003</v>
      </c>
      <c r="F75" s="132">
        <v>284.93107316999999</v>
      </c>
      <c r="G75" s="132">
        <v>19.233875179999998</v>
      </c>
      <c r="H75" s="132">
        <v>265.69719799000001</v>
      </c>
      <c r="I75" s="132">
        <v>2460.5312624399999</v>
      </c>
      <c r="J75" s="132">
        <v>301.60311596000003</v>
      </c>
      <c r="K75" s="132">
        <v>2158.9281464800001</v>
      </c>
      <c r="L75" s="132">
        <v>6498.8272231800001</v>
      </c>
      <c r="M75" s="132">
        <v>6446.6077861400008</v>
      </c>
      <c r="N75" s="132">
        <v>52.219437039999988</v>
      </c>
      <c r="O75" s="132">
        <v>-6.9258846999999992</v>
      </c>
      <c r="P75" s="132">
        <v>14.065894920000002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32">
        <v>9399.6024812299984</v>
      </c>
      <c r="C76" s="33">
        <v>99.614918900000006</v>
      </c>
      <c r="D76" s="132">
        <v>35.948468650000002</v>
      </c>
      <c r="E76" s="132">
        <v>63.666450250000004</v>
      </c>
      <c r="F76" s="132">
        <v>407.16093111999999</v>
      </c>
      <c r="G76" s="132">
        <v>7.8831499599999999</v>
      </c>
      <c r="H76" s="132">
        <v>399.27778115999996</v>
      </c>
      <c r="I76" s="132">
        <v>2366.5069666300001</v>
      </c>
      <c r="J76" s="132">
        <v>278.78015662000001</v>
      </c>
      <c r="K76" s="132">
        <v>2087.72681001</v>
      </c>
      <c r="L76" s="132">
        <v>6526.3196645799999</v>
      </c>
      <c r="M76" s="132">
        <v>6484.4370279700006</v>
      </c>
      <c r="N76" s="132">
        <v>41.882636610000006</v>
      </c>
      <c r="O76" s="132">
        <v>-6.2451419900000005</v>
      </c>
      <c r="P76" s="132">
        <v>14.327807030000001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32">
        <v>9344.7101422199994</v>
      </c>
      <c r="C77" s="33">
        <v>102.92532985</v>
      </c>
      <c r="D77" s="132">
        <v>35.8222345</v>
      </c>
      <c r="E77" s="132">
        <v>67.10309534999999</v>
      </c>
      <c r="F77" s="132">
        <v>421.25068536000003</v>
      </c>
      <c r="G77" s="132">
        <v>8.4206035200000002</v>
      </c>
      <c r="H77" s="132">
        <v>412.83008184000005</v>
      </c>
      <c r="I77" s="132">
        <v>2250.47047204</v>
      </c>
      <c r="J77" s="132">
        <v>295.84703906999999</v>
      </c>
      <c r="K77" s="132">
        <v>1954.6234329700001</v>
      </c>
      <c r="L77" s="132">
        <v>6570.0636549699993</v>
      </c>
      <c r="M77" s="132">
        <v>6525.4277063200007</v>
      </c>
      <c r="N77" s="132">
        <v>44.635948649999996</v>
      </c>
      <c r="O77" s="132">
        <v>-1.1045965799999999</v>
      </c>
      <c r="P77" s="132">
        <v>13.83919736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32">
        <v>9353.8549785600007</v>
      </c>
      <c r="C78" s="33">
        <v>97.993495609999997</v>
      </c>
      <c r="D78" s="132">
        <v>36.358971500000003</v>
      </c>
      <c r="E78" s="132">
        <v>61.634524110000001</v>
      </c>
      <c r="F78" s="132">
        <v>479.86639955999999</v>
      </c>
      <c r="G78" s="132">
        <v>20.457477850000004</v>
      </c>
      <c r="H78" s="132">
        <v>459.40892170999996</v>
      </c>
      <c r="I78" s="132">
        <v>2092.1171335399999</v>
      </c>
      <c r="J78" s="132">
        <v>277.44538233000003</v>
      </c>
      <c r="K78" s="132">
        <v>1814.6717512100004</v>
      </c>
      <c r="L78" s="132">
        <v>6683.8779498500007</v>
      </c>
      <c r="M78" s="132">
        <v>6639.8209788599997</v>
      </c>
      <c r="N78" s="132">
        <v>44.056970989999996</v>
      </c>
      <c r="O78" s="132">
        <v>-1.64826827</v>
      </c>
      <c r="P78" s="132">
        <v>13.740300680000001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32">
        <v>9398.5274735900002</v>
      </c>
      <c r="C79" s="33">
        <v>93.766583240000003</v>
      </c>
      <c r="D79" s="132">
        <v>36.478447879999997</v>
      </c>
      <c r="E79" s="132">
        <v>57.288135359999998</v>
      </c>
      <c r="F79" s="132">
        <v>522.08548822</v>
      </c>
      <c r="G79" s="132">
        <v>27.630099090000002</v>
      </c>
      <c r="H79" s="132">
        <v>494.45538913000007</v>
      </c>
      <c r="I79" s="132">
        <v>1963.03757505</v>
      </c>
      <c r="J79" s="132">
        <v>259.67057467000001</v>
      </c>
      <c r="K79" s="132">
        <v>1703.36700038</v>
      </c>
      <c r="L79" s="132">
        <v>6819.6378270799996</v>
      </c>
      <c r="M79" s="132">
        <v>6774.2347252700001</v>
      </c>
      <c r="N79" s="132">
        <v>45.403101810000003</v>
      </c>
      <c r="O79" s="132">
        <v>-1.05906265</v>
      </c>
      <c r="P79" s="132">
        <v>14.544765220000002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32">
        <v>9529.4359606300004</v>
      </c>
      <c r="C80" s="33">
        <v>104.25486131</v>
      </c>
      <c r="D80" s="132">
        <v>36.491175419999998</v>
      </c>
      <c r="E80" s="132">
        <v>67.763685890000005</v>
      </c>
      <c r="F80" s="132">
        <v>516.36705110000003</v>
      </c>
      <c r="G80" s="132">
        <v>29.695858309999995</v>
      </c>
      <c r="H80" s="132">
        <v>486.67119279000002</v>
      </c>
      <c r="I80" s="132">
        <v>2143.8846377300001</v>
      </c>
      <c r="J80" s="132">
        <v>277.08701801999996</v>
      </c>
      <c r="K80" s="132">
        <v>1866.7976197100002</v>
      </c>
      <c r="L80" s="132">
        <v>6764.92941049</v>
      </c>
      <c r="M80" s="132">
        <v>6718.25458291</v>
      </c>
      <c r="N80" s="132">
        <v>46.674827579999999</v>
      </c>
      <c r="O80" s="132">
        <v>-4.9916344399999995</v>
      </c>
      <c r="P80" s="132">
        <v>14.150579709999999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32">
        <v>9419.2705321199992</v>
      </c>
      <c r="C81" s="33">
        <v>103.3927219</v>
      </c>
      <c r="D81" s="132">
        <v>36.795877570000002</v>
      </c>
      <c r="E81" s="132">
        <v>66.596844329999996</v>
      </c>
      <c r="F81" s="132">
        <v>507.43952108000002</v>
      </c>
      <c r="G81" s="132">
        <v>23.767849980000001</v>
      </c>
      <c r="H81" s="132">
        <v>483.67167110000003</v>
      </c>
      <c r="I81" s="132">
        <v>2019.1759331699998</v>
      </c>
      <c r="J81" s="132">
        <v>256.22297695999998</v>
      </c>
      <c r="K81" s="132">
        <v>1762.9529562099999</v>
      </c>
      <c r="L81" s="132">
        <v>6789.2623559700005</v>
      </c>
      <c r="M81" s="132">
        <v>6742.6713248800006</v>
      </c>
      <c r="N81" s="132">
        <v>46.591031090000001</v>
      </c>
      <c r="O81" s="132">
        <v>-4.0866928099999997</v>
      </c>
      <c r="P81" s="132">
        <v>17.758634610000001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32">
        <v>9249.7484256600001</v>
      </c>
      <c r="C82" s="33">
        <v>132.68416418999999</v>
      </c>
      <c r="D82" s="132">
        <v>41.317745090000003</v>
      </c>
      <c r="E82" s="132">
        <v>91.366419099999987</v>
      </c>
      <c r="F82" s="132">
        <v>22.596783639999998</v>
      </c>
      <c r="G82" s="132">
        <v>10.13684306</v>
      </c>
      <c r="H82" s="132">
        <v>12.45994058</v>
      </c>
      <c r="I82" s="132">
        <v>2207.15016689</v>
      </c>
      <c r="J82" s="132">
        <v>358.71031826000001</v>
      </c>
      <c r="K82" s="132">
        <v>1848.4398486300001</v>
      </c>
      <c r="L82" s="132">
        <v>6887.3173109400004</v>
      </c>
      <c r="M82" s="132">
        <v>6847.6115166299996</v>
      </c>
      <c r="N82" s="132">
        <v>39.705794309999995</v>
      </c>
      <c r="O82" s="132">
        <v>-23.332853709999998</v>
      </c>
      <c r="P82" s="132">
        <v>14.30145647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32">
        <v>9560.9985630899992</v>
      </c>
      <c r="C83" s="33">
        <v>170.85532438999999</v>
      </c>
      <c r="D83" s="132">
        <v>77.706207710000001</v>
      </c>
      <c r="E83" s="132">
        <v>93.149116680000006</v>
      </c>
      <c r="F83" s="132">
        <v>384.97266142000001</v>
      </c>
      <c r="G83" s="132">
        <v>10.49230925</v>
      </c>
      <c r="H83" s="132">
        <v>374.48035217</v>
      </c>
      <c r="I83" s="132">
        <v>2191.98811578</v>
      </c>
      <c r="J83" s="132">
        <v>368.20422851000001</v>
      </c>
      <c r="K83" s="132">
        <v>1823.7838872700004</v>
      </c>
      <c r="L83" s="132">
        <v>6813.1824615000005</v>
      </c>
      <c r="M83" s="132">
        <v>6767.0357804300002</v>
      </c>
      <c r="N83" s="132">
        <v>46.14668107</v>
      </c>
      <c r="O83" s="132">
        <v>-5.6485781899999994</v>
      </c>
      <c r="P83" s="132">
        <v>14.889755489999999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32">
        <v>9897.9101638699995</v>
      </c>
      <c r="C84" s="33">
        <v>175.89109677000002</v>
      </c>
      <c r="D84" s="132">
        <v>76.383633660000001</v>
      </c>
      <c r="E84" s="132">
        <v>99.507463110000003</v>
      </c>
      <c r="F84" s="132">
        <v>437.21022689</v>
      </c>
      <c r="G84" s="132">
        <v>12.543116040000001</v>
      </c>
      <c r="H84" s="132">
        <v>424.66711084999997</v>
      </c>
      <c r="I84" s="132">
        <v>2382.6698602299998</v>
      </c>
      <c r="J84" s="132">
        <v>357.51223432</v>
      </c>
      <c r="K84" s="132">
        <v>2025.15762591</v>
      </c>
      <c r="L84" s="132">
        <v>6902.1389799800008</v>
      </c>
      <c r="M84" s="132">
        <v>6855.1172867700006</v>
      </c>
      <c r="N84" s="132">
        <v>47.021693209999995</v>
      </c>
      <c r="O84" s="132">
        <v>1.2218145200000006</v>
      </c>
      <c r="P84" s="132">
        <v>14.19433373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32">
        <v>10219.11861775</v>
      </c>
      <c r="C85" s="33">
        <v>180.93979159999998</v>
      </c>
      <c r="D85" s="132">
        <v>76.904930159999992</v>
      </c>
      <c r="E85" s="132">
        <v>104.03486144000001</v>
      </c>
      <c r="F85" s="132">
        <v>494.69241339000001</v>
      </c>
      <c r="G85" s="132">
        <v>18.450248780000003</v>
      </c>
      <c r="H85" s="132">
        <v>476.24216460999997</v>
      </c>
      <c r="I85" s="132">
        <v>2564.5248974900001</v>
      </c>
      <c r="J85" s="132">
        <v>361.48533200999998</v>
      </c>
      <c r="K85" s="132">
        <v>2203.03956548</v>
      </c>
      <c r="L85" s="132">
        <v>6978.9615152700007</v>
      </c>
      <c r="M85" s="132">
        <v>6929.9368726800003</v>
      </c>
      <c r="N85" s="132">
        <v>49.024642589999999</v>
      </c>
      <c r="O85" s="132">
        <v>-8.3176666099999998</v>
      </c>
      <c r="P85" s="132">
        <v>14.52086542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32">
        <v>10256.25408174</v>
      </c>
      <c r="C86" s="33">
        <v>179.21462744999999</v>
      </c>
      <c r="D86" s="132">
        <v>73.071009260000011</v>
      </c>
      <c r="E86" s="132">
        <v>106.14361819</v>
      </c>
      <c r="F86" s="132">
        <v>619.37933886999986</v>
      </c>
      <c r="G86" s="132">
        <v>12.731416840000001</v>
      </c>
      <c r="H86" s="132">
        <v>606.64792203000002</v>
      </c>
      <c r="I86" s="132">
        <v>2351.2192333200001</v>
      </c>
      <c r="J86" s="132">
        <v>350.06261015999996</v>
      </c>
      <c r="K86" s="132">
        <v>2001.15662316</v>
      </c>
      <c r="L86" s="132">
        <v>7106.4408820999997</v>
      </c>
      <c r="M86" s="132">
        <v>7055.173096819999</v>
      </c>
      <c r="N86" s="132">
        <v>51.267785279999998</v>
      </c>
      <c r="O86" s="132">
        <v>-3.3216299500000002</v>
      </c>
      <c r="P86" s="132">
        <v>13.84152634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32">
        <v>10309.40862806</v>
      </c>
      <c r="C87" s="33">
        <v>183.53227249000003</v>
      </c>
      <c r="D87" s="132">
        <v>71.786217600000015</v>
      </c>
      <c r="E87" s="132">
        <v>111.74605489</v>
      </c>
      <c r="F87" s="132">
        <v>666.60343513999999</v>
      </c>
      <c r="G87" s="132">
        <v>16.97178151</v>
      </c>
      <c r="H87" s="132">
        <v>649.63165362999996</v>
      </c>
      <c r="I87" s="132">
        <v>2351.1813465300002</v>
      </c>
      <c r="J87" s="132">
        <v>347.98405548000005</v>
      </c>
      <c r="K87" s="132">
        <v>2003.1972910500001</v>
      </c>
      <c r="L87" s="132">
        <v>7108.0915739000002</v>
      </c>
      <c r="M87" s="132">
        <v>7052.6954520999998</v>
      </c>
      <c r="N87" s="132">
        <v>55.396121799999996</v>
      </c>
      <c r="O87" s="132">
        <v>-3.1291725400000003</v>
      </c>
      <c r="P87" s="132">
        <v>13.83666974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32">
        <v>10318.838772270001</v>
      </c>
      <c r="C88" s="33">
        <v>168.36412179000001</v>
      </c>
      <c r="D88" s="132">
        <v>58.975877090000012</v>
      </c>
      <c r="E88" s="132">
        <v>109.3882447</v>
      </c>
      <c r="F88" s="132">
        <v>456.97217698999998</v>
      </c>
      <c r="G88" s="132">
        <v>14.96716357</v>
      </c>
      <c r="H88" s="132">
        <v>442.00501342000001</v>
      </c>
      <c r="I88" s="132">
        <v>2403.7693236799996</v>
      </c>
      <c r="J88" s="132">
        <v>331.55716720999999</v>
      </c>
      <c r="K88" s="132">
        <v>2072.2121564700001</v>
      </c>
      <c r="L88" s="132">
        <v>7289.7331498099993</v>
      </c>
      <c r="M88" s="132">
        <v>7228.3404113200004</v>
      </c>
      <c r="N88" s="132">
        <v>61.392738490000006</v>
      </c>
      <c r="O88" s="132">
        <v>-22.927782929999999</v>
      </c>
      <c r="P88" s="132">
        <v>13.76164202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32">
        <v>10618.970773290001</v>
      </c>
      <c r="C89" s="33">
        <v>163.83261490000001</v>
      </c>
      <c r="D89" s="132">
        <v>59.653622570000003</v>
      </c>
      <c r="E89" s="132">
        <v>104.17899233</v>
      </c>
      <c r="F89" s="132">
        <v>704.71736050000004</v>
      </c>
      <c r="G89" s="132">
        <v>14.228701770000001</v>
      </c>
      <c r="H89" s="132">
        <v>690.48865873</v>
      </c>
      <c r="I89" s="132">
        <v>2509.53539538</v>
      </c>
      <c r="J89" s="132">
        <v>446.75934751</v>
      </c>
      <c r="K89" s="132">
        <v>2062.7760478700002</v>
      </c>
      <c r="L89" s="132">
        <v>7240.8854025100009</v>
      </c>
      <c r="M89" s="132">
        <v>7174.9461078599998</v>
      </c>
      <c r="N89" s="132">
        <v>65.939294650000008</v>
      </c>
      <c r="O89" s="132">
        <v>-16.417126460000002</v>
      </c>
      <c r="P89" s="132">
        <v>13.433747910000001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32">
        <v>10595.599344980001</v>
      </c>
      <c r="C90" s="33">
        <v>168.63245853000001</v>
      </c>
      <c r="D90" s="132">
        <v>59.066576530000006</v>
      </c>
      <c r="E90" s="132">
        <v>109.565882</v>
      </c>
      <c r="F90" s="132">
        <v>708.53234780000014</v>
      </c>
      <c r="G90" s="132">
        <v>21.017300989999999</v>
      </c>
      <c r="H90" s="132">
        <v>687.51504681000006</v>
      </c>
      <c r="I90" s="132">
        <v>2464.7176634999996</v>
      </c>
      <c r="J90" s="132">
        <v>383.83003861999998</v>
      </c>
      <c r="K90" s="132">
        <v>2080.8876248799997</v>
      </c>
      <c r="L90" s="132">
        <v>7253.7168751499994</v>
      </c>
      <c r="M90" s="132">
        <v>7188.1668968000013</v>
      </c>
      <c r="N90" s="132">
        <v>65.549978349999989</v>
      </c>
      <c r="O90" s="132">
        <v>-6.2781437699999998</v>
      </c>
      <c r="P90" s="132">
        <v>14.894290680000001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32">
        <v>10704.89441373</v>
      </c>
      <c r="C91" s="33">
        <v>169.86056438999998</v>
      </c>
      <c r="D91" s="132">
        <v>60.485986249999996</v>
      </c>
      <c r="E91" s="132">
        <v>109.37457814</v>
      </c>
      <c r="F91" s="132">
        <v>674.4922130399998</v>
      </c>
      <c r="G91" s="132">
        <v>27.324012270000001</v>
      </c>
      <c r="H91" s="132">
        <v>647.16820077</v>
      </c>
      <c r="I91" s="132">
        <v>2381.6998849900001</v>
      </c>
      <c r="J91" s="132">
        <v>341.34402181999997</v>
      </c>
      <c r="K91" s="132">
        <v>2040.35586317</v>
      </c>
      <c r="L91" s="132">
        <v>7478.8417513100003</v>
      </c>
      <c r="M91" s="132">
        <v>7413.5020585399998</v>
      </c>
      <c r="N91" s="132">
        <v>65.339692769999999</v>
      </c>
      <c r="O91" s="132">
        <v>-7.569591299999999</v>
      </c>
      <c r="P91" s="132">
        <v>14.959052400000001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32">
        <v>10735.81270943</v>
      </c>
      <c r="C92" s="33">
        <v>173.62998687000001</v>
      </c>
      <c r="D92" s="132">
        <v>63.561535679999999</v>
      </c>
      <c r="E92" s="132">
        <v>110.06845118999999</v>
      </c>
      <c r="F92" s="132">
        <v>680.38541056999998</v>
      </c>
      <c r="G92" s="132">
        <v>45.70642101</v>
      </c>
      <c r="H92" s="132">
        <v>634.67898955999999</v>
      </c>
      <c r="I92" s="132">
        <v>2385.40471505</v>
      </c>
      <c r="J92" s="132">
        <v>347.88481840999998</v>
      </c>
      <c r="K92" s="132">
        <v>2037.5198966400001</v>
      </c>
      <c r="L92" s="132">
        <v>7496.3925969399997</v>
      </c>
      <c r="M92" s="132">
        <v>7428.3943057700008</v>
      </c>
      <c r="N92" s="132">
        <v>67.998291169999987</v>
      </c>
      <c r="O92" s="132">
        <v>-7.6441280799999998</v>
      </c>
      <c r="P92" s="132">
        <v>14.85915455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32">
        <v>10800.565979339999</v>
      </c>
      <c r="C93" s="33">
        <v>166.75520161</v>
      </c>
      <c r="D93" s="132">
        <v>64.58927362</v>
      </c>
      <c r="E93" s="132">
        <v>102.16592799</v>
      </c>
      <c r="F93" s="132">
        <v>665.41000840999993</v>
      </c>
      <c r="G93" s="132">
        <v>48.767618320000004</v>
      </c>
      <c r="H93" s="132">
        <v>616.64239008999994</v>
      </c>
      <c r="I93" s="132">
        <v>2292.27615001</v>
      </c>
      <c r="J93" s="132">
        <v>321.94546287000003</v>
      </c>
      <c r="K93" s="132">
        <v>1970.3306871400002</v>
      </c>
      <c r="L93" s="132">
        <v>7676.1246193099996</v>
      </c>
      <c r="M93" s="132">
        <v>7607.9112068399991</v>
      </c>
      <c r="N93" s="132">
        <v>68.213412470000009</v>
      </c>
      <c r="O93" s="132">
        <v>-20.930056330000003</v>
      </c>
      <c r="P93" s="132">
        <v>6.2534514899999998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32">
        <v>10640.66066028</v>
      </c>
      <c r="C94" s="33">
        <v>158.66728504</v>
      </c>
      <c r="D94" s="132">
        <v>68.721723779999991</v>
      </c>
      <c r="E94" s="132">
        <v>89.945561260000005</v>
      </c>
      <c r="F94" s="132">
        <v>23.928280390000001</v>
      </c>
      <c r="G94" s="132">
        <v>13.673427219999999</v>
      </c>
      <c r="H94" s="132">
        <v>10.254853170000001</v>
      </c>
      <c r="I94" s="132">
        <v>2472.7469535</v>
      </c>
      <c r="J94" s="132">
        <v>419.18200700000006</v>
      </c>
      <c r="K94" s="132">
        <v>2053.5649464999997</v>
      </c>
      <c r="L94" s="132">
        <v>7985.3181413499997</v>
      </c>
      <c r="M94" s="132">
        <v>7925.8196944400006</v>
      </c>
      <c r="N94" s="132">
        <v>59.498446909999998</v>
      </c>
      <c r="O94" s="132">
        <v>-49.188871109999994</v>
      </c>
      <c r="P94" s="132">
        <v>6.9473228799999998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32">
        <v>10857.590831830001</v>
      </c>
      <c r="C95" s="33">
        <v>161.11268719</v>
      </c>
      <c r="D95" s="132">
        <v>69.028368999999998</v>
      </c>
      <c r="E95" s="132">
        <v>92.084318190000005</v>
      </c>
      <c r="F95" s="132">
        <v>403.12124153000002</v>
      </c>
      <c r="G95" s="132">
        <v>16.045140149999998</v>
      </c>
      <c r="H95" s="132">
        <v>387.07610138000001</v>
      </c>
      <c r="I95" s="132">
        <v>2356.39630382</v>
      </c>
      <c r="J95" s="132">
        <v>308.03418820000002</v>
      </c>
      <c r="K95" s="132">
        <v>2048.3621156200002</v>
      </c>
      <c r="L95" s="132">
        <v>7936.9605992900006</v>
      </c>
      <c r="M95" s="132">
        <v>7872.4373170399995</v>
      </c>
      <c r="N95" s="132">
        <v>64.523282250000008</v>
      </c>
      <c r="O95" s="132">
        <v>6.0488607400000003</v>
      </c>
      <c r="P95" s="132">
        <v>6.72559665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32">
        <v>10851.29863476</v>
      </c>
      <c r="C96" s="33">
        <v>160.07740834999998</v>
      </c>
      <c r="D96" s="132">
        <v>66.989331000000007</v>
      </c>
      <c r="E96" s="132">
        <v>93.088077349999992</v>
      </c>
      <c r="F96" s="132">
        <v>463.93601396999998</v>
      </c>
      <c r="G96" s="132">
        <v>42.788280800000003</v>
      </c>
      <c r="H96" s="132">
        <v>421.14773317000004</v>
      </c>
      <c r="I96" s="132">
        <v>2360.61882363</v>
      </c>
      <c r="J96" s="132">
        <v>272.29419100999996</v>
      </c>
      <c r="K96" s="132">
        <v>2088.3246326199996</v>
      </c>
      <c r="L96" s="132">
        <v>7866.6663888099993</v>
      </c>
      <c r="M96" s="132">
        <v>7780.1411943399999</v>
      </c>
      <c r="N96" s="132">
        <v>86.525194470000002</v>
      </c>
      <c r="O96" s="132">
        <v>-19.01588353</v>
      </c>
      <c r="P96" s="132">
        <v>6.8061339299999997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32">
        <v>10880.782775850001</v>
      </c>
      <c r="C97" s="33">
        <v>103.39828371999999</v>
      </c>
      <c r="D97" s="132">
        <v>29.189903219999998</v>
      </c>
      <c r="E97" s="132">
        <v>74.208380500000004</v>
      </c>
      <c r="F97" s="132">
        <v>495.82763080000001</v>
      </c>
      <c r="G97" s="132">
        <v>48.785639500000002</v>
      </c>
      <c r="H97" s="132">
        <v>447.04199129999995</v>
      </c>
      <c r="I97" s="132">
        <v>2389.0676622699998</v>
      </c>
      <c r="J97" s="132">
        <v>261.95016584000001</v>
      </c>
      <c r="K97" s="132">
        <v>2127.1174964299998</v>
      </c>
      <c r="L97" s="132">
        <v>7892.4891990600008</v>
      </c>
      <c r="M97" s="132">
        <v>7824.0428165000003</v>
      </c>
      <c r="N97" s="132">
        <v>68.446382559999989</v>
      </c>
      <c r="O97" s="132">
        <v>-0.49650371000000004</v>
      </c>
      <c r="P97" s="132">
        <v>7.1600663100000004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32">
        <v>11136.5030322</v>
      </c>
      <c r="C98" s="33">
        <v>104.32510559000001</v>
      </c>
      <c r="D98" s="132">
        <v>34.530475960000004</v>
      </c>
      <c r="E98" s="132">
        <v>69.794629630000003</v>
      </c>
      <c r="F98" s="132">
        <v>584.82733920999999</v>
      </c>
      <c r="G98" s="132">
        <v>64.055679889999993</v>
      </c>
      <c r="H98" s="132">
        <v>520.77165932000003</v>
      </c>
      <c r="I98" s="132">
        <v>2457.5184467499998</v>
      </c>
      <c r="J98" s="132">
        <v>275.15861598000004</v>
      </c>
      <c r="K98" s="132">
        <v>2182.3598307699999</v>
      </c>
      <c r="L98" s="132">
        <v>7989.8321406499999</v>
      </c>
      <c r="M98" s="132">
        <v>7917.4947613799995</v>
      </c>
      <c r="N98" s="132">
        <v>72.33737927</v>
      </c>
      <c r="O98" s="132">
        <v>-30.581379139999999</v>
      </c>
      <c r="P98" s="132">
        <v>7.7705929000000005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32">
        <v>11105.8374423</v>
      </c>
      <c r="C99" s="33">
        <v>98.67950725</v>
      </c>
      <c r="D99" s="132">
        <v>35.497270839999999</v>
      </c>
      <c r="E99" s="132">
        <v>63.182236410000002</v>
      </c>
      <c r="F99" s="132">
        <v>639.73656981000011</v>
      </c>
      <c r="G99" s="132">
        <v>46.18391475</v>
      </c>
      <c r="H99" s="132">
        <v>593.55265506000001</v>
      </c>
      <c r="I99" s="132">
        <v>2391.1947705599996</v>
      </c>
      <c r="J99" s="132">
        <v>233.44143776999999</v>
      </c>
      <c r="K99" s="132">
        <v>2157.7533327899996</v>
      </c>
      <c r="L99" s="132">
        <v>7976.2265946799998</v>
      </c>
      <c r="M99" s="132">
        <v>7898.9942027800007</v>
      </c>
      <c r="N99" s="132">
        <v>77.23239190000001</v>
      </c>
      <c r="O99" s="132">
        <v>-14.705420270000001</v>
      </c>
      <c r="P99" s="132">
        <v>7.5366773899999995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32">
        <v>11149.80156322</v>
      </c>
      <c r="C100" s="33">
        <v>99.424954679999999</v>
      </c>
      <c r="D100" s="132">
        <v>35.299454230000002</v>
      </c>
      <c r="E100" s="132">
        <v>64.125500450000004</v>
      </c>
      <c r="F100" s="132">
        <v>526.12314179999998</v>
      </c>
      <c r="G100" s="132">
        <v>26.290967370000001</v>
      </c>
      <c r="H100" s="132">
        <v>499.83217442999995</v>
      </c>
      <c r="I100" s="132">
        <v>2346.8477498400002</v>
      </c>
      <c r="J100" s="132">
        <v>226.72001011</v>
      </c>
      <c r="K100" s="132">
        <v>2120.12773973</v>
      </c>
      <c r="L100" s="132">
        <v>8177.4057169000007</v>
      </c>
      <c r="M100" s="132">
        <v>8097.0330395999999</v>
      </c>
      <c r="N100" s="132">
        <v>80.372677300000007</v>
      </c>
      <c r="O100" s="132">
        <v>-29.35236635</v>
      </c>
      <c r="P100" s="132">
        <v>7.1637213500000003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32">
        <v>11030.596651870001</v>
      </c>
      <c r="C101" s="33">
        <v>101.82789583</v>
      </c>
      <c r="D101" s="132">
        <v>35.59901301</v>
      </c>
      <c r="E101" s="132">
        <v>66.228882819999995</v>
      </c>
      <c r="F101" s="132">
        <v>521.84758118000002</v>
      </c>
      <c r="G101" s="132">
        <v>27.778662300000001</v>
      </c>
      <c r="H101" s="132">
        <v>494.06891888000001</v>
      </c>
      <c r="I101" s="132">
        <v>2211.8630439500002</v>
      </c>
      <c r="J101" s="132">
        <v>190.03196545</v>
      </c>
      <c r="K101" s="132">
        <v>2021.8310784999999</v>
      </c>
      <c r="L101" s="132">
        <v>8195.0581309099998</v>
      </c>
      <c r="M101" s="132">
        <v>8111.5572697099997</v>
      </c>
      <c r="N101" s="132">
        <v>83.500861199999989</v>
      </c>
      <c r="O101" s="132">
        <v>-40.453804560000002</v>
      </c>
      <c r="P101" s="132">
        <v>7.2200372399999999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32">
        <v>11272.64160019</v>
      </c>
      <c r="C102" s="33">
        <v>104.07232919</v>
      </c>
      <c r="D102" s="132">
        <v>36.516868869999996</v>
      </c>
      <c r="E102" s="132">
        <v>67.555460319999995</v>
      </c>
      <c r="F102" s="132">
        <v>542.75542884000004</v>
      </c>
      <c r="G102" s="132">
        <v>38.004387899999998</v>
      </c>
      <c r="H102" s="132">
        <v>504.75104094000005</v>
      </c>
      <c r="I102" s="132">
        <v>2325.3384414100001</v>
      </c>
      <c r="J102" s="132">
        <v>205.45817550999999</v>
      </c>
      <c r="K102" s="132">
        <v>2119.8802659000003</v>
      </c>
      <c r="L102" s="132">
        <v>8300.4754007499996</v>
      </c>
      <c r="M102" s="132">
        <v>8214.4855439700004</v>
      </c>
      <c r="N102" s="132">
        <v>85.989856779999997</v>
      </c>
      <c r="O102" s="132">
        <v>-18.277479410000002</v>
      </c>
      <c r="P102" s="132">
        <v>8.9761622699999997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32">
        <v>11603.77238201</v>
      </c>
      <c r="C103" s="33">
        <v>106.638509</v>
      </c>
      <c r="D103" s="132">
        <v>37.804673809999997</v>
      </c>
      <c r="E103" s="132">
        <v>68.833835190000002</v>
      </c>
      <c r="F103" s="132">
        <v>482.26198600999999</v>
      </c>
      <c r="G103" s="132">
        <v>54.685817740000005</v>
      </c>
      <c r="H103" s="132">
        <v>427.57616826999998</v>
      </c>
      <c r="I103" s="132">
        <v>2594.1820324499995</v>
      </c>
      <c r="J103" s="132">
        <v>253.33722205999999</v>
      </c>
      <c r="K103" s="132">
        <v>2340.84481039</v>
      </c>
      <c r="L103" s="132">
        <v>8420.6898545500007</v>
      </c>
      <c r="M103" s="132">
        <v>8334.4016144600009</v>
      </c>
      <c r="N103" s="132">
        <v>86.288240089999988</v>
      </c>
      <c r="O103" s="132">
        <v>-10.50908138</v>
      </c>
      <c r="P103" s="132">
        <v>8.8427004700000005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32">
        <v>11493.205836679999</v>
      </c>
      <c r="C104" s="33">
        <v>105.21372994999999</v>
      </c>
      <c r="D104" s="132">
        <v>37.279171050000002</v>
      </c>
      <c r="E104" s="132">
        <v>67.934558899999999</v>
      </c>
      <c r="F104" s="132">
        <v>424.94748785000002</v>
      </c>
      <c r="G104" s="132">
        <v>84.000285669999997</v>
      </c>
      <c r="H104" s="132">
        <v>340.94720218000003</v>
      </c>
      <c r="I104" s="132">
        <v>2519.3831737999999</v>
      </c>
      <c r="J104" s="132">
        <v>293.74676165</v>
      </c>
      <c r="K104" s="132">
        <v>2225.6364121500001</v>
      </c>
      <c r="L104" s="132">
        <v>8443.6614450800007</v>
      </c>
      <c r="M104" s="132">
        <v>8353.8345032899979</v>
      </c>
      <c r="N104" s="132">
        <v>89.826941790000006</v>
      </c>
      <c r="O104" s="132">
        <v>-14.76321504</v>
      </c>
      <c r="P104" s="132">
        <v>8.4189871099999998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32">
        <v>11358.17820486</v>
      </c>
      <c r="C105" s="33">
        <v>104.79338700999999</v>
      </c>
      <c r="D105" s="132">
        <v>30.007178539999998</v>
      </c>
      <c r="E105" s="132">
        <v>74.786208469999991</v>
      </c>
      <c r="F105" s="132">
        <v>392.06894740000001</v>
      </c>
      <c r="G105" s="132">
        <v>87.803241979999996</v>
      </c>
      <c r="H105" s="132">
        <v>304.26570541999996</v>
      </c>
      <c r="I105" s="132">
        <v>2374.2295370799998</v>
      </c>
      <c r="J105" s="132">
        <v>247.25551371</v>
      </c>
      <c r="K105" s="132">
        <v>2126.9740233699999</v>
      </c>
      <c r="L105" s="132">
        <v>8487.0863333699999</v>
      </c>
      <c r="M105" s="132">
        <v>8397.3135352999998</v>
      </c>
      <c r="N105" s="132">
        <v>89.772798069999993</v>
      </c>
      <c r="O105" s="132">
        <v>-13.422868119999999</v>
      </c>
      <c r="P105" s="132">
        <v>8.9975588599999998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32">
        <v>11489.260517389999</v>
      </c>
      <c r="C106" s="33">
        <v>102.62854812999998</v>
      </c>
      <c r="D106" s="132">
        <v>30.051725789999999</v>
      </c>
      <c r="E106" s="132">
        <v>72.576822339999993</v>
      </c>
      <c r="F106" s="132">
        <v>54.372642689999999</v>
      </c>
      <c r="G106" s="132">
        <v>35.268453999999998</v>
      </c>
      <c r="H106" s="132">
        <v>19.104188690000001</v>
      </c>
      <c r="I106" s="132">
        <v>2768.3388118799999</v>
      </c>
      <c r="J106" s="132">
        <v>382.00739821000002</v>
      </c>
      <c r="K106" s="132">
        <v>2386.3314136700001</v>
      </c>
      <c r="L106" s="132">
        <v>8563.9205146900003</v>
      </c>
      <c r="M106" s="132">
        <v>8484.1160434100002</v>
      </c>
      <c r="N106" s="132">
        <v>79.804471280000001</v>
      </c>
      <c r="O106" s="132">
        <v>3.0395806900000002</v>
      </c>
      <c r="P106" s="132">
        <v>8.6726095699999988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32">
        <v>11495.07299954</v>
      </c>
      <c r="C107" s="33">
        <v>119.19244361</v>
      </c>
      <c r="D107" s="132">
        <v>30.435973949999998</v>
      </c>
      <c r="E107" s="132">
        <v>88.756469659999993</v>
      </c>
      <c r="F107" s="132">
        <v>284.90560751999999</v>
      </c>
      <c r="G107" s="132">
        <v>137.70847015999999</v>
      </c>
      <c r="H107" s="132">
        <v>147.19713736</v>
      </c>
      <c r="I107" s="132">
        <v>2534.4565754400001</v>
      </c>
      <c r="J107" s="132">
        <v>378.29761253999999</v>
      </c>
      <c r="K107" s="132">
        <v>2156.1589629</v>
      </c>
      <c r="L107" s="132">
        <v>8556.5183729700002</v>
      </c>
      <c r="M107" s="132">
        <v>8473.9875684100007</v>
      </c>
      <c r="N107" s="132">
        <v>82.530804559999993</v>
      </c>
      <c r="O107" s="132">
        <v>-6.9793088800000005</v>
      </c>
      <c r="P107" s="132">
        <v>13.51685309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32">
        <v>11683.02310162</v>
      </c>
      <c r="C108" s="33">
        <v>121.59712336</v>
      </c>
      <c r="D108" s="132">
        <v>30.468166619999998</v>
      </c>
      <c r="E108" s="132">
        <v>91.128956739999992</v>
      </c>
      <c r="F108" s="132">
        <v>317.41191927999995</v>
      </c>
      <c r="G108" s="132">
        <v>155.34236884999999</v>
      </c>
      <c r="H108" s="132">
        <v>162.06955043000002</v>
      </c>
      <c r="I108" s="132">
        <v>2689.1907884899997</v>
      </c>
      <c r="J108" s="132">
        <v>283.48741853000001</v>
      </c>
      <c r="K108" s="132">
        <v>2405.7033699599997</v>
      </c>
      <c r="L108" s="132">
        <v>8554.8232704900001</v>
      </c>
      <c r="M108" s="132">
        <v>8471.1327647299986</v>
      </c>
      <c r="N108" s="132">
        <v>83.690505760000008</v>
      </c>
      <c r="O108" s="132">
        <v>-15.255239819999998</v>
      </c>
      <c r="P108" s="132">
        <v>10.01317085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32">
        <v>11793.387216929999</v>
      </c>
      <c r="C109" s="33">
        <v>117.87831802000001</v>
      </c>
      <c r="D109" s="132">
        <v>28.550590179999997</v>
      </c>
      <c r="E109" s="132">
        <v>89.327727840000009</v>
      </c>
      <c r="F109" s="132">
        <v>323.50053015999998</v>
      </c>
      <c r="G109" s="132">
        <v>167.22765175999999</v>
      </c>
      <c r="H109" s="132">
        <v>156.2728784</v>
      </c>
      <c r="I109" s="132">
        <v>2709.4318121199999</v>
      </c>
      <c r="J109" s="132">
        <v>261.37383748000002</v>
      </c>
      <c r="K109" s="132">
        <v>2448.0579746399999</v>
      </c>
      <c r="L109" s="132">
        <v>8642.5765566300015</v>
      </c>
      <c r="M109" s="132">
        <v>8559.091523340001</v>
      </c>
      <c r="N109" s="132">
        <v>83.485033290000004</v>
      </c>
      <c r="O109" s="132">
        <v>-5.8996440999999997</v>
      </c>
      <c r="P109" s="132">
        <v>10.27580103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32">
        <v>11851.324365070001</v>
      </c>
      <c r="C110" s="33">
        <v>116.15022231</v>
      </c>
      <c r="D110" s="132">
        <v>28.732062790000004</v>
      </c>
      <c r="E110" s="132">
        <v>87.418159520000003</v>
      </c>
      <c r="F110" s="132">
        <v>300.74661555</v>
      </c>
      <c r="G110" s="132">
        <v>136.01751833999998</v>
      </c>
      <c r="H110" s="132">
        <v>164.72909720999996</v>
      </c>
      <c r="I110" s="132">
        <v>2748.5712507100002</v>
      </c>
      <c r="J110" s="132">
        <v>250.84581265000003</v>
      </c>
      <c r="K110" s="132">
        <v>2497.7254380600002</v>
      </c>
      <c r="L110" s="132">
        <v>8685.8562764999988</v>
      </c>
      <c r="M110" s="132">
        <v>8603.6684905399998</v>
      </c>
      <c r="N110" s="132">
        <v>82.187785959999985</v>
      </c>
      <c r="O110" s="132">
        <v>-57.650286440000002</v>
      </c>
      <c r="P110" s="132">
        <v>9.8013927199999991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32">
        <v>11703.784619329999</v>
      </c>
      <c r="C111" s="33">
        <v>116.01359111000001</v>
      </c>
      <c r="D111" s="132">
        <v>28.008691589999998</v>
      </c>
      <c r="E111" s="132">
        <v>88.004899519999995</v>
      </c>
      <c r="F111" s="132">
        <v>317.29141134000002</v>
      </c>
      <c r="G111" s="132">
        <v>137.19771136</v>
      </c>
      <c r="H111" s="132">
        <v>180.09369998000003</v>
      </c>
      <c r="I111" s="132">
        <v>2641.5410941</v>
      </c>
      <c r="J111" s="132">
        <v>245.47337239999999</v>
      </c>
      <c r="K111" s="132">
        <v>2396.0677217000002</v>
      </c>
      <c r="L111" s="132">
        <v>8628.9385227799994</v>
      </c>
      <c r="M111" s="132">
        <v>8539.620330310001</v>
      </c>
      <c r="N111" s="132">
        <v>89.318192469999985</v>
      </c>
      <c r="O111" s="132">
        <v>-1.0430114599999998</v>
      </c>
      <c r="P111" s="132">
        <v>9.7944033099999999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32">
        <v>12073.628198889999</v>
      </c>
      <c r="C112" s="33">
        <v>112.35474649</v>
      </c>
      <c r="D112" s="132">
        <v>25.97308237</v>
      </c>
      <c r="E112" s="132">
        <v>86.381664119999996</v>
      </c>
      <c r="F112" s="132">
        <v>280.74658976000001</v>
      </c>
      <c r="G112" s="132">
        <v>93.678396469999996</v>
      </c>
      <c r="H112" s="132">
        <v>187.06819329000001</v>
      </c>
      <c r="I112" s="132">
        <v>2748.4020361100002</v>
      </c>
      <c r="J112" s="132">
        <v>233.04815883000001</v>
      </c>
      <c r="K112" s="132">
        <v>2515.3538772800002</v>
      </c>
      <c r="L112" s="132">
        <v>8932.1248265300001</v>
      </c>
      <c r="M112" s="132">
        <v>8839.5664584500009</v>
      </c>
      <c r="N112" s="132">
        <v>92.558368079999994</v>
      </c>
      <c r="O112" s="132">
        <v>-18.03959197</v>
      </c>
      <c r="P112" s="132">
        <v>11.533970760000001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32">
        <v>11835.41634783</v>
      </c>
      <c r="C113" s="33">
        <v>113.58579680000001</v>
      </c>
      <c r="D113" s="132">
        <v>26.16529856</v>
      </c>
      <c r="E113" s="132">
        <v>87.420498240000001</v>
      </c>
      <c r="F113" s="132">
        <v>251.62241306000001</v>
      </c>
      <c r="G113" s="132">
        <v>67.586144669999996</v>
      </c>
      <c r="H113" s="132">
        <v>184.03626839</v>
      </c>
      <c r="I113" s="132">
        <v>2699.21764136</v>
      </c>
      <c r="J113" s="132">
        <v>252.48050576000003</v>
      </c>
      <c r="K113" s="132">
        <v>2446.7371355999999</v>
      </c>
      <c r="L113" s="132">
        <v>8770.9904966100003</v>
      </c>
      <c r="M113" s="132">
        <v>8677.7301125900012</v>
      </c>
      <c r="N113" s="132">
        <v>93.260384020000004</v>
      </c>
      <c r="O113" s="132">
        <v>-6.7427260500000008</v>
      </c>
      <c r="P113" s="132">
        <v>26.065103239999999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32">
        <v>12124.982498769999</v>
      </c>
      <c r="C114" s="33">
        <v>113.08319196000001</v>
      </c>
      <c r="D114" s="132">
        <v>29.509632870000001</v>
      </c>
      <c r="E114" s="132">
        <v>83.573559090000003</v>
      </c>
      <c r="F114" s="132">
        <v>252.42199180999995</v>
      </c>
      <c r="G114" s="132">
        <v>72.422370029999996</v>
      </c>
      <c r="H114" s="132">
        <v>179.99962177999998</v>
      </c>
      <c r="I114" s="132">
        <v>2822.6801432500001</v>
      </c>
      <c r="J114" s="132">
        <v>241.70527737999998</v>
      </c>
      <c r="K114" s="132">
        <v>2580.9748658699996</v>
      </c>
      <c r="L114" s="132">
        <v>8936.7971717500004</v>
      </c>
      <c r="M114" s="132">
        <v>8844.1382727300006</v>
      </c>
      <c r="N114" s="132">
        <v>92.658899019999993</v>
      </c>
      <c r="O114" s="132">
        <v>-8.7806045299999997</v>
      </c>
      <c r="P114" s="132">
        <v>21.516702110000001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32">
        <v>12232.35986393</v>
      </c>
      <c r="C115" s="33">
        <v>109.33449947999999</v>
      </c>
      <c r="D115" s="132">
        <v>29.146398799999996</v>
      </c>
      <c r="E115" s="132">
        <v>80.188100680000005</v>
      </c>
      <c r="F115" s="132">
        <v>278.83615460999999</v>
      </c>
      <c r="G115" s="132">
        <v>100.89188493</v>
      </c>
      <c r="H115" s="132">
        <v>177.94426968000002</v>
      </c>
      <c r="I115" s="132">
        <v>2943.9842505799998</v>
      </c>
      <c r="J115" s="132">
        <v>237.94242447000002</v>
      </c>
      <c r="K115" s="132">
        <v>2706.0418261099999</v>
      </c>
      <c r="L115" s="132">
        <v>8900.2049592600015</v>
      </c>
      <c r="M115" s="132">
        <v>8807.2463777400008</v>
      </c>
      <c r="N115" s="132">
        <v>92.95858152000001</v>
      </c>
      <c r="O115" s="132">
        <v>-5.0998628200000002</v>
      </c>
      <c r="P115" s="132">
        <v>21.682239360000001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32">
        <v>12645.773414290001</v>
      </c>
      <c r="C116" s="33">
        <v>98.632906710000015</v>
      </c>
      <c r="D116" s="132">
        <v>28.929903370000005</v>
      </c>
      <c r="E116" s="132">
        <v>69.703003340000009</v>
      </c>
      <c r="F116" s="132">
        <v>294.66149161999999</v>
      </c>
      <c r="G116" s="132">
        <v>118.59007226</v>
      </c>
      <c r="H116" s="132">
        <v>176.07141935999999</v>
      </c>
      <c r="I116" s="132">
        <v>3030.8217376499997</v>
      </c>
      <c r="J116" s="132">
        <v>251.09214160000002</v>
      </c>
      <c r="K116" s="132">
        <v>2779.7295960500001</v>
      </c>
      <c r="L116" s="132">
        <v>9221.65727831</v>
      </c>
      <c r="M116" s="132">
        <v>9128.4709771899998</v>
      </c>
      <c r="N116" s="132">
        <v>93.18630112000001</v>
      </c>
      <c r="O116" s="132">
        <v>-1.66780522</v>
      </c>
      <c r="P116" s="132">
        <v>26.422418209999996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32">
        <v>12876.69158551</v>
      </c>
      <c r="C117" s="33">
        <v>95.929821509999996</v>
      </c>
      <c r="D117" s="132">
        <v>29.368742830000002</v>
      </c>
      <c r="E117" s="132">
        <v>66.561078680000008</v>
      </c>
      <c r="F117" s="132">
        <v>283.06587475000003</v>
      </c>
      <c r="G117" s="132">
        <v>111.70705653000002</v>
      </c>
      <c r="H117" s="132">
        <v>171.35881822000002</v>
      </c>
      <c r="I117" s="132">
        <v>2964.7984545699996</v>
      </c>
      <c r="J117" s="132">
        <v>214.21492109000002</v>
      </c>
      <c r="K117" s="132">
        <v>2750.5835334799999</v>
      </c>
      <c r="L117" s="132">
        <v>9532.8974346799987</v>
      </c>
      <c r="M117" s="132">
        <v>9439.2853560599997</v>
      </c>
      <c r="N117" s="132">
        <v>93.612078619999991</v>
      </c>
      <c r="O117" s="132">
        <v>-23.351584089999999</v>
      </c>
      <c r="P117" s="132">
        <v>25.549836169999999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32">
        <v>13037.384500849999</v>
      </c>
      <c r="C118" s="33">
        <v>98.324976419999999</v>
      </c>
      <c r="D118" s="132">
        <v>29.349286960000001</v>
      </c>
      <c r="E118" s="132">
        <v>68.975689459999998</v>
      </c>
      <c r="F118" s="132">
        <v>63.599579270000007</v>
      </c>
      <c r="G118" s="132">
        <v>29.363187340000003</v>
      </c>
      <c r="H118" s="132">
        <v>34.236391930000003</v>
      </c>
      <c r="I118" s="132">
        <v>3207.7156490100006</v>
      </c>
      <c r="J118" s="132">
        <v>331.06466065999996</v>
      </c>
      <c r="K118" s="132">
        <v>2876.6509883500003</v>
      </c>
      <c r="L118" s="132">
        <v>9667.7442961500019</v>
      </c>
      <c r="M118" s="132">
        <v>9584.9759816699989</v>
      </c>
      <c r="N118" s="132">
        <v>82.768314480000001</v>
      </c>
      <c r="O118" s="132">
        <v>-75.799321909999989</v>
      </c>
      <c r="P118" s="132">
        <v>27.823177479999998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32">
        <v>13105.1119211</v>
      </c>
      <c r="C119" s="33">
        <v>104.91550903000001</v>
      </c>
      <c r="D119" s="132">
        <v>29.145349889999999</v>
      </c>
      <c r="E119" s="132">
        <v>75.770159140000004</v>
      </c>
      <c r="F119" s="132">
        <v>160.26504979000001</v>
      </c>
      <c r="G119" s="132">
        <v>95.929852510000003</v>
      </c>
      <c r="H119" s="132">
        <v>64.335197280000003</v>
      </c>
      <c r="I119" s="132">
        <v>2934.22190413</v>
      </c>
      <c r="J119" s="132">
        <v>267.70695491999999</v>
      </c>
      <c r="K119" s="132">
        <v>2666.5149492099999</v>
      </c>
      <c r="L119" s="132">
        <v>9905.7094581499987</v>
      </c>
      <c r="M119" s="132">
        <v>9815.7665664199994</v>
      </c>
      <c r="N119" s="132">
        <v>89.942891729999999</v>
      </c>
      <c r="O119" s="132">
        <v>-14.39801007</v>
      </c>
      <c r="P119" s="132">
        <v>29.712410509999998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32">
        <v>13562.91834088</v>
      </c>
      <c r="C120" s="33">
        <v>105.94442826000001</v>
      </c>
      <c r="D120" s="132">
        <v>27.249135559999999</v>
      </c>
      <c r="E120" s="132">
        <v>78.69529270000001</v>
      </c>
      <c r="F120" s="132">
        <v>289.56410572999999</v>
      </c>
      <c r="G120" s="132">
        <v>111.49736440000001</v>
      </c>
      <c r="H120" s="132">
        <v>178.06674132999999</v>
      </c>
      <c r="I120" s="132">
        <v>3127.7199007099998</v>
      </c>
      <c r="J120" s="132">
        <v>228.42484801000003</v>
      </c>
      <c r="K120" s="132">
        <v>2899.2950526999994</v>
      </c>
      <c r="L120" s="132">
        <v>10039.68990618</v>
      </c>
      <c r="M120" s="132">
        <v>9947.1579713499996</v>
      </c>
      <c r="N120" s="132">
        <v>92.531934830000012</v>
      </c>
      <c r="O120" s="132">
        <v>-12.866772019999999</v>
      </c>
      <c r="P120" s="132">
        <v>72.12989859000001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32">
        <v>14542.6024213</v>
      </c>
      <c r="C121" s="33">
        <v>95.389389959999988</v>
      </c>
      <c r="D121" s="132">
        <v>22.498561659999996</v>
      </c>
      <c r="E121" s="132">
        <v>72.890828299999995</v>
      </c>
      <c r="F121" s="132">
        <v>239.50457410000001</v>
      </c>
      <c r="G121" s="132">
        <v>64.938910579999998</v>
      </c>
      <c r="H121" s="132">
        <v>174.56566352000002</v>
      </c>
      <c r="I121" s="132">
        <v>3685.1437069900003</v>
      </c>
      <c r="J121" s="132">
        <v>236.35518316000002</v>
      </c>
      <c r="K121" s="132">
        <v>3448.78852383</v>
      </c>
      <c r="L121" s="132">
        <v>10522.56475025</v>
      </c>
      <c r="M121" s="132">
        <v>10421.296200119999</v>
      </c>
      <c r="N121" s="132">
        <v>101.26855013000001</v>
      </c>
      <c r="O121" s="132">
        <v>-14.54757901</v>
      </c>
      <c r="P121" s="132">
        <v>37.323964549999999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32">
        <v>14859.29236272</v>
      </c>
      <c r="C122" s="33">
        <v>100.90030551999999</v>
      </c>
      <c r="D122" s="132">
        <v>28.409310640000001</v>
      </c>
      <c r="E122" s="132">
        <v>72.490994879999988</v>
      </c>
      <c r="F122" s="132">
        <v>237.06830275999999</v>
      </c>
      <c r="G122" s="132">
        <v>51.414792540000001</v>
      </c>
      <c r="H122" s="132">
        <v>185.65351021999999</v>
      </c>
      <c r="I122" s="132">
        <v>3773.32317143</v>
      </c>
      <c r="J122" s="132">
        <v>291.84193791999996</v>
      </c>
      <c r="K122" s="132">
        <v>3481.48123351</v>
      </c>
      <c r="L122" s="132">
        <v>10748.00058301</v>
      </c>
      <c r="M122" s="132">
        <v>10638.420504109999</v>
      </c>
      <c r="N122" s="132">
        <v>109.58007889999999</v>
      </c>
      <c r="O122" s="132">
        <v>-1.3517072800000001</v>
      </c>
      <c r="P122" s="132">
        <v>35.44770398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32">
        <v>14506.21845609</v>
      </c>
      <c r="C123" s="33">
        <v>104.94197891</v>
      </c>
      <c r="D123" s="132">
        <v>27.526224220000003</v>
      </c>
      <c r="E123" s="132">
        <v>77.41575469</v>
      </c>
      <c r="F123" s="132">
        <v>249.22287505</v>
      </c>
      <c r="G123" s="132">
        <v>37.319040600000001</v>
      </c>
      <c r="H123" s="132">
        <v>211.90383445000001</v>
      </c>
      <c r="I123" s="132">
        <v>3563.6341812000005</v>
      </c>
      <c r="J123" s="132">
        <v>284.21839155999999</v>
      </c>
      <c r="K123" s="132">
        <v>3279.4157896400002</v>
      </c>
      <c r="L123" s="132">
        <v>10588.41942093</v>
      </c>
      <c r="M123" s="132">
        <v>10473.361501090001</v>
      </c>
      <c r="N123" s="132">
        <v>115.05791984000001</v>
      </c>
      <c r="O123" s="132">
        <v>-2.8489113600000002</v>
      </c>
      <c r="P123" s="132">
        <v>36.85305391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32">
        <v>14748.98547817</v>
      </c>
      <c r="C124" s="33">
        <v>115.36547037999999</v>
      </c>
      <c r="D124" s="132">
        <v>27.746908359999999</v>
      </c>
      <c r="E124" s="132">
        <v>87.618562019999999</v>
      </c>
      <c r="F124" s="132">
        <v>226.19437174000001</v>
      </c>
      <c r="G124" s="132">
        <v>15.357935050000002</v>
      </c>
      <c r="H124" s="132">
        <v>210.83643669000003</v>
      </c>
      <c r="I124" s="132">
        <v>3681.9124894300003</v>
      </c>
      <c r="J124" s="132">
        <v>324.02421526000001</v>
      </c>
      <c r="K124" s="132">
        <v>3357.8882741699999</v>
      </c>
      <c r="L124" s="132">
        <v>10725.51314662</v>
      </c>
      <c r="M124" s="132">
        <v>10607.537537800001</v>
      </c>
      <c r="N124" s="132">
        <v>117.97560881999999</v>
      </c>
      <c r="O124" s="132">
        <v>-18.243574330000001</v>
      </c>
      <c r="P124" s="132">
        <v>37.719601099999998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32">
        <v>15115.265981070001</v>
      </c>
      <c r="C125" s="33">
        <v>100.97210452</v>
      </c>
      <c r="D125" s="132">
        <v>28.092790059999999</v>
      </c>
      <c r="E125" s="132">
        <v>72.879314460000003</v>
      </c>
      <c r="F125" s="132">
        <v>252.94963900000002</v>
      </c>
      <c r="G125" s="132">
        <v>15.679675490000001</v>
      </c>
      <c r="H125" s="132">
        <v>237.26996351000003</v>
      </c>
      <c r="I125" s="132">
        <v>3847.7306707999996</v>
      </c>
      <c r="J125" s="132">
        <v>371.81183185999998</v>
      </c>
      <c r="K125" s="132">
        <v>3475.9188389399997</v>
      </c>
      <c r="L125" s="132">
        <v>10913.61356675</v>
      </c>
      <c r="M125" s="132">
        <v>10790.1294473</v>
      </c>
      <c r="N125" s="132">
        <v>123.48411944999999</v>
      </c>
      <c r="O125" s="132">
        <v>-8.4640939700000004</v>
      </c>
      <c r="P125" s="132">
        <v>39.142055490000004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32">
        <v>15229.43287719</v>
      </c>
      <c r="C126" s="33">
        <v>102.7616625</v>
      </c>
      <c r="D126" s="132">
        <v>29.585684189999995</v>
      </c>
      <c r="E126" s="132">
        <v>73.175978310000005</v>
      </c>
      <c r="F126" s="132">
        <v>277.27454232000002</v>
      </c>
      <c r="G126" s="132">
        <v>26.20877823</v>
      </c>
      <c r="H126" s="132">
        <v>251.06576409000002</v>
      </c>
      <c r="I126" s="132">
        <v>4009.9846854199996</v>
      </c>
      <c r="J126" s="132">
        <v>386.77239537000003</v>
      </c>
      <c r="K126" s="132">
        <v>3623.2122900499999</v>
      </c>
      <c r="L126" s="132">
        <v>10839.411986949999</v>
      </c>
      <c r="M126" s="132">
        <v>10714.870178859999</v>
      </c>
      <c r="N126" s="132">
        <v>124.54180809</v>
      </c>
      <c r="O126" s="132">
        <v>-36.269532699999999</v>
      </c>
      <c r="P126" s="132">
        <v>48.233472429999999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32">
        <v>15759.917173080001</v>
      </c>
      <c r="C127" s="33">
        <v>106.88121006999999</v>
      </c>
      <c r="D127" s="132">
        <v>29.768535100000001</v>
      </c>
      <c r="E127" s="132">
        <v>77.11267497</v>
      </c>
      <c r="F127" s="132">
        <v>330.69751384</v>
      </c>
      <c r="G127" s="132">
        <v>77.541011280000006</v>
      </c>
      <c r="H127" s="132">
        <v>253.15650256000001</v>
      </c>
      <c r="I127" s="132">
        <v>4164.5142555900002</v>
      </c>
      <c r="J127" s="132">
        <v>432.74265835999995</v>
      </c>
      <c r="K127" s="132">
        <v>3731.7715972299998</v>
      </c>
      <c r="L127" s="132">
        <v>11157.82419358</v>
      </c>
      <c r="M127" s="132">
        <v>11032.240094879999</v>
      </c>
      <c r="N127" s="132">
        <v>125.5840987</v>
      </c>
      <c r="O127" s="132">
        <v>-3.8291623799999996</v>
      </c>
      <c r="P127" s="132">
        <v>43.609549860000001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32">
        <v>16274.02675316</v>
      </c>
      <c r="C128" s="33">
        <v>101.90158727000001</v>
      </c>
      <c r="D128" s="132">
        <v>28.892574889999999</v>
      </c>
      <c r="E128" s="132">
        <v>73.009012380000001</v>
      </c>
      <c r="F128" s="132">
        <v>366.41065538999999</v>
      </c>
      <c r="G128" s="132">
        <v>95.587121249999996</v>
      </c>
      <c r="H128" s="132">
        <v>270.82353413999999</v>
      </c>
      <c r="I128" s="132">
        <v>4356.3397259200001</v>
      </c>
      <c r="J128" s="132">
        <v>523.86811224000007</v>
      </c>
      <c r="K128" s="132">
        <v>3832.4716136799998</v>
      </c>
      <c r="L128" s="132">
        <v>11449.374784580001</v>
      </c>
      <c r="M128" s="132">
        <v>11324.124690690001</v>
      </c>
      <c r="N128" s="132">
        <v>125.25009389</v>
      </c>
      <c r="O128" s="132">
        <v>0.17928512000000008</v>
      </c>
      <c r="P128" s="132">
        <v>42.280034309999998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32">
        <v>16552.603481409998</v>
      </c>
      <c r="C129" s="33">
        <v>107.76992561</v>
      </c>
      <c r="D129" s="132">
        <v>27.945353320000002</v>
      </c>
      <c r="E129" s="132">
        <v>79.824572290000006</v>
      </c>
      <c r="F129" s="132">
        <v>381.50706352999998</v>
      </c>
      <c r="G129" s="132">
        <v>107.36049319000001</v>
      </c>
      <c r="H129" s="132">
        <v>274.14657033999998</v>
      </c>
      <c r="I129" s="132">
        <v>4358.2617880400003</v>
      </c>
      <c r="J129" s="132">
        <v>489.06475334999999</v>
      </c>
      <c r="K129" s="132">
        <v>3869.1970346899998</v>
      </c>
      <c r="L129" s="132">
        <v>11705.064704230001</v>
      </c>
      <c r="M129" s="132">
        <v>11574.831982469999</v>
      </c>
      <c r="N129" s="132">
        <v>130.23272175999998</v>
      </c>
      <c r="O129" s="132">
        <v>-17.796687810000002</v>
      </c>
      <c r="P129" s="132">
        <v>38.650788349999999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32">
        <v>17652.75915369</v>
      </c>
      <c r="C130" s="33">
        <v>106.64333356</v>
      </c>
      <c r="D130" s="132">
        <v>27.909005270000002</v>
      </c>
      <c r="E130" s="132">
        <v>78.734328289999993</v>
      </c>
      <c r="F130" s="132">
        <v>174.29508190999999</v>
      </c>
      <c r="G130" s="132">
        <v>71.240102309999997</v>
      </c>
      <c r="H130" s="132">
        <v>103.0549796</v>
      </c>
      <c r="I130" s="132">
        <v>5030.2346297599997</v>
      </c>
      <c r="J130" s="132">
        <v>824.53692698000009</v>
      </c>
      <c r="K130" s="132">
        <v>4205.6977027800003</v>
      </c>
      <c r="L130" s="132">
        <v>12341.58610846</v>
      </c>
      <c r="M130" s="132">
        <v>12229.147571039997</v>
      </c>
      <c r="N130" s="132">
        <v>112.43853742000002</v>
      </c>
      <c r="O130" s="132">
        <v>-21.248240070000001</v>
      </c>
      <c r="P130" s="132">
        <v>41.07452309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32">
        <v>17426.12464038</v>
      </c>
      <c r="C131" s="33">
        <v>109.83994902000001</v>
      </c>
      <c r="D131" s="132">
        <v>24.75911254</v>
      </c>
      <c r="E131" s="132">
        <v>85.080836480000002</v>
      </c>
      <c r="F131" s="132">
        <v>294.62531851999995</v>
      </c>
      <c r="G131" s="132">
        <v>87.207130950000007</v>
      </c>
      <c r="H131" s="132">
        <v>207.41818756999999</v>
      </c>
      <c r="I131" s="132">
        <v>4853.3857512999994</v>
      </c>
      <c r="J131" s="132">
        <v>663.87717642999996</v>
      </c>
      <c r="K131" s="132">
        <v>4189.5085748700003</v>
      </c>
      <c r="L131" s="132">
        <v>12168.27362154</v>
      </c>
      <c r="M131" s="132">
        <v>12045.962893559999</v>
      </c>
      <c r="N131" s="132">
        <v>122.31072798000001</v>
      </c>
      <c r="O131" s="132">
        <v>-17.917706289999998</v>
      </c>
      <c r="P131" s="132">
        <v>41.276674730000003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32">
        <v>17878.837349009998</v>
      </c>
      <c r="C132" s="33">
        <v>108.89406205</v>
      </c>
      <c r="D132" s="132">
        <v>24.728036639999999</v>
      </c>
      <c r="E132" s="132">
        <v>84.166025410000003</v>
      </c>
      <c r="F132" s="132">
        <v>431.35816034999999</v>
      </c>
      <c r="G132" s="132">
        <v>136.37148594000001</v>
      </c>
      <c r="H132" s="132">
        <v>294.98667440999998</v>
      </c>
      <c r="I132" s="132">
        <v>5441.9792836899996</v>
      </c>
      <c r="J132" s="132">
        <v>677.19525410000006</v>
      </c>
      <c r="K132" s="132">
        <v>4764.7840295899996</v>
      </c>
      <c r="L132" s="132">
        <v>11896.60584292</v>
      </c>
      <c r="M132" s="132">
        <v>11774.491612489999</v>
      </c>
      <c r="N132" s="132">
        <v>122.11423043000001</v>
      </c>
      <c r="O132" s="132">
        <v>-12.153267360000001</v>
      </c>
      <c r="P132" s="132">
        <v>43.538347049999999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32">
        <v>18020.572102859998</v>
      </c>
      <c r="C133" s="33">
        <v>93.049827579999999</v>
      </c>
      <c r="D133" s="132">
        <v>24.228834759999998</v>
      </c>
      <c r="E133" s="132">
        <v>68.820992819999987</v>
      </c>
      <c r="F133" s="132">
        <v>417.01123295999997</v>
      </c>
      <c r="G133" s="132">
        <v>132.06513737</v>
      </c>
      <c r="H133" s="132">
        <v>284.94609559000003</v>
      </c>
      <c r="I133" s="132">
        <v>5705.1835237400001</v>
      </c>
      <c r="J133" s="132">
        <v>694.31131490000007</v>
      </c>
      <c r="K133" s="132">
        <v>5010.87220884</v>
      </c>
      <c r="L133" s="132">
        <v>11805.327518579999</v>
      </c>
      <c r="M133" s="132">
        <v>11685.861285929999</v>
      </c>
      <c r="N133" s="132">
        <v>119.46623265000001</v>
      </c>
      <c r="O133" s="132">
        <v>-2.7721594499999997</v>
      </c>
      <c r="P133" s="132">
        <v>38.832899329999996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32">
        <v>18687.024301230002</v>
      </c>
      <c r="C134" s="33">
        <v>88.24818928000002</v>
      </c>
      <c r="D134" s="132">
        <v>24.61582465</v>
      </c>
      <c r="E134" s="132">
        <v>63.632364630000005</v>
      </c>
      <c r="F134" s="132">
        <v>432.11727416000008</v>
      </c>
      <c r="G134" s="132">
        <v>113.82060535000001</v>
      </c>
      <c r="H134" s="132">
        <v>318.29666880999997</v>
      </c>
      <c r="I134" s="132">
        <v>6138.9602875</v>
      </c>
      <c r="J134" s="132">
        <v>604.94221894000009</v>
      </c>
      <c r="K134" s="132">
        <v>5534.0180685599989</v>
      </c>
      <c r="L134" s="132">
        <v>12027.698550289999</v>
      </c>
      <c r="M134" s="132">
        <v>11906.226730859998</v>
      </c>
      <c r="N134" s="132">
        <v>121.47181943</v>
      </c>
      <c r="O134" s="132">
        <v>-1.80923502</v>
      </c>
      <c r="P134" s="132">
        <v>39.180982549999996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32">
        <v>18765.856695189999</v>
      </c>
      <c r="C135" s="33">
        <v>88.389159950000007</v>
      </c>
      <c r="D135" s="132">
        <v>23.366404999999997</v>
      </c>
      <c r="E135" s="132">
        <v>65.022754950000007</v>
      </c>
      <c r="F135" s="132">
        <v>472.47325933000002</v>
      </c>
      <c r="G135" s="132">
        <v>101.81153571999999</v>
      </c>
      <c r="H135" s="132">
        <v>370.66172360999997</v>
      </c>
      <c r="I135" s="132">
        <v>6312.0148327199995</v>
      </c>
      <c r="J135" s="132">
        <v>617.93564803000004</v>
      </c>
      <c r="K135" s="132">
        <v>5694.0791846899992</v>
      </c>
      <c r="L135" s="132">
        <v>11892.979443189999</v>
      </c>
      <c r="M135" s="132">
        <v>11757.876079400001</v>
      </c>
      <c r="N135" s="132">
        <v>135.10336379</v>
      </c>
      <c r="O135" s="132">
        <v>-0.33052973000000008</v>
      </c>
      <c r="P135" s="132">
        <v>43.909874479999999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32">
        <v>19112.09286434</v>
      </c>
      <c r="C136" s="33">
        <v>90.872902989999986</v>
      </c>
      <c r="D136" s="132">
        <v>23.822607120000001</v>
      </c>
      <c r="E136" s="132">
        <v>67.050295869999985</v>
      </c>
      <c r="F136" s="132">
        <v>453.59984595999998</v>
      </c>
      <c r="G136" s="132">
        <v>67.538868609999994</v>
      </c>
      <c r="H136" s="132">
        <v>386.06097734999997</v>
      </c>
      <c r="I136" s="132">
        <v>6521.1245980599997</v>
      </c>
      <c r="J136" s="132">
        <v>581.32786964000002</v>
      </c>
      <c r="K136" s="132">
        <v>5939.7967284200004</v>
      </c>
      <c r="L136" s="132">
        <v>12046.49551733</v>
      </c>
      <c r="M136" s="132">
        <v>11907.21354452</v>
      </c>
      <c r="N136" s="132">
        <v>139.28197281000001</v>
      </c>
      <c r="O136" s="132">
        <v>-4.5373600099999996</v>
      </c>
      <c r="P136" s="132">
        <v>36.512950580000002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32">
        <v>18553.637155230001</v>
      </c>
      <c r="C137" s="33">
        <v>82.853731489999987</v>
      </c>
      <c r="D137" s="132">
        <v>17.658435189999999</v>
      </c>
      <c r="E137" s="132">
        <v>65.195296299999995</v>
      </c>
      <c r="F137" s="132">
        <v>461.61084066000001</v>
      </c>
      <c r="G137" s="132">
        <v>47.78188016</v>
      </c>
      <c r="H137" s="132">
        <v>413.82896049999999</v>
      </c>
      <c r="I137" s="132">
        <v>6066.2916387000014</v>
      </c>
      <c r="J137" s="132">
        <v>652.70142931999999</v>
      </c>
      <c r="K137" s="132">
        <v>5413.5902093800005</v>
      </c>
      <c r="L137" s="132">
        <v>11942.880944379998</v>
      </c>
      <c r="M137" s="132">
        <v>11801.74708121</v>
      </c>
      <c r="N137" s="132">
        <v>141.13386317000001</v>
      </c>
      <c r="O137" s="132">
        <v>-17.857761199999999</v>
      </c>
      <c r="P137" s="132">
        <v>36.984937989999999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32">
        <v>18395.369833320001</v>
      </c>
      <c r="C138" s="33">
        <v>79.093365109999979</v>
      </c>
      <c r="D138" s="132">
        <v>17.170910509999999</v>
      </c>
      <c r="E138" s="132">
        <v>61.922454599999995</v>
      </c>
      <c r="F138" s="132">
        <v>516.50945848000003</v>
      </c>
      <c r="G138" s="132">
        <v>62.193047249999992</v>
      </c>
      <c r="H138" s="132">
        <v>454.31641123000003</v>
      </c>
      <c r="I138" s="132">
        <v>5937.5539832599989</v>
      </c>
      <c r="J138" s="132">
        <v>655.48203797999997</v>
      </c>
      <c r="K138" s="132">
        <v>5282.0719452800004</v>
      </c>
      <c r="L138" s="132">
        <v>11862.213026470003</v>
      </c>
      <c r="M138" s="132">
        <v>11723.58832889</v>
      </c>
      <c r="N138" s="132">
        <v>138.62469758</v>
      </c>
      <c r="O138" s="132">
        <v>-52.58478719</v>
      </c>
      <c r="P138" s="132">
        <v>81.24933154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32">
        <v>18659.241742179998</v>
      </c>
      <c r="C139" s="33">
        <v>79.721516679999993</v>
      </c>
      <c r="D139" s="132">
        <v>17.820109819999999</v>
      </c>
      <c r="E139" s="132">
        <v>61.901406859999994</v>
      </c>
      <c r="F139" s="132">
        <v>538.45457532</v>
      </c>
      <c r="G139" s="132">
        <v>96.730175039999992</v>
      </c>
      <c r="H139" s="132">
        <v>441.72440028000005</v>
      </c>
      <c r="I139" s="132">
        <v>6163.8015135099995</v>
      </c>
      <c r="J139" s="132">
        <v>787.23012924</v>
      </c>
      <c r="K139" s="132">
        <v>5376.5713842700006</v>
      </c>
      <c r="L139" s="132">
        <v>11877.264136670001</v>
      </c>
      <c r="M139" s="132">
        <v>11742.58950595</v>
      </c>
      <c r="N139" s="132">
        <v>134.67463072000001</v>
      </c>
      <c r="O139" s="132">
        <v>-2.0697294199999998</v>
      </c>
      <c r="P139" s="132">
        <v>81.328392320000006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32">
        <v>18434.052171890002</v>
      </c>
      <c r="C140" s="33">
        <v>76.135296589999996</v>
      </c>
      <c r="D140" s="132">
        <v>17.587191730000001</v>
      </c>
      <c r="E140" s="132">
        <v>58.548104860000002</v>
      </c>
      <c r="F140" s="132">
        <v>587.42850053000006</v>
      </c>
      <c r="G140" s="132">
        <v>121.00856695</v>
      </c>
      <c r="H140" s="132">
        <v>466.41993358000002</v>
      </c>
      <c r="I140" s="132">
        <v>5883.1248798199995</v>
      </c>
      <c r="J140" s="132">
        <v>817.89034507999997</v>
      </c>
      <c r="K140" s="132">
        <v>5065.2345347400005</v>
      </c>
      <c r="L140" s="132">
        <v>11887.363494949999</v>
      </c>
      <c r="M140" s="132">
        <v>11746.401754649998</v>
      </c>
      <c r="N140" s="132">
        <v>140.9617403</v>
      </c>
      <c r="O140" s="132">
        <v>-0.5687419199999999</v>
      </c>
      <c r="P140" s="132">
        <v>111.20377715000001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32">
        <v>17799.140657119999</v>
      </c>
      <c r="C141" s="33">
        <v>88.231894870000005</v>
      </c>
      <c r="D141" s="132">
        <v>16.66107637</v>
      </c>
      <c r="E141" s="132">
        <v>71.570818500000001</v>
      </c>
      <c r="F141" s="132">
        <v>353.96809240000005</v>
      </c>
      <c r="G141" s="132">
        <v>120.94571152</v>
      </c>
      <c r="H141" s="132">
        <v>233.02238088000001</v>
      </c>
      <c r="I141" s="132">
        <v>5316.4903111500007</v>
      </c>
      <c r="J141" s="132">
        <v>845.54505610000001</v>
      </c>
      <c r="K141" s="132">
        <v>4470.94525505</v>
      </c>
      <c r="L141" s="132">
        <v>12040.4503587</v>
      </c>
      <c r="M141" s="132">
        <v>11899.745138329999</v>
      </c>
      <c r="N141" s="132">
        <v>140.70522037000001</v>
      </c>
      <c r="O141" s="132">
        <v>-2.6729868999999997</v>
      </c>
      <c r="P141" s="132">
        <v>76.621844379999999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32">
        <v>18616.112368620001</v>
      </c>
      <c r="C142" s="33">
        <v>92.292838370000013</v>
      </c>
      <c r="D142" s="132">
        <v>14.83084773</v>
      </c>
      <c r="E142" s="132">
        <v>77.46199064000001</v>
      </c>
      <c r="F142" s="132">
        <v>147.85837079999999</v>
      </c>
      <c r="G142" s="132">
        <v>88.733378090000002</v>
      </c>
      <c r="H142" s="132">
        <v>59.124992710000008</v>
      </c>
      <c r="I142" s="132">
        <v>5809.9538943700009</v>
      </c>
      <c r="J142" s="132">
        <v>918.41794547999984</v>
      </c>
      <c r="K142" s="132">
        <v>4891.5359488899994</v>
      </c>
      <c r="L142" s="132">
        <v>12566.007265079999</v>
      </c>
      <c r="M142" s="132">
        <v>12434.590928099999</v>
      </c>
      <c r="N142" s="132">
        <v>131.41633698000001</v>
      </c>
      <c r="O142" s="132">
        <v>-8.1652927599999998</v>
      </c>
      <c r="P142" s="132">
        <v>35.710473699999994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32">
        <v>17774.166703359999</v>
      </c>
      <c r="C143" s="33">
        <v>87.856030750000016</v>
      </c>
      <c r="D143" s="132">
        <v>15.015012629999999</v>
      </c>
      <c r="E143" s="132">
        <v>72.841018120000015</v>
      </c>
      <c r="F143" s="132">
        <v>335.57031394000001</v>
      </c>
      <c r="G143" s="132">
        <v>117.43402236</v>
      </c>
      <c r="H143" s="132">
        <v>218.13629158000001</v>
      </c>
      <c r="I143" s="132">
        <v>5325.7008845500004</v>
      </c>
      <c r="J143" s="132">
        <v>639.79319452000004</v>
      </c>
      <c r="K143" s="132">
        <v>4685.9076900299997</v>
      </c>
      <c r="L143" s="132">
        <v>12025.03947412</v>
      </c>
      <c r="M143" s="132">
        <v>11891.545167280001</v>
      </c>
      <c r="N143" s="132">
        <v>133.49430684000001</v>
      </c>
      <c r="O143" s="132">
        <v>-0.29783796000000001</v>
      </c>
      <c r="P143" s="132">
        <v>39.803715780000005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32">
        <v>18206.02780059</v>
      </c>
      <c r="C144" s="33">
        <v>80.19918401000001</v>
      </c>
      <c r="D144" s="132">
        <v>13.539902210000001</v>
      </c>
      <c r="E144" s="132">
        <v>66.659281800000002</v>
      </c>
      <c r="F144" s="132">
        <v>357.14719051999998</v>
      </c>
      <c r="G144" s="132">
        <v>137.56957586000001</v>
      </c>
      <c r="H144" s="132">
        <v>219.57761465999999</v>
      </c>
      <c r="I144" s="132">
        <v>5906.2600662899995</v>
      </c>
      <c r="J144" s="132">
        <v>834.68597809999994</v>
      </c>
      <c r="K144" s="132">
        <v>5071.5740881900001</v>
      </c>
      <c r="L144" s="132">
        <v>11862.421359769998</v>
      </c>
      <c r="M144" s="132">
        <v>11715.13935962</v>
      </c>
      <c r="N144" s="132">
        <v>147.28200014999999</v>
      </c>
      <c r="O144" s="132">
        <v>-1.658412</v>
      </c>
      <c r="P144" s="132">
        <v>45.264398460000002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32">
        <v>20868.151174340001</v>
      </c>
      <c r="C145" s="33">
        <v>70.514680540000001</v>
      </c>
      <c r="D145" s="132">
        <v>10.035219489999999</v>
      </c>
      <c r="E145" s="132">
        <v>60.479461049999991</v>
      </c>
      <c r="F145" s="132">
        <v>349.20931717999997</v>
      </c>
      <c r="G145" s="132">
        <v>132.50166587999999</v>
      </c>
      <c r="H145" s="132">
        <v>216.70765129999998</v>
      </c>
      <c r="I145" s="132">
        <v>5875.03427887</v>
      </c>
      <c r="J145" s="132">
        <v>859.13560064000012</v>
      </c>
      <c r="K145" s="132">
        <v>5015.8986782299999</v>
      </c>
      <c r="L145" s="132">
        <v>14573.39289775</v>
      </c>
      <c r="M145" s="132">
        <v>14402.941573679998</v>
      </c>
      <c r="N145" s="132">
        <v>170.45132407</v>
      </c>
      <c r="O145" s="132">
        <v>-1.3208141000000002</v>
      </c>
      <c r="P145" s="132">
        <v>37.497636249999999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32">
        <v>20667.33772756</v>
      </c>
      <c r="C146" s="33">
        <v>69.165227840000014</v>
      </c>
      <c r="D146" s="132">
        <v>8.4164312700000004</v>
      </c>
      <c r="E146" s="132">
        <v>60.748796570000003</v>
      </c>
      <c r="F146" s="132">
        <v>360.25543554999996</v>
      </c>
      <c r="G146" s="132">
        <v>129.48747706999998</v>
      </c>
      <c r="H146" s="132">
        <v>230.76795848</v>
      </c>
      <c r="I146" s="132">
        <v>6404.0633209200005</v>
      </c>
      <c r="J146" s="132">
        <v>972.64670218000015</v>
      </c>
      <c r="K146" s="132">
        <v>5431.4166187400006</v>
      </c>
      <c r="L146" s="132">
        <v>13833.85374325</v>
      </c>
      <c r="M146" s="132">
        <v>13630.018725149999</v>
      </c>
      <c r="N146" s="132">
        <v>203.83501809999998</v>
      </c>
      <c r="O146" s="132">
        <v>-1.5633414999999999</v>
      </c>
      <c r="P146" s="132">
        <v>37.148483759999998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32">
        <v>20740.796800029999</v>
      </c>
      <c r="C147" s="33">
        <v>52.935415210000002</v>
      </c>
      <c r="D147" s="132">
        <v>8.4604712800000001</v>
      </c>
      <c r="E147" s="132">
        <v>44.474943929999995</v>
      </c>
      <c r="F147" s="132">
        <v>384.30049224999999</v>
      </c>
      <c r="G147" s="132">
        <v>138.9352322</v>
      </c>
      <c r="H147" s="132">
        <v>245.36526005000002</v>
      </c>
      <c r="I147" s="132">
        <v>6364.16070803</v>
      </c>
      <c r="J147" s="132">
        <v>1084.68488174</v>
      </c>
      <c r="K147" s="132">
        <v>5279.4758262899995</v>
      </c>
      <c r="L147" s="132">
        <v>13939.400184540002</v>
      </c>
      <c r="M147" s="132">
        <v>13719.367363279998</v>
      </c>
      <c r="N147" s="132">
        <v>220.03282126000002</v>
      </c>
      <c r="O147" s="132">
        <v>-13.93481607</v>
      </c>
      <c r="P147" s="132">
        <v>35.817612969999999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32">
        <v>20900.906856590002</v>
      </c>
      <c r="C148" s="33">
        <v>45.010776020000002</v>
      </c>
      <c r="D148" s="132">
        <v>8.0653269099999996</v>
      </c>
      <c r="E148" s="132">
        <v>36.945449109999998</v>
      </c>
      <c r="F148" s="132">
        <v>363.99021978000002</v>
      </c>
      <c r="G148" s="132">
        <v>119.82178440999999</v>
      </c>
      <c r="H148" s="132">
        <v>244.16843537000003</v>
      </c>
      <c r="I148" s="132">
        <v>6048.4081088099992</v>
      </c>
      <c r="J148" s="132">
        <v>1174.9427945</v>
      </c>
      <c r="K148" s="132">
        <v>4873.4653143100004</v>
      </c>
      <c r="L148" s="132">
        <v>14443.49775198</v>
      </c>
      <c r="M148" s="132">
        <v>14223.011454269999</v>
      </c>
      <c r="N148" s="132">
        <v>220.48629771</v>
      </c>
      <c r="O148" s="132">
        <v>-2.9638694699999997</v>
      </c>
      <c r="P148" s="132">
        <v>35.217548559999997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32">
        <v>21663.321926000001</v>
      </c>
      <c r="C149" s="33">
        <v>44.458036950000007</v>
      </c>
      <c r="D149" s="132">
        <v>7.4367458200000005</v>
      </c>
      <c r="E149" s="132">
        <v>37.021291130000009</v>
      </c>
      <c r="F149" s="132">
        <v>388.75397414999998</v>
      </c>
      <c r="G149" s="132">
        <v>150.50867758000001</v>
      </c>
      <c r="H149" s="132">
        <v>238.24529657000002</v>
      </c>
      <c r="I149" s="132">
        <v>6057.6929260900006</v>
      </c>
      <c r="J149" s="132">
        <v>1084.7723747299999</v>
      </c>
      <c r="K149" s="132">
        <v>4972.9205513599991</v>
      </c>
      <c r="L149" s="132">
        <v>15172.41698881</v>
      </c>
      <c r="M149" s="132">
        <v>14956.481878099999</v>
      </c>
      <c r="N149" s="132">
        <v>215.93511071</v>
      </c>
      <c r="O149" s="132">
        <v>-3.3512971299999998</v>
      </c>
      <c r="P149" s="132">
        <v>41.467925120000004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32">
        <v>21490.636391119999</v>
      </c>
      <c r="C150" s="33">
        <v>21.5207427</v>
      </c>
      <c r="D150" s="132">
        <v>10.00279733</v>
      </c>
      <c r="E150" s="132">
        <v>11.51794537</v>
      </c>
      <c r="F150" s="132">
        <v>416.86875893000001</v>
      </c>
      <c r="G150" s="132">
        <v>140.84765553</v>
      </c>
      <c r="H150" s="132">
        <v>276.02110339999996</v>
      </c>
      <c r="I150" s="132">
        <v>5786.7144527</v>
      </c>
      <c r="J150" s="132">
        <v>1007.6189479899999</v>
      </c>
      <c r="K150" s="132">
        <v>4779.0955047099997</v>
      </c>
      <c r="L150" s="132">
        <v>15265.532436789999</v>
      </c>
      <c r="M150" s="132">
        <v>15060.618716740002</v>
      </c>
      <c r="N150" s="132">
        <v>204.91372004999999</v>
      </c>
      <c r="O150" s="132">
        <v>-3.9768418699999994</v>
      </c>
      <c r="P150" s="132">
        <v>39.159300189999996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32">
        <v>22437.782537710002</v>
      </c>
      <c r="C151" s="33">
        <v>19.46454361</v>
      </c>
      <c r="D151" s="132">
        <v>9.8708158500000014</v>
      </c>
      <c r="E151" s="132">
        <v>9.5937277600000002</v>
      </c>
      <c r="F151" s="132">
        <v>476.22471776000003</v>
      </c>
      <c r="G151" s="132">
        <v>150.76386198</v>
      </c>
      <c r="H151" s="132">
        <v>325.46085578000003</v>
      </c>
      <c r="I151" s="132">
        <v>5977.6357935300002</v>
      </c>
      <c r="J151" s="132">
        <v>1009.3474628099999</v>
      </c>
      <c r="K151" s="132">
        <v>4968.28833072</v>
      </c>
      <c r="L151" s="132">
        <v>15964.457482809998</v>
      </c>
      <c r="M151" s="132">
        <v>15758.720820010001</v>
      </c>
      <c r="N151" s="132">
        <v>205.73666279999998</v>
      </c>
      <c r="O151" s="132">
        <v>-0.6383293000000001</v>
      </c>
      <c r="P151" s="132">
        <v>41.588414560000004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32">
        <v>23063.970108969999</v>
      </c>
      <c r="C152" s="33">
        <v>23.87265335</v>
      </c>
      <c r="D152" s="132">
        <v>9.7569347000000004</v>
      </c>
      <c r="E152" s="132">
        <v>14.115718649999998</v>
      </c>
      <c r="F152" s="132">
        <v>482.59344550000003</v>
      </c>
      <c r="G152" s="132">
        <v>174.58818221999999</v>
      </c>
      <c r="H152" s="132">
        <v>308.00526327999995</v>
      </c>
      <c r="I152" s="132">
        <v>6232.3906151100018</v>
      </c>
      <c r="J152" s="132">
        <v>943.87141501000008</v>
      </c>
      <c r="K152" s="132">
        <v>5288.5192000999996</v>
      </c>
      <c r="L152" s="132">
        <v>16325.113395009997</v>
      </c>
      <c r="M152" s="132">
        <v>16129.93917247</v>
      </c>
      <c r="N152" s="132">
        <v>195.17422253999999</v>
      </c>
      <c r="O152" s="132">
        <v>-3.8489646199999998</v>
      </c>
      <c r="P152" s="132">
        <v>33.794089649999997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32">
        <v>23805.41430579</v>
      </c>
      <c r="C153" s="33">
        <v>23.455507709999999</v>
      </c>
      <c r="D153" s="132">
        <v>9.7846491100000001</v>
      </c>
      <c r="E153" s="132">
        <v>13.670858600000003</v>
      </c>
      <c r="F153" s="132">
        <v>482.93148187999998</v>
      </c>
      <c r="G153" s="132">
        <v>190.41967010000002</v>
      </c>
      <c r="H153" s="132">
        <v>292.51181178000002</v>
      </c>
      <c r="I153" s="132">
        <v>6210.0245626200003</v>
      </c>
      <c r="J153" s="132">
        <v>917.33659998000007</v>
      </c>
      <c r="K153" s="132">
        <v>5292.6879626400005</v>
      </c>
      <c r="L153" s="132">
        <v>17089.00275358</v>
      </c>
      <c r="M153" s="132">
        <v>16911.019442200002</v>
      </c>
      <c r="N153" s="132">
        <v>177.98331137999998</v>
      </c>
      <c r="O153" s="132">
        <v>-16.150467750000001</v>
      </c>
      <c r="P153" s="132">
        <v>32.182156939999999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32">
        <v>25394.283973729998</v>
      </c>
      <c r="C154" s="33">
        <v>21.23647768</v>
      </c>
      <c r="D154" s="132">
        <v>8.50572032</v>
      </c>
      <c r="E154" s="132">
        <v>12.730757359999998</v>
      </c>
      <c r="F154" s="132">
        <v>333.57187939000005</v>
      </c>
      <c r="G154" s="132">
        <v>192.45223246999998</v>
      </c>
      <c r="H154" s="132">
        <v>141.11964692000001</v>
      </c>
      <c r="I154" s="132">
        <v>6551.9730540800001</v>
      </c>
      <c r="J154" s="132">
        <v>1108.52558069</v>
      </c>
      <c r="K154" s="132">
        <v>5443.4474733900006</v>
      </c>
      <c r="L154" s="132">
        <v>18487.502562580001</v>
      </c>
      <c r="M154" s="132">
        <v>18297.147906149999</v>
      </c>
      <c r="N154" s="132">
        <v>190.35465642999998</v>
      </c>
      <c r="O154" s="132">
        <v>1.0392723399999999</v>
      </c>
      <c r="P154" s="132">
        <v>31.348895479999999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32">
        <v>25092.692728689999</v>
      </c>
      <c r="C155" s="33">
        <v>20.612302020000001</v>
      </c>
      <c r="D155" s="132">
        <v>8.52150082</v>
      </c>
      <c r="E155" s="132">
        <v>12.090801200000001</v>
      </c>
      <c r="F155" s="132">
        <v>328.91916344000003</v>
      </c>
      <c r="G155" s="132">
        <v>194.71135283000001</v>
      </c>
      <c r="H155" s="132">
        <v>134.20781061</v>
      </c>
      <c r="I155" s="132">
        <v>6600.4291377600002</v>
      </c>
      <c r="J155" s="132">
        <v>1036.3394264600001</v>
      </c>
      <c r="K155" s="132">
        <v>5564.0897112999992</v>
      </c>
      <c r="L155" s="132">
        <v>18142.732125470004</v>
      </c>
      <c r="M155" s="132">
        <v>17966.682255170002</v>
      </c>
      <c r="N155" s="132">
        <v>176.04987030000001</v>
      </c>
      <c r="O155" s="132">
        <v>-0.77050500999999993</v>
      </c>
      <c r="P155" s="132">
        <v>31.454235350000001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32">
        <v>25830.62980816</v>
      </c>
      <c r="C156" s="33">
        <v>20.608961519999998</v>
      </c>
      <c r="D156" s="132">
        <v>7.8486994399999999</v>
      </c>
      <c r="E156" s="132">
        <v>12.76026208</v>
      </c>
      <c r="F156" s="132">
        <v>346.24265004999995</v>
      </c>
      <c r="G156" s="132">
        <v>200.07775730999998</v>
      </c>
      <c r="H156" s="132">
        <v>146.16489274</v>
      </c>
      <c r="I156" s="132">
        <v>7293.9338908000009</v>
      </c>
      <c r="J156" s="132">
        <v>1375.3873331099999</v>
      </c>
      <c r="K156" s="132">
        <v>5918.5465576899996</v>
      </c>
      <c r="L156" s="132">
        <v>18169.84430579</v>
      </c>
      <c r="M156" s="132">
        <v>17985.786449680003</v>
      </c>
      <c r="N156" s="132">
        <v>184.05785611000002</v>
      </c>
      <c r="O156" s="132">
        <v>-0.11724862000000003</v>
      </c>
      <c r="P156" s="132">
        <v>33.958387209999998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32">
        <v>26421.027403439999</v>
      </c>
      <c r="C157" s="33">
        <v>21.055741699999999</v>
      </c>
      <c r="D157" s="132">
        <v>7.7647665300000002</v>
      </c>
      <c r="E157" s="132">
        <v>13.290975170000001</v>
      </c>
      <c r="F157" s="132">
        <v>342.27752882000004</v>
      </c>
      <c r="G157" s="132">
        <v>194.79994627000002</v>
      </c>
      <c r="H157" s="132">
        <v>147.47758254999999</v>
      </c>
      <c r="I157" s="132">
        <v>7912.9068247800005</v>
      </c>
      <c r="J157" s="132">
        <v>1363.5167013299999</v>
      </c>
      <c r="K157" s="132">
        <v>6549.390123449999</v>
      </c>
      <c r="L157" s="132">
        <v>18144.787308139999</v>
      </c>
      <c r="M157" s="132">
        <v>17942.253295170001</v>
      </c>
      <c r="N157" s="132">
        <v>202.53401297000002</v>
      </c>
      <c r="O157" s="132">
        <v>1.57768694</v>
      </c>
      <c r="P157" s="132">
        <v>34.82504857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32">
        <v>26958.797895569998</v>
      </c>
      <c r="C158" s="33">
        <v>21.481351</v>
      </c>
      <c r="D158" s="132">
        <v>8.75660214</v>
      </c>
      <c r="E158" s="132">
        <v>12.72474886</v>
      </c>
      <c r="F158" s="132">
        <v>368.64669962000005</v>
      </c>
      <c r="G158" s="132">
        <v>196.34209521</v>
      </c>
      <c r="H158" s="132">
        <v>172.30460441</v>
      </c>
      <c r="I158" s="132">
        <v>8242.7038922799984</v>
      </c>
      <c r="J158" s="132">
        <v>1300.3810198900001</v>
      </c>
      <c r="K158" s="132">
        <v>6942.3228723900002</v>
      </c>
      <c r="L158" s="132">
        <v>18325.965952669998</v>
      </c>
      <c r="M158" s="132">
        <v>18117.872026789999</v>
      </c>
      <c r="N158" s="132">
        <v>208.09392588000003</v>
      </c>
      <c r="O158" s="132">
        <v>-0.48254440999999981</v>
      </c>
      <c r="P158" s="132">
        <v>38.49052021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32">
        <v>27755.37105442</v>
      </c>
      <c r="C159" s="33">
        <v>24.663558559999998</v>
      </c>
      <c r="D159" s="132">
        <v>9.5974887199999994</v>
      </c>
      <c r="E159" s="132">
        <v>15.066069840000001</v>
      </c>
      <c r="F159" s="132">
        <v>336.56741079</v>
      </c>
      <c r="G159" s="132">
        <v>180.66123422999999</v>
      </c>
      <c r="H159" s="132">
        <v>155.90617655999998</v>
      </c>
      <c r="I159" s="132">
        <v>8879.3486336300011</v>
      </c>
      <c r="J159" s="132">
        <v>1344.6790449399998</v>
      </c>
      <c r="K159" s="132">
        <v>7534.6695886899997</v>
      </c>
      <c r="L159" s="132">
        <v>18514.79145144</v>
      </c>
      <c r="M159" s="132">
        <v>18318.35301526</v>
      </c>
      <c r="N159" s="132">
        <v>196.43843618</v>
      </c>
      <c r="O159" s="132">
        <v>4.0933360700000003</v>
      </c>
      <c r="P159" s="132">
        <v>30.854722770000002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32">
        <v>27980.393090080001</v>
      </c>
      <c r="C160" s="33">
        <v>23.448743799999999</v>
      </c>
      <c r="D160" s="132">
        <v>9.5619355400000003</v>
      </c>
      <c r="E160" s="132">
        <v>13.886808259999999</v>
      </c>
      <c r="F160" s="132">
        <v>317.59579350000001</v>
      </c>
      <c r="G160" s="132">
        <v>166.22386419</v>
      </c>
      <c r="H160" s="132">
        <v>151.37192931000001</v>
      </c>
      <c r="I160" s="132">
        <v>8700.5339688599997</v>
      </c>
      <c r="J160" s="132">
        <v>1420.8709558200001</v>
      </c>
      <c r="K160" s="132">
        <v>7279.6630130399999</v>
      </c>
      <c r="L160" s="132">
        <v>18938.814583920001</v>
      </c>
      <c r="M160" s="132">
        <v>18743.879336369999</v>
      </c>
      <c r="N160" s="132">
        <v>194.93524754999999</v>
      </c>
      <c r="O160" s="132">
        <v>3.2908244599999996</v>
      </c>
      <c r="P160" s="132">
        <v>29.504489410000001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32">
        <v>28139.982686089999</v>
      </c>
      <c r="C161" s="33">
        <v>20.871990400000001</v>
      </c>
      <c r="D161" s="132">
        <v>9.6153185900000011</v>
      </c>
      <c r="E161" s="132">
        <v>11.25667181</v>
      </c>
      <c r="F161" s="132">
        <v>314.59496575999998</v>
      </c>
      <c r="G161" s="132">
        <v>165.91175326999999</v>
      </c>
      <c r="H161" s="132">
        <v>148.68321248999999</v>
      </c>
      <c r="I161" s="132">
        <v>8647.8639146400001</v>
      </c>
      <c r="J161" s="132">
        <v>1450.40765816</v>
      </c>
      <c r="K161" s="132">
        <v>7197.4562564799999</v>
      </c>
      <c r="L161" s="132">
        <v>19156.651815290003</v>
      </c>
      <c r="M161" s="132">
        <v>18956.553691770001</v>
      </c>
      <c r="N161" s="132">
        <v>200.09812351999997</v>
      </c>
      <c r="O161" s="132">
        <v>2.68285609</v>
      </c>
      <c r="P161" s="132">
        <v>28.159506049999997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32">
        <v>28444.032752039999</v>
      </c>
      <c r="C162" s="33">
        <v>20.318375540000002</v>
      </c>
      <c r="D162" s="132">
        <v>8.4992001200000011</v>
      </c>
      <c r="E162" s="132">
        <v>11.819175420000001</v>
      </c>
      <c r="F162" s="132">
        <v>313.87341233999996</v>
      </c>
      <c r="G162" s="132">
        <v>171.28192787</v>
      </c>
      <c r="H162" s="132">
        <v>142.59148447000001</v>
      </c>
      <c r="I162" s="132">
        <v>8760.8504832800008</v>
      </c>
      <c r="J162" s="132">
        <v>1461.4691642100001</v>
      </c>
      <c r="K162" s="132">
        <v>7299.3813190700002</v>
      </c>
      <c r="L162" s="132">
        <v>19348.990480879998</v>
      </c>
      <c r="M162" s="132">
        <v>19146.758236239999</v>
      </c>
      <c r="N162" s="132">
        <v>202.23224464000003</v>
      </c>
      <c r="O162" s="132">
        <v>3.3400354800000001</v>
      </c>
      <c r="P162" s="132">
        <v>27.571846389999997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32">
        <v>29063.36963266</v>
      </c>
      <c r="C163" s="33">
        <v>19.025695369999998</v>
      </c>
      <c r="D163" s="132">
        <v>8.4776527299999991</v>
      </c>
      <c r="E163" s="132">
        <v>10.54804264</v>
      </c>
      <c r="F163" s="132">
        <v>317.63860962000001</v>
      </c>
      <c r="G163" s="132">
        <v>174.04430179000002</v>
      </c>
      <c r="H163" s="132">
        <v>143.59430783000002</v>
      </c>
      <c r="I163" s="132">
        <v>8759.9345821499992</v>
      </c>
      <c r="J163" s="132">
        <v>1447.9482821900001</v>
      </c>
      <c r="K163" s="132">
        <v>7311.9862999599991</v>
      </c>
      <c r="L163" s="132">
        <v>19966.77074552</v>
      </c>
      <c r="M163" s="132">
        <v>19751.806635070003</v>
      </c>
      <c r="N163" s="132">
        <v>214.96411044999999</v>
      </c>
      <c r="O163" s="132">
        <v>2.5582006700000002</v>
      </c>
      <c r="P163" s="132">
        <v>24.64478974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32">
        <v>28808.86603537</v>
      </c>
      <c r="C164" s="33">
        <v>21.468549760000005</v>
      </c>
      <c r="D164" s="132">
        <v>9.9828304600000024</v>
      </c>
      <c r="E164" s="132">
        <v>11.485719300000001</v>
      </c>
      <c r="F164" s="132">
        <v>331.29733408999999</v>
      </c>
      <c r="G164" s="132">
        <v>187.52173733999999</v>
      </c>
      <c r="H164" s="132">
        <v>143.77559674999998</v>
      </c>
      <c r="I164" s="132">
        <v>8491.5848264300002</v>
      </c>
      <c r="J164" s="132">
        <v>1230.4550018800001</v>
      </c>
      <c r="K164" s="132">
        <v>7261.1298245500011</v>
      </c>
      <c r="L164" s="132">
        <v>19964.51532509</v>
      </c>
      <c r="M164" s="132">
        <v>19752.366477800002</v>
      </c>
      <c r="N164" s="132">
        <v>212.14884729000002</v>
      </c>
      <c r="O164" s="132">
        <v>3.0834517400000001</v>
      </c>
      <c r="P164" s="132">
        <v>23.966732919999998</v>
      </c>
      <c r="Q164" s="33"/>
      <c r="R164" s="33"/>
      <c r="S164" s="33"/>
      <c r="T164" s="33"/>
      <c r="U164" s="33"/>
      <c r="V164" s="33"/>
    </row>
    <row r="165" spans="1:22" hidden="1" outlineLevel="1">
      <c r="A165" s="9">
        <v>45231</v>
      </c>
      <c r="B165" s="132">
        <v>30400.64120817</v>
      </c>
      <c r="C165" s="33">
        <v>20.996431189999999</v>
      </c>
      <c r="D165" s="132">
        <v>10.04490906</v>
      </c>
      <c r="E165" s="132">
        <v>10.951522129999999</v>
      </c>
      <c r="F165" s="132">
        <v>327.97368418999997</v>
      </c>
      <c r="G165" s="132">
        <v>182.73121671000001</v>
      </c>
      <c r="H165" s="132">
        <v>145.24246747999999</v>
      </c>
      <c r="I165" s="132">
        <v>9399.1946317099992</v>
      </c>
      <c r="J165" s="132">
        <v>1429.5812653399998</v>
      </c>
      <c r="K165" s="132">
        <v>7969.6133663700002</v>
      </c>
      <c r="L165" s="132">
        <v>20652.476461080001</v>
      </c>
      <c r="M165" s="132">
        <v>20435.681117370001</v>
      </c>
      <c r="N165" s="132">
        <v>216.79534371</v>
      </c>
      <c r="O165" s="132">
        <v>2.9894324800000001</v>
      </c>
      <c r="P165" s="132">
        <v>28.060449349999999</v>
      </c>
      <c r="Q165" s="33"/>
      <c r="R165" s="33"/>
      <c r="S165" s="33"/>
      <c r="T165" s="33"/>
      <c r="U165" s="33"/>
      <c r="V165" s="33"/>
    </row>
    <row r="166" spans="1:22" hidden="1" outlineLevel="1">
      <c r="A166" s="9">
        <v>45261</v>
      </c>
      <c r="B166" s="132">
        <v>32193.752922169999</v>
      </c>
      <c r="C166" s="33">
        <v>21.12939965</v>
      </c>
      <c r="D166" s="132">
        <v>10.04770909</v>
      </c>
      <c r="E166" s="132">
        <v>11.08169056</v>
      </c>
      <c r="F166" s="132">
        <v>305.28388288000002</v>
      </c>
      <c r="G166" s="132">
        <v>181.75102611</v>
      </c>
      <c r="H166" s="132">
        <v>123.53285677000001</v>
      </c>
      <c r="I166" s="132">
        <v>10080.483583950001</v>
      </c>
      <c r="J166" s="132">
        <v>1640.95528461</v>
      </c>
      <c r="K166" s="132">
        <v>8439.5282993399996</v>
      </c>
      <c r="L166" s="132">
        <v>21786.856055690005</v>
      </c>
      <c r="M166" s="132">
        <v>21603.353979440002</v>
      </c>
      <c r="N166" s="132">
        <v>183.50207624999999</v>
      </c>
      <c r="O166" s="132">
        <v>3.1873696700000003</v>
      </c>
      <c r="P166" s="132">
        <v>30.051138510000001</v>
      </c>
      <c r="Q166" s="33"/>
      <c r="R166" s="33"/>
      <c r="S166" s="33"/>
      <c r="T166" s="33"/>
      <c r="U166" s="33"/>
      <c r="V166" s="33"/>
    </row>
    <row r="167" spans="1:22" hidden="1" outlineLevel="1">
      <c r="A167" s="9">
        <v>45292</v>
      </c>
      <c r="B167" s="132">
        <v>30747.230164690001</v>
      </c>
      <c r="C167" s="33">
        <v>13.421910899999999</v>
      </c>
      <c r="D167" s="132">
        <v>10.058523729999999</v>
      </c>
      <c r="E167" s="132">
        <v>3.3633871699999998</v>
      </c>
      <c r="F167" s="132">
        <v>282.62676431</v>
      </c>
      <c r="G167" s="132">
        <v>181.00153276</v>
      </c>
      <c r="H167" s="132">
        <v>101.62523155</v>
      </c>
      <c r="I167" s="132">
        <v>9426.5677111500008</v>
      </c>
      <c r="J167" s="132">
        <v>1469.0079611400001</v>
      </c>
      <c r="K167" s="132">
        <v>7957.5597500099993</v>
      </c>
      <c r="L167" s="132">
        <v>21024.613778329996</v>
      </c>
      <c r="M167" s="132">
        <v>20844.200910089996</v>
      </c>
      <c r="N167" s="132">
        <v>180.41286824000002</v>
      </c>
      <c r="O167" s="132">
        <v>3.4821974100000004</v>
      </c>
      <c r="P167" s="132">
        <v>29.505250799999999</v>
      </c>
      <c r="Q167" s="33"/>
      <c r="R167" s="33"/>
      <c r="S167" s="33"/>
      <c r="T167" s="33"/>
      <c r="U167" s="33"/>
      <c r="V167" s="33"/>
    </row>
    <row r="168" spans="1:22" hidden="1" outlineLevel="1">
      <c r="A168" s="9">
        <v>45323</v>
      </c>
      <c r="B168" s="132">
        <v>32239.89573986</v>
      </c>
      <c r="C168" s="33">
        <v>10.880846269999999</v>
      </c>
      <c r="D168" s="132">
        <v>8.8458976500000013</v>
      </c>
      <c r="E168" s="132">
        <v>2.0349486199999998</v>
      </c>
      <c r="F168" s="132">
        <v>292.63309777000001</v>
      </c>
      <c r="G168" s="132">
        <v>185.58868322000001</v>
      </c>
      <c r="H168" s="132">
        <v>107.04441455000001</v>
      </c>
      <c r="I168" s="132">
        <v>10767.077686960001</v>
      </c>
      <c r="J168" s="132">
        <v>1959.5265585100001</v>
      </c>
      <c r="K168" s="132">
        <v>8807.5511284500008</v>
      </c>
      <c r="L168" s="132">
        <v>21169.30410886</v>
      </c>
      <c r="M168" s="132">
        <v>20966.413513449999</v>
      </c>
      <c r="N168" s="132">
        <v>202.89059541</v>
      </c>
      <c r="O168" s="132">
        <v>3.4050390699999999</v>
      </c>
      <c r="P168" s="132">
        <v>26.489203760000002</v>
      </c>
      <c r="Q168" s="33"/>
      <c r="R168" s="33"/>
      <c r="S168" s="33"/>
      <c r="T168" s="33"/>
      <c r="U168" s="33"/>
      <c r="V168" s="33"/>
    </row>
    <row r="169" spans="1:22" hidden="1" outlineLevel="1">
      <c r="A169" s="9">
        <v>45352</v>
      </c>
      <c r="B169" s="132">
        <v>33139.873023849999</v>
      </c>
      <c r="C169" s="33">
        <v>10.777688170000001</v>
      </c>
      <c r="D169" s="132">
        <v>8.8017383999999996</v>
      </c>
      <c r="E169" s="132">
        <v>1.9759497699999999</v>
      </c>
      <c r="F169" s="132">
        <v>288.38931120999996</v>
      </c>
      <c r="G169" s="132">
        <v>176.93326535</v>
      </c>
      <c r="H169" s="132">
        <v>111.45604586</v>
      </c>
      <c r="I169" s="132">
        <v>11193.0861793</v>
      </c>
      <c r="J169" s="132">
        <v>1922.9530963999998</v>
      </c>
      <c r="K169" s="132">
        <v>9270.1330828999999</v>
      </c>
      <c r="L169" s="132">
        <v>21647.61984517</v>
      </c>
      <c r="M169" s="132">
        <v>21446.768590790001</v>
      </c>
      <c r="N169" s="132">
        <v>200.85125437999997</v>
      </c>
      <c r="O169" s="132">
        <v>1.44792926</v>
      </c>
      <c r="P169" s="132">
        <v>20.445152289999999</v>
      </c>
      <c r="Q169" s="33"/>
      <c r="R169" s="33"/>
      <c r="S169" s="33"/>
      <c r="T169" s="33"/>
      <c r="U169" s="33"/>
      <c r="V169" s="33"/>
    </row>
    <row r="170" spans="1:22" hidden="1" outlineLevel="1">
      <c r="A170" s="9">
        <v>45383</v>
      </c>
      <c r="B170" s="132">
        <v>34208.361760680003</v>
      </c>
      <c r="C170" s="33">
        <v>11.236827610000001</v>
      </c>
      <c r="D170" s="132">
        <v>8.8648285600000012</v>
      </c>
      <c r="E170" s="132">
        <v>2.3719990499999999</v>
      </c>
      <c r="F170" s="132">
        <v>265.72466082</v>
      </c>
      <c r="G170" s="132">
        <v>165.04335400999997</v>
      </c>
      <c r="H170" s="132">
        <v>100.68130681000001</v>
      </c>
      <c r="I170" s="132">
        <v>11942.38791668</v>
      </c>
      <c r="J170" s="132">
        <v>1702.4201579399999</v>
      </c>
      <c r="K170" s="132">
        <v>10239.967758739998</v>
      </c>
      <c r="L170" s="132">
        <v>21989.012355570001</v>
      </c>
      <c r="M170" s="132">
        <v>21779.480733290002</v>
      </c>
      <c r="N170" s="132">
        <v>209.53162228000002</v>
      </c>
      <c r="O170" s="132">
        <v>3.3464447599999998</v>
      </c>
      <c r="P170" s="132">
        <v>24.798946999999998</v>
      </c>
      <c r="Q170" s="33"/>
      <c r="R170" s="33"/>
      <c r="S170" s="33"/>
      <c r="T170" s="33"/>
      <c r="U170" s="33"/>
      <c r="V170" s="33"/>
    </row>
    <row r="171" spans="1:22" hidden="1" outlineLevel="1">
      <c r="A171" s="9">
        <v>45413</v>
      </c>
      <c r="B171" s="132">
        <v>35041.996208559998</v>
      </c>
      <c r="C171" s="33">
        <v>10.776164960000001</v>
      </c>
      <c r="D171" s="132">
        <v>8.1927831800000011</v>
      </c>
      <c r="E171" s="132">
        <v>2.5833817799999998</v>
      </c>
      <c r="F171" s="132">
        <v>291.43742975999999</v>
      </c>
      <c r="G171" s="132">
        <v>159.97373052999998</v>
      </c>
      <c r="H171" s="132">
        <v>131.46369923</v>
      </c>
      <c r="I171" s="132">
        <v>12049.303508149998</v>
      </c>
      <c r="J171" s="132">
        <v>2021.30173283</v>
      </c>
      <c r="K171" s="132">
        <v>10028.001775319999</v>
      </c>
      <c r="L171" s="132">
        <v>22690.479105689999</v>
      </c>
      <c r="M171" s="132">
        <v>22465.978070100002</v>
      </c>
      <c r="N171" s="132">
        <v>224.50103558999999</v>
      </c>
      <c r="O171" s="132">
        <v>5.0782699200000003</v>
      </c>
      <c r="P171" s="132">
        <v>26.749031710000001</v>
      </c>
      <c r="Q171" s="33"/>
      <c r="R171" s="33"/>
      <c r="S171" s="33"/>
      <c r="T171" s="33"/>
      <c r="U171" s="33"/>
      <c r="V171" s="33"/>
    </row>
    <row r="172" spans="1:22" hidden="1" outlineLevel="1">
      <c r="A172" s="9">
        <v>45444</v>
      </c>
      <c r="B172" s="132">
        <v>35731.459865880002</v>
      </c>
      <c r="C172" s="33">
        <v>11.272415800000001</v>
      </c>
      <c r="D172" s="132">
        <v>8.6739421499999985</v>
      </c>
      <c r="E172" s="132">
        <v>2.5984736499999999</v>
      </c>
      <c r="F172" s="132">
        <v>299.30137046000004</v>
      </c>
      <c r="G172" s="132">
        <v>148.72264331</v>
      </c>
      <c r="H172" s="132">
        <v>150.57872714999999</v>
      </c>
      <c r="I172" s="132">
        <v>12037.152114800001</v>
      </c>
      <c r="J172" s="132">
        <v>2191.5385532199998</v>
      </c>
      <c r="K172" s="132">
        <v>9845.6135615800013</v>
      </c>
      <c r="L172" s="132">
        <v>23383.73396482</v>
      </c>
      <c r="M172" s="132">
        <v>23158.145289579999</v>
      </c>
      <c r="N172" s="132">
        <v>225.58867523999999</v>
      </c>
      <c r="O172" s="132">
        <v>2.99424249</v>
      </c>
      <c r="P172" s="132">
        <v>25.905432009999998</v>
      </c>
      <c r="Q172" s="33"/>
      <c r="R172" s="33"/>
      <c r="S172" s="33"/>
      <c r="T172" s="33"/>
      <c r="U172" s="33"/>
      <c r="V172" s="33"/>
    </row>
    <row r="173" spans="1:22" hidden="1" outlineLevel="1">
      <c r="A173" s="9">
        <v>45474</v>
      </c>
      <c r="B173" s="132">
        <v>36078.231486210003</v>
      </c>
      <c r="C173" s="33">
        <v>10.85762267</v>
      </c>
      <c r="D173" s="132">
        <v>8.7256535599999996</v>
      </c>
      <c r="E173" s="132">
        <v>2.1319691100000004</v>
      </c>
      <c r="F173" s="132">
        <v>288.63425474999997</v>
      </c>
      <c r="G173" s="132">
        <v>145.93883848000002</v>
      </c>
      <c r="H173" s="132">
        <v>142.69541627000001</v>
      </c>
      <c r="I173" s="132">
        <v>12399.899668529997</v>
      </c>
      <c r="J173" s="132">
        <v>2333.67998051</v>
      </c>
      <c r="K173" s="132">
        <v>10066.219688020001</v>
      </c>
      <c r="L173" s="132">
        <v>23378.839940260001</v>
      </c>
      <c r="M173" s="132">
        <v>23161.839657560002</v>
      </c>
      <c r="N173" s="132">
        <v>217.00028269999999</v>
      </c>
      <c r="O173" s="132">
        <v>1.4792315899999999</v>
      </c>
      <c r="P173" s="132">
        <v>25.947559470000002</v>
      </c>
      <c r="Q173" s="33"/>
      <c r="R173" s="33"/>
      <c r="S173" s="33"/>
      <c r="T173" s="33"/>
      <c r="U173" s="33"/>
      <c r="V173" s="33"/>
    </row>
    <row r="174" spans="1:22" hidden="1" outlineLevel="1">
      <c r="A174" s="9">
        <v>45505</v>
      </c>
      <c r="B174" s="132">
        <v>36725.550175900004</v>
      </c>
      <c r="C174" s="33">
        <v>10.9633302</v>
      </c>
      <c r="D174" s="132">
        <v>8.6893230999999993</v>
      </c>
      <c r="E174" s="132">
        <v>2.2740071000000004</v>
      </c>
      <c r="F174" s="132">
        <v>289.91057693000005</v>
      </c>
      <c r="G174" s="132">
        <v>147.03892909999999</v>
      </c>
      <c r="H174" s="132">
        <v>142.87164783</v>
      </c>
      <c r="I174" s="132">
        <v>12602.869431919999</v>
      </c>
      <c r="J174" s="132">
        <v>2745.3491141699997</v>
      </c>
      <c r="K174" s="132">
        <v>9857.5203177500007</v>
      </c>
      <c r="L174" s="132">
        <v>23821.806836849999</v>
      </c>
      <c r="M174" s="132">
        <v>23595.442547840001</v>
      </c>
      <c r="N174" s="132">
        <v>226.36428901000002</v>
      </c>
      <c r="O174" s="132">
        <v>1.8350978599999999</v>
      </c>
      <c r="P174" s="132">
        <v>26.166208449999999</v>
      </c>
      <c r="Q174" s="33"/>
      <c r="R174" s="33"/>
      <c r="S174" s="33"/>
      <c r="T174" s="33"/>
      <c r="U174" s="33"/>
      <c r="V174" s="33"/>
    </row>
    <row r="175" spans="1:22" hidden="1" outlineLevel="1">
      <c r="A175" s="9">
        <v>45536</v>
      </c>
      <c r="B175" s="132">
        <v>37556.329924650003</v>
      </c>
      <c r="C175" s="33">
        <v>11.944153719999999</v>
      </c>
      <c r="D175" s="132">
        <v>9.6633685100000015</v>
      </c>
      <c r="E175" s="132">
        <v>2.2807852100000003</v>
      </c>
      <c r="F175" s="132">
        <v>301.75084830000003</v>
      </c>
      <c r="G175" s="132">
        <v>151.10617293000001</v>
      </c>
      <c r="H175" s="132">
        <v>150.64467537000002</v>
      </c>
      <c r="I175" s="132">
        <v>12834.769910110001</v>
      </c>
      <c r="J175" s="132">
        <v>3152.7865910400001</v>
      </c>
      <c r="K175" s="132">
        <v>9681.983319070001</v>
      </c>
      <c r="L175" s="132">
        <v>24407.86501252</v>
      </c>
      <c r="M175" s="132">
        <v>24184.748536670002</v>
      </c>
      <c r="N175" s="132">
        <v>223.11647585</v>
      </c>
      <c r="O175" s="132">
        <v>1.53754255</v>
      </c>
      <c r="P175" s="132">
        <v>25.546628609999999</v>
      </c>
      <c r="Q175" s="33"/>
      <c r="R175" s="33"/>
      <c r="S175" s="33"/>
      <c r="T175" s="33"/>
      <c r="U175" s="33"/>
      <c r="V175" s="33"/>
    </row>
    <row r="176" spans="1:22" hidden="1" outlineLevel="1">
      <c r="A176" s="9">
        <v>45566</v>
      </c>
      <c r="B176" s="132">
        <v>38862.337113679998</v>
      </c>
      <c r="C176" s="33">
        <v>12.080923669999999</v>
      </c>
      <c r="D176" s="132">
        <v>9.7807932799999993</v>
      </c>
      <c r="E176" s="132">
        <v>2.3001303900000001</v>
      </c>
      <c r="F176" s="132">
        <v>305.22682723000003</v>
      </c>
      <c r="G176" s="132">
        <v>160.03041082999999</v>
      </c>
      <c r="H176" s="132">
        <v>145.1964164</v>
      </c>
      <c r="I176" s="132">
        <v>13480.31108395</v>
      </c>
      <c r="J176" s="132">
        <v>3264.4318488899999</v>
      </c>
      <c r="K176" s="132">
        <v>10215.879235060002</v>
      </c>
      <c r="L176" s="132">
        <v>25064.718278830002</v>
      </c>
      <c r="M176" s="132">
        <v>24845.210022590003</v>
      </c>
      <c r="N176" s="132">
        <v>219.50825623999998</v>
      </c>
      <c r="O176" s="132">
        <v>1.60272163</v>
      </c>
      <c r="P176" s="132">
        <v>25.46164143</v>
      </c>
      <c r="Q176" s="33"/>
      <c r="R176" s="33"/>
      <c r="S176" s="33"/>
      <c r="T176" s="33"/>
      <c r="U176" s="33"/>
      <c r="V176" s="33"/>
    </row>
    <row r="177" spans="1:22">
      <c r="A177" s="9">
        <v>45597</v>
      </c>
      <c r="B177" s="132">
        <v>39205.883926330003</v>
      </c>
      <c r="C177" s="33">
        <v>11.82035975</v>
      </c>
      <c r="D177" s="132">
        <v>9.7925374500000011</v>
      </c>
      <c r="E177" s="132">
        <v>2.0278222999999995</v>
      </c>
      <c r="F177" s="132">
        <v>315.51474541000005</v>
      </c>
      <c r="G177" s="132">
        <v>158.26721925000001</v>
      </c>
      <c r="H177" s="132">
        <v>157.24752616000001</v>
      </c>
      <c r="I177" s="132">
        <v>13295.40312021</v>
      </c>
      <c r="J177" s="132">
        <v>2581.0244323400002</v>
      </c>
      <c r="K177" s="132">
        <v>10714.378687870001</v>
      </c>
      <c r="L177" s="132">
        <v>25583.145700960002</v>
      </c>
      <c r="M177" s="132">
        <v>25368.77786944</v>
      </c>
      <c r="N177" s="132">
        <v>214.36783151999998</v>
      </c>
      <c r="O177" s="132">
        <v>1.2808295700000001</v>
      </c>
      <c r="P177" s="132">
        <v>24.619216120000001</v>
      </c>
      <c r="Q177" s="33"/>
      <c r="R177" s="33"/>
      <c r="S177" s="33"/>
      <c r="T177" s="33"/>
      <c r="U177" s="33"/>
      <c r="V177" s="33"/>
    </row>
    <row r="178" spans="1:22">
      <c r="A178" s="9">
        <v>45627</v>
      </c>
      <c r="B178" s="132">
        <v>40968.171527450002</v>
      </c>
      <c r="C178" s="33">
        <v>10.574215799999999</v>
      </c>
      <c r="D178" s="132">
        <v>8.5669987199999991</v>
      </c>
      <c r="E178" s="132">
        <v>2.0072170800000002</v>
      </c>
      <c r="F178" s="132">
        <v>351.38469449000002</v>
      </c>
      <c r="G178" s="132">
        <v>169.18879363999997</v>
      </c>
      <c r="H178" s="132">
        <v>182.19590084999999</v>
      </c>
      <c r="I178" s="132">
        <v>14319.921558919999</v>
      </c>
      <c r="J178" s="132">
        <v>2952.4194101799999</v>
      </c>
      <c r="K178" s="132">
        <v>11367.502148739999</v>
      </c>
      <c r="L178" s="132">
        <v>26286.29105824</v>
      </c>
      <c r="M178" s="132">
        <v>26097.737225960002</v>
      </c>
      <c r="N178" s="132">
        <v>188.55383228000002</v>
      </c>
      <c r="O178" s="132">
        <v>1.7774429</v>
      </c>
      <c r="P178" s="132">
        <v>25.160111579999999</v>
      </c>
      <c r="Q178" s="33"/>
      <c r="R178" s="33"/>
      <c r="S178" s="33"/>
      <c r="T178" s="33"/>
      <c r="U178" s="33"/>
      <c r="V178" s="33"/>
    </row>
    <row r="179" spans="1:22">
      <c r="A179" s="9">
        <v>45658</v>
      </c>
      <c r="B179" s="132">
        <v>40319.425014580003</v>
      </c>
      <c r="C179" s="33">
        <v>10.556245669999999</v>
      </c>
      <c r="D179" s="132">
        <v>8.6835722000000004</v>
      </c>
      <c r="E179" s="132">
        <v>1.8726734700000001</v>
      </c>
      <c r="F179" s="132">
        <v>296.69722001000002</v>
      </c>
      <c r="G179" s="132">
        <v>165.11344435000001</v>
      </c>
      <c r="H179" s="132">
        <v>131.58377566000001</v>
      </c>
      <c r="I179" s="132">
        <v>13973.900170250003</v>
      </c>
      <c r="J179" s="132">
        <v>2608.8740628700002</v>
      </c>
      <c r="K179" s="132">
        <v>11365.026107379999</v>
      </c>
      <c r="L179" s="132">
        <v>26038.271378649995</v>
      </c>
      <c r="M179" s="132">
        <v>25860.890578619998</v>
      </c>
      <c r="N179" s="132">
        <v>177.38080002999999</v>
      </c>
      <c r="O179" s="132">
        <v>0.41817177</v>
      </c>
      <c r="P179" s="132">
        <v>24.3227574</v>
      </c>
      <c r="Q179" s="33"/>
      <c r="R179" s="33"/>
      <c r="S179" s="33"/>
      <c r="T179" s="33"/>
      <c r="U179" s="33"/>
      <c r="V179" s="33"/>
    </row>
    <row r="180" spans="1:22">
      <c r="A180" s="9">
        <v>45689</v>
      </c>
      <c r="B180" s="132">
        <v>41343.442722330001</v>
      </c>
      <c r="C180" s="33">
        <v>11.006093929999999</v>
      </c>
      <c r="D180" s="132">
        <v>8.6012803299999998</v>
      </c>
      <c r="E180" s="132">
        <v>2.4048136000000002</v>
      </c>
      <c r="F180" s="132">
        <v>290.60716131000004</v>
      </c>
      <c r="G180" s="132">
        <v>156.35626730999999</v>
      </c>
      <c r="H180" s="132">
        <v>134.25089400000002</v>
      </c>
      <c r="I180" s="132">
        <v>14489.937057560001</v>
      </c>
      <c r="J180" s="132">
        <v>2621.3540715300001</v>
      </c>
      <c r="K180" s="132">
        <v>11868.58298603</v>
      </c>
      <c r="L180" s="132">
        <v>26551.892409529999</v>
      </c>
      <c r="M180" s="132">
        <v>26349.201011850004</v>
      </c>
      <c r="N180" s="132">
        <v>202.69139768000002</v>
      </c>
      <c r="O180" s="132">
        <v>2.0731761300000002</v>
      </c>
      <c r="P180" s="132">
        <v>24.86340311</v>
      </c>
      <c r="Q180" s="33"/>
      <c r="R180" s="33"/>
      <c r="S180" s="33"/>
      <c r="T180" s="33"/>
      <c r="U180" s="33"/>
      <c r="V180" s="33"/>
    </row>
    <row r="181" spans="1:22">
      <c r="A181" s="9">
        <v>45717</v>
      </c>
      <c r="B181" s="132">
        <v>42403.047813309997</v>
      </c>
      <c r="C181" s="33">
        <v>11.36590226</v>
      </c>
      <c r="D181" s="132">
        <v>9.4573707099999993</v>
      </c>
      <c r="E181" s="132">
        <v>1.9085315500000002</v>
      </c>
      <c r="F181" s="132">
        <v>296.70856939999999</v>
      </c>
      <c r="G181" s="132">
        <v>151.27790869999998</v>
      </c>
      <c r="H181" s="132">
        <v>145.4306607</v>
      </c>
      <c r="I181" s="132">
        <v>15536.52279406</v>
      </c>
      <c r="J181" s="132">
        <v>3354.6850997000001</v>
      </c>
      <c r="K181" s="132">
        <v>12181.837694360001</v>
      </c>
      <c r="L181" s="132">
        <v>26558.450547590004</v>
      </c>
      <c r="M181" s="132">
        <v>26349.912693029997</v>
      </c>
      <c r="N181" s="132">
        <v>208.53785456</v>
      </c>
      <c r="O181" s="132">
        <v>0.99074315000000002</v>
      </c>
      <c r="P181" s="132">
        <v>22.493385700000001</v>
      </c>
      <c r="Q181" s="33"/>
      <c r="R181" s="33"/>
      <c r="S181" s="33"/>
      <c r="T181" s="33"/>
      <c r="U181" s="33"/>
      <c r="V181" s="33"/>
    </row>
    <row r="182" spans="1:22">
      <c r="A182" s="9">
        <v>45748</v>
      </c>
      <c r="B182" s="132">
        <v>43768.838259520002</v>
      </c>
      <c r="C182" s="33">
        <v>11.547993629999999</v>
      </c>
      <c r="D182" s="132">
        <v>9.6057212100000005</v>
      </c>
      <c r="E182" s="132">
        <v>1.9422724199999999</v>
      </c>
      <c r="F182" s="132">
        <v>298.20021787999997</v>
      </c>
      <c r="G182" s="132">
        <v>158.75814051999998</v>
      </c>
      <c r="H182" s="132">
        <v>139.44207736000001</v>
      </c>
      <c r="I182" s="132">
        <v>16153.6342912</v>
      </c>
      <c r="J182" s="132">
        <v>3560.3932253399998</v>
      </c>
      <c r="K182" s="132">
        <v>12593.24106586</v>
      </c>
      <c r="L182" s="132">
        <v>27305.455756810003</v>
      </c>
      <c r="M182" s="132">
        <v>27087.736226599998</v>
      </c>
      <c r="N182" s="132">
        <v>217.71953021000004</v>
      </c>
      <c r="O182" s="132">
        <v>1.5275812600000001</v>
      </c>
      <c r="P182" s="132">
        <v>29.08218686</v>
      </c>
      <c r="Q182" s="33"/>
      <c r="R182" s="33"/>
      <c r="S182" s="33"/>
      <c r="T182" s="33"/>
      <c r="U182" s="33"/>
      <c r="V182" s="33"/>
    </row>
    <row r="183" spans="1:22">
      <c r="A183" s="9">
        <v>45778</v>
      </c>
      <c r="B183" s="132">
        <v>43958.919811489999</v>
      </c>
      <c r="C183" s="33">
        <v>11.761627300000001</v>
      </c>
      <c r="D183" s="132">
        <v>9.79207976</v>
      </c>
      <c r="E183" s="132">
        <v>1.96954754</v>
      </c>
      <c r="F183" s="132">
        <v>307.56190794999998</v>
      </c>
      <c r="G183" s="132">
        <v>159.08452568999999</v>
      </c>
      <c r="H183" s="132">
        <v>148.47738226000001</v>
      </c>
      <c r="I183" s="132">
        <v>15749.95093133</v>
      </c>
      <c r="J183" s="132">
        <v>3534.8587052700004</v>
      </c>
      <c r="K183" s="132">
        <v>12215.092226059998</v>
      </c>
      <c r="L183" s="132">
        <v>27889.645344910001</v>
      </c>
      <c r="M183" s="132">
        <v>27670.865188799995</v>
      </c>
      <c r="N183" s="132">
        <v>218.78015610999998</v>
      </c>
      <c r="O183" s="132">
        <v>1.7307982900000001</v>
      </c>
      <c r="P183" s="132">
        <v>29.656245949999999</v>
      </c>
      <c r="Q183" s="33"/>
      <c r="R183" s="33"/>
      <c r="S183" s="33"/>
      <c r="T183" s="33"/>
      <c r="U183" s="33"/>
      <c r="V183" s="33"/>
    </row>
    <row r="184" spans="1:22">
      <c r="A184" s="9">
        <v>45809</v>
      </c>
      <c r="B184" s="132">
        <v>45428.840420059998</v>
      </c>
      <c r="C184" s="33">
        <v>19.007713379999998</v>
      </c>
      <c r="D184" s="132">
        <v>10.551328379999999</v>
      </c>
      <c r="E184" s="132">
        <v>8.4563850000000009</v>
      </c>
      <c r="F184" s="132">
        <v>305.93284636000004</v>
      </c>
      <c r="G184" s="132">
        <v>162.4559721</v>
      </c>
      <c r="H184" s="132">
        <v>143.47687426000002</v>
      </c>
      <c r="I184" s="132">
        <v>16127.45759109</v>
      </c>
      <c r="J184" s="132">
        <v>3671.2090540300005</v>
      </c>
      <c r="K184" s="132">
        <v>12456.248537060001</v>
      </c>
      <c r="L184" s="132">
        <v>28976.44226923</v>
      </c>
      <c r="M184" s="132">
        <v>28735.9819083</v>
      </c>
      <c r="N184" s="132">
        <v>240.46036093000001</v>
      </c>
      <c r="O184" s="132">
        <v>4.2017370400000003</v>
      </c>
      <c r="P184" s="132">
        <v>30.35100284</v>
      </c>
      <c r="Q184" s="33"/>
      <c r="R184" s="33"/>
      <c r="S184" s="33"/>
      <c r="T184" s="33"/>
      <c r="U184" s="33"/>
      <c r="V184" s="33"/>
    </row>
    <row r="185" spans="1:22">
      <c r="A185" s="9">
        <v>45839</v>
      </c>
      <c r="B185" s="132">
        <v>45074.880668470003</v>
      </c>
      <c r="C185" s="33">
        <v>13.42792345</v>
      </c>
      <c r="D185" s="132">
        <v>10.389166660000001</v>
      </c>
      <c r="E185" s="132">
        <v>3.0387567899999999</v>
      </c>
      <c r="F185" s="132">
        <v>308.07664291000003</v>
      </c>
      <c r="G185" s="132">
        <v>162.29963778000001</v>
      </c>
      <c r="H185" s="132">
        <v>145.77700513000002</v>
      </c>
      <c r="I185" s="132">
        <v>15799.661051409999</v>
      </c>
      <c r="J185" s="132">
        <v>3936.5224287400001</v>
      </c>
      <c r="K185" s="132">
        <v>11863.138622669998</v>
      </c>
      <c r="L185" s="132">
        <v>28953.715050700001</v>
      </c>
      <c r="M185" s="132">
        <v>28705.861533089999</v>
      </c>
      <c r="N185" s="132">
        <v>247.85351760999998</v>
      </c>
      <c r="O185" s="132">
        <v>1.76575251</v>
      </c>
      <c r="P185" s="132">
        <v>27.410927770000001</v>
      </c>
      <c r="Q185" s="33"/>
      <c r="R185" s="33"/>
      <c r="S185" s="33"/>
      <c r="T185" s="33"/>
      <c r="U185" s="33"/>
      <c r="V185" s="33"/>
    </row>
    <row r="186" spans="1:22">
      <c r="A186" s="9">
        <v>45870</v>
      </c>
      <c r="B186" s="132">
        <v>45277.989856450004</v>
      </c>
      <c r="C186" s="33">
        <v>10.82148119</v>
      </c>
      <c r="D186" s="132">
        <v>9.6175014500000007</v>
      </c>
      <c r="E186" s="132">
        <v>1.2039797400000001</v>
      </c>
      <c r="F186" s="132">
        <v>318.43007597000002</v>
      </c>
      <c r="G186" s="132">
        <v>152.44885142999999</v>
      </c>
      <c r="H186" s="132">
        <v>165.98122454</v>
      </c>
      <c r="I186" s="132">
        <v>15293.048136720001</v>
      </c>
      <c r="J186" s="132">
        <v>3725.64293688</v>
      </c>
      <c r="K186" s="132">
        <v>11567.405199840003</v>
      </c>
      <c r="L186" s="132">
        <v>29655.690162569997</v>
      </c>
      <c r="M186" s="132">
        <v>29398.58768606</v>
      </c>
      <c r="N186" s="132">
        <v>257.10247650999997</v>
      </c>
      <c r="O186" s="132">
        <v>4.7978838100000001</v>
      </c>
      <c r="P186" s="132">
        <v>35.054729719999997</v>
      </c>
      <c r="Q186" s="33"/>
      <c r="R186" s="33"/>
      <c r="S186" s="33"/>
      <c r="T186" s="33"/>
      <c r="U186" s="33"/>
      <c r="V186" s="33"/>
    </row>
    <row r="187" spans="1:22">
      <c r="A187" s="9">
        <v>45901</v>
      </c>
      <c r="B187" s="132">
        <v>46513.947091490001</v>
      </c>
      <c r="C187" s="33">
        <v>25.513915920000002</v>
      </c>
      <c r="D187" s="132">
        <v>10.86937303</v>
      </c>
      <c r="E187" s="132">
        <v>14.644542890000002</v>
      </c>
      <c r="F187" s="132">
        <v>315.57099205999998</v>
      </c>
      <c r="G187" s="132">
        <v>156.99527197</v>
      </c>
      <c r="H187" s="132">
        <v>158.57572009</v>
      </c>
      <c r="I187" s="132">
        <v>15661.76192669</v>
      </c>
      <c r="J187" s="132">
        <v>3749.2171229800006</v>
      </c>
      <c r="K187" s="132">
        <v>11912.54480371</v>
      </c>
      <c r="L187" s="132">
        <v>30511.100256820002</v>
      </c>
      <c r="M187" s="132">
        <v>30246.368360040004</v>
      </c>
      <c r="N187" s="132">
        <v>264.73189678000006</v>
      </c>
      <c r="O187" s="132">
        <v>4.63955567</v>
      </c>
      <c r="P187" s="132">
        <v>44.82092016</v>
      </c>
      <c r="Q187" s="33"/>
      <c r="R187" s="33"/>
      <c r="S187" s="33"/>
      <c r="T187" s="33"/>
      <c r="U187" s="33"/>
      <c r="V187" s="33"/>
    </row>
    <row r="188" spans="1:22">
      <c r="A188" s="9">
        <v>45931</v>
      </c>
      <c r="B188" s="132">
        <v>47249.013471600003</v>
      </c>
      <c r="C188" s="33">
        <v>16.559502250000001</v>
      </c>
      <c r="D188" s="132">
        <v>9.5901722599999992</v>
      </c>
      <c r="E188" s="132">
        <v>6.9693299899999994</v>
      </c>
      <c r="F188" s="132">
        <v>289.93046659999999</v>
      </c>
      <c r="G188" s="132">
        <v>170.33739072999998</v>
      </c>
      <c r="H188" s="132">
        <v>119.59307587000001</v>
      </c>
      <c r="I188" s="132">
        <v>15629.05949526</v>
      </c>
      <c r="J188" s="132">
        <v>3690.9046894100002</v>
      </c>
      <c r="K188" s="132">
        <v>11938.154805850001</v>
      </c>
      <c r="L188" s="132">
        <v>31313.464007489998</v>
      </c>
      <c r="M188" s="132">
        <v>31057.391434749999</v>
      </c>
      <c r="N188" s="132">
        <v>256.07257274</v>
      </c>
      <c r="O188" s="132">
        <v>3.1862795400000001</v>
      </c>
      <c r="P188" s="132">
        <v>40.1080647</v>
      </c>
      <c r="Q188" s="33"/>
      <c r="R188" s="33"/>
      <c r="S188" s="33"/>
      <c r="T188" s="33"/>
      <c r="U188" s="33"/>
      <c r="V188" s="33"/>
    </row>
    <row r="189" spans="1:22">
      <c r="A189" s="9">
        <v>45962</v>
      </c>
      <c r="B189" s="132">
        <v>47083.594573679999</v>
      </c>
      <c r="C189" s="33">
        <v>17.030304430000001</v>
      </c>
      <c r="D189" s="132">
        <v>10.010154569999999</v>
      </c>
      <c r="E189" s="132">
        <v>7.0201498600000001</v>
      </c>
      <c r="F189" s="132">
        <v>317.04191949999995</v>
      </c>
      <c r="G189" s="132">
        <v>183.49976802</v>
      </c>
      <c r="H189" s="132">
        <v>133.54215147999997</v>
      </c>
      <c r="I189" s="132">
        <v>15038.355072980001</v>
      </c>
      <c r="J189" s="132">
        <v>3228.4421607500003</v>
      </c>
      <c r="K189" s="132">
        <v>11809.91291223</v>
      </c>
      <c r="L189" s="132">
        <v>31711.16727677</v>
      </c>
      <c r="M189" s="132">
        <v>31453.937055750001</v>
      </c>
      <c r="N189" s="132">
        <v>257.23022101999999</v>
      </c>
      <c r="O189" s="132">
        <v>2.49649659</v>
      </c>
      <c r="P189" s="132">
        <v>40.225519949999999</v>
      </c>
      <c r="Q189" s="33"/>
      <c r="R189" s="33"/>
      <c r="S189" s="33"/>
      <c r="T189" s="33"/>
      <c r="U189" s="33"/>
      <c r="V189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2016-06-24T12:21:55Z</cp:lastPrinted>
  <dcterms:created xsi:type="dcterms:W3CDTF">2015-11-02T12:52:14Z</dcterms:created>
  <dcterms:modified xsi:type="dcterms:W3CDTF">2025-12-25T12:56:22Z</dcterms:modified>
</cp:coreProperties>
</file>